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etup" sheetId="1" r:id="rId4"/>
    <sheet state="visible" name="challenge rentrée" sheetId="2" r:id="rId5"/>
    <sheet state="visible" name="chall rentrée" sheetId="3" r:id="rId6"/>
    <sheet state="visible" name="SIH" sheetId="4" r:id="rId7"/>
    <sheet state="visible" name="Détaille challenge SIH" sheetId="5" r:id="rId8"/>
    <sheet state="visible" name="Copie de SIH" sheetId="6" r:id="rId9"/>
    <sheet state="visible" name="Feuille 3" sheetId="7" r:id="rId10"/>
    <sheet state="visible" name="Copie de Feuille 3" sheetId="8" r:id="rId11"/>
    <sheet state="hidden" name="Tie Breaker Regulation" sheetId="9" r:id="rId12"/>
    <sheet state="hidden" name="Language" sheetId="10" r:id="rId13"/>
    <sheet state="hidden" name="Dummy Table" sheetId="11" r:id="rId14"/>
    <sheet state="hidden" name="About" sheetId="12" r:id="rId15"/>
    <sheet state="hidden" name="License" sheetId="13" r:id="rId16"/>
  </sheets>
  <definedNames>
    <definedName name="Team">'Dummy Table'!$EH$7:$EH$38</definedName>
    <definedName name="Countries">Language!$C$1:$H$1</definedName>
    <definedName name="PoolTeam">'Dummy Table'!$B$50:$B$75</definedName>
    <definedName name="Venues">'Dummy Table'!$C$50:$C$59</definedName>
    <definedName name="Country">Setup!$C$9:$C$32</definedName>
    <definedName name="TimezoneList">'Dummy Table'!$EO$8:$EO$57</definedName>
    <definedName name="TimezoneData">Setup!$D$5</definedName>
  </definedNames>
  <calcPr/>
  <extLst>
    <ext uri="GoogleSheetsCustomDataVersion1">
      <go:sheetsCustomData xmlns:go="http://customooxmlschemas.google.com/" r:id="rId17" roundtripDataSignature="AMtx7mhQMyeaMqI+L5lWYtoD1Lt9bjj3Pw=="/>
    </ext>
  </extLst>
</workbook>
</file>

<file path=xl/sharedStrings.xml><?xml version="1.0" encoding="utf-8"?>
<sst xmlns="http://schemas.openxmlformats.org/spreadsheetml/2006/main" count="1705" uniqueCount="967">
  <si>
    <t>SETUP</t>
  </si>
  <si>
    <t>Select Your Time</t>
  </si>
  <si>
    <t>t</t>
  </si>
  <si>
    <t>Select time difference between Match local time and your local time. Date and time in Matches worksheet will be adjusted accordingly</t>
  </si>
  <si>
    <t>Select Language</t>
  </si>
  <si>
    <t>French fix</t>
  </si>
  <si>
    <t>Select your language. Language in Matches worksheet will be adjusted accordingly</t>
  </si>
  <si>
    <r>
      <rPr>
        <rFont val="Calibri"/>
        <color theme="0"/>
        <sz val="11.0"/>
      </rPr>
      <t xml:space="preserve">Language Name </t>
    </r>
    <r>
      <rPr>
        <rFont val="Wingdings 3"/>
        <color theme="0"/>
        <sz val="11.0"/>
      </rPr>
      <t>u</t>
    </r>
  </si>
  <si>
    <t>Original Language (English)</t>
  </si>
  <si>
    <t>Your Language Translation</t>
  </si>
  <si>
    <t>To set schedule language to your language do the following :</t>
  </si>
  <si>
    <t>Austria</t>
  </si>
  <si>
    <t>Autriche</t>
  </si>
  <si>
    <t>Set title of your language in cell D7 (Arabic, Chinese, Portuguese, etc)</t>
  </si>
  <si>
    <t>Belgium</t>
  </si>
  <si>
    <t>Belgique</t>
  </si>
  <si>
    <t>Type your translation in column D (cell D9 : D99)</t>
  </si>
  <si>
    <t>Croatia</t>
  </si>
  <si>
    <t>Croatie</t>
  </si>
  <si>
    <t>Change language selection in cell D6 to your language name title</t>
  </si>
  <si>
    <t>Czech Republic</t>
  </si>
  <si>
    <t>République Tchèque</t>
  </si>
  <si>
    <t>Denmark</t>
  </si>
  <si>
    <t>Danemark</t>
  </si>
  <si>
    <t>England</t>
  </si>
  <si>
    <t>Angleterre</t>
  </si>
  <si>
    <t>Finland</t>
  </si>
  <si>
    <t>Finlande</t>
  </si>
  <si>
    <t>France</t>
  </si>
  <si>
    <t>Germany</t>
  </si>
  <si>
    <t>Allemagne</t>
  </si>
  <si>
    <t>Hungary</t>
  </si>
  <si>
    <t>Hongrie</t>
  </si>
  <si>
    <t>Italy</t>
  </si>
  <si>
    <t>Italie</t>
  </si>
  <si>
    <t>Netherlands</t>
  </si>
  <si>
    <t>Pays-Bas</t>
  </si>
  <si>
    <t>North Macedonia</t>
  </si>
  <si>
    <t>Macédoine du Nord</t>
  </si>
  <si>
    <t>Poland</t>
  </si>
  <si>
    <t>Pologne</t>
  </si>
  <si>
    <t>Portugal</t>
  </si>
  <si>
    <t>Russia</t>
  </si>
  <si>
    <t>Russie</t>
  </si>
  <si>
    <t>Scotland</t>
  </si>
  <si>
    <t>Ecosse</t>
  </si>
  <si>
    <t>Slovakia</t>
  </si>
  <si>
    <t>Slovaquie</t>
  </si>
  <si>
    <t>Spain</t>
  </si>
  <si>
    <t>Espagne</t>
  </si>
  <si>
    <t>Sweden</t>
  </si>
  <si>
    <t>Suède</t>
  </si>
  <si>
    <t>Switzerland</t>
  </si>
  <si>
    <t>Suisse</t>
  </si>
  <si>
    <t>Turkey</t>
  </si>
  <si>
    <t>Turquie</t>
  </si>
  <si>
    <t>Ukraine</t>
  </si>
  <si>
    <t>Wales</t>
  </si>
  <si>
    <t>Pays de Galles</t>
  </si>
  <si>
    <t>Language</t>
  </si>
  <si>
    <t>Langage</t>
  </si>
  <si>
    <t>Timezone</t>
  </si>
  <si>
    <t>Group Stages</t>
  </si>
  <si>
    <t>Phase de groupe</t>
  </si>
  <si>
    <t>Venue</t>
  </si>
  <si>
    <t>Ville (Pays)</t>
  </si>
  <si>
    <t>Standings</t>
  </si>
  <si>
    <t>Classement</t>
  </si>
  <si>
    <t>Group</t>
  </si>
  <si>
    <t>Groupe</t>
  </si>
  <si>
    <t>Date</t>
  </si>
  <si>
    <t>Country</t>
  </si>
  <si>
    <t>Equipe</t>
  </si>
  <si>
    <t>Score</t>
  </si>
  <si>
    <t>Résultat</t>
  </si>
  <si>
    <t>Time</t>
  </si>
  <si>
    <t>Heure</t>
  </si>
  <si>
    <t>Round of 16</t>
  </si>
  <si>
    <t>1/8 de finale</t>
  </si>
  <si>
    <t>Quarter Finals</t>
  </si>
  <si>
    <t>1/4 finale</t>
  </si>
  <si>
    <t>Semi Finals</t>
  </si>
  <si>
    <t>1/2 finales</t>
  </si>
  <si>
    <t>Final</t>
  </si>
  <si>
    <t>Finale</t>
  </si>
  <si>
    <t>Winner</t>
  </si>
  <si>
    <t>Vainqueur</t>
  </si>
  <si>
    <t>Runner Up</t>
  </si>
  <si>
    <t>Normal Time</t>
  </si>
  <si>
    <t>Temps réglementaire</t>
  </si>
  <si>
    <t>Extra Time</t>
  </si>
  <si>
    <t>Prolongation</t>
  </si>
  <si>
    <t>Penalty Shoot Out</t>
  </si>
  <si>
    <t>Tirs au but</t>
  </si>
  <si>
    <t>Champion</t>
  </si>
  <si>
    <t>M#</t>
  </si>
  <si>
    <t>N°</t>
  </si>
  <si>
    <t>Group A Winner</t>
  </si>
  <si>
    <t>1er Groupe A</t>
  </si>
  <si>
    <t>Group B Winner</t>
  </si>
  <si>
    <t>1er Groupe B</t>
  </si>
  <si>
    <t>Group C Winner</t>
  </si>
  <si>
    <t>1er Groupe C</t>
  </si>
  <si>
    <t>Group D Winner</t>
  </si>
  <si>
    <t>1er Groupe D</t>
  </si>
  <si>
    <t>Group E Winner</t>
  </si>
  <si>
    <t>1er Groupe E</t>
  </si>
  <si>
    <t>Group F Winner</t>
  </si>
  <si>
    <t>1er Groupe F</t>
  </si>
  <si>
    <t>Group A Runner Up</t>
  </si>
  <si>
    <t>2d Groupe A</t>
  </si>
  <si>
    <t>Group B Runner Up</t>
  </si>
  <si>
    <t>2d Groupe B</t>
  </si>
  <si>
    <t>Group C Runner Up</t>
  </si>
  <si>
    <t>2d Groupe C</t>
  </si>
  <si>
    <t>Group D Runner Up</t>
  </si>
  <si>
    <t>2d Groupe D</t>
  </si>
  <si>
    <t>Group E Runner Up</t>
  </si>
  <si>
    <t>2d Groupe E</t>
  </si>
  <si>
    <t>Group F Runner Up</t>
  </si>
  <si>
    <t>2d Groupe F</t>
  </si>
  <si>
    <t>Match 37 Winner</t>
  </si>
  <si>
    <t>Vainqueur Match 37</t>
  </si>
  <si>
    <t>Match 38 Winner</t>
  </si>
  <si>
    <t>Vainqueur Match 38</t>
  </si>
  <si>
    <t>Match 39 Winner</t>
  </si>
  <si>
    <t>Vainqueur Match 39</t>
  </si>
  <si>
    <t>Match 40 Winner</t>
  </si>
  <si>
    <t>Vainqueur Match 40</t>
  </si>
  <si>
    <t>Match 41 Winner</t>
  </si>
  <si>
    <t>Vainqueur Match 41</t>
  </si>
  <si>
    <t>Match 42 Winner</t>
  </si>
  <si>
    <t>Vainqueur Match 42</t>
  </si>
  <si>
    <t>Match 43 Winner</t>
  </si>
  <si>
    <t>Vainqueur Match 43</t>
  </si>
  <si>
    <t>Match 44 Winner</t>
  </si>
  <si>
    <t>Vainqueur Match 44</t>
  </si>
  <si>
    <t>Match 45 Winner</t>
  </si>
  <si>
    <t>Vainqueur Match 45</t>
  </si>
  <si>
    <t>Match 46 Winner</t>
  </si>
  <si>
    <t>Vainqueur Match 46</t>
  </si>
  <si>
    <t>Match 47 Winner</t>
  </si>
  <si>
    <t>Vainqueur Match 47</t>
  </si>
  <si>
    <t>Match 48 Winner</t>
  </si>
  <si>
    <t>Vainqueur Match 48</t>
  </si>
  <si>
    <t>Match 49 Winner</t>
  </si>
  <si>
    <t>Vainqueur Match 49</t>
  </si>
  <si>
    <t>Match 50 Winner</t>
  </si>
  <si>
    <t>Vainqueur Match 50</t>
  </si>
  <si>
    <t>Match 51 Winner</t>
  </si>
  <si>
    <t>Vainqueur Match 51</t>
  </si>
  <si>
    <t>UEFA EURO 2020 FIXTURES</t>
  </si>
  <si>
    <t>UEFA EURO 2020</t>
  </si>
  <si>
    <t>Group A</t>
  </si>
  <si>
    <t>Groupe A</t>
  </si>
  <si>
    <t>Group B</t>
  </si>
  <si>
    <t>Groupe B</t>
  </si>
  <si>
    <t>Group C</t>
  </si>
  <si>
    <t>Groupe C</t>
  </si>
  <si>
    <t>Group D</t>
  </si>
  <si>
    <t>Groupe D</t>
  </si>
  <si>
    <t>Group E</t>
  </si>
  <si>
    <t>Groupe E</t>
  </si>
  <si>
    <t>Group F</t>
  </si>
  <si>
    <t>Groupe F</t>
  </si>
  <si>
    <t>Win</t>
  </si>
  <si>
    <t>Victoire</t>
  </si>
  <si>
    <t>Draw</t>
  </si>
  <si>
    <t>Nul</t>
  </si>
  <si>
    <t>Lose</t>
  </si>
  <si>
    <t>Défaite</t>
  </si>
  <si>
    <t>For</t>
  </si>
  <si>
    <t>Pour</t>
  </si>
  <si>
    <t>Against</t>
  </si>
  <si>
    <t>Contre</t>
  </si>
  <si>
    <t>Points</t>
  </si>
  <si>
    <t>Knock Out Rounds</t>
  </si>
  <si>
    <t>Phase finale</t>
  </si>
  <si>
    <t>Group D/E/F 3rd Place</t>
  </si>
  <si>
    <t>3ème Groupe D/E/F</t>
  </si>
  <si>
    <t>Group A/D/E/F 3rd Place</t>
  </si>
  <si>
    <t>3ème Groupe A/D/E/F</t>
  </si>
  <si>
    <t>Group A/B/C 3rd Place</t>
  </si>
  <si>
    <t>3ème Groupe A/B/C</t>
  </si>
  <si>
    <t>Group A/B/C/D 3rd Place</t>
  </si>
  <si>
    <t>3ème Groupe A/B/C/D</t>
  </si>
  <si>
    <t>Group A-F 3rd Place Standings</t>
  </si>
  <si>
    <t>Classement 3ème Place</t>
  </si>
  <si>
    <t>EVA</t>
  </si>
  <si>
    <t>NC &gt; 100€</t>
  </si>
  <si>
    <t>NC &gt; 150€</t>
  </si>
  <si>
    <t>NC &gt; 200€</t>
  </si>
  <si>
    <t>VENTE TONER</t>
  </si>
  <si>
    <t>VENTE TAMBOUR</t>
  </si>
  <si>
    <t>LAURA</t>
  </si>
  <si>
    <t>VICTORIA</t>
  </si>
  <si>
    <t>JORDAN</t>
  </si>
  <si>
    <t>DIANA</t>
  </si>
  <si>
    <t>FIONA</t>
  </si>
  <si>
    <t>CAMILLE</t>
  </si>
  <si>
    <t>IMÈNE</t>
  </si>
  <si>
    <t>DAVID</t>
  </si>
  <si>
    <t>LYNDA</t>
  </si>
  <si>
    <t>Nb de points</t>
  </si>
  <si>
    <t>Absente</t>
  </si>
  <si>
    <t>Absent</t>
  </si>
  <si>
    <t>TOTAL</t>
  </si>
  <si>
    <t>EMMA</t>
  </si>
  <si>
    <t>NC (50€-99€)</t>
  </si>
  <si>
    <t>NC (100€-149€)</t>
  </si>
  <si>
    <t>DDD</t>
  </si>
  <si>
    <t>ABS</t>
  </si>
  <si>
    <t>TONER ET TAMBOUR</t>
  </si>
  <si>
    <t>OPHÉLIE</t>
  </si>
  <si>
    <t>MATHIEU</t>
  </si>
  <si>
    <t>Sidali</t>
  </si>
  <si>
    <t>Loubna</t>
  </si>
  <si>
    <t>Lahcen</t>
  </si>
  <si>
    <t>rb75DN</t>
  </si>
  <si>
    <t>3DKf7c</t>
  </si>
  <si>
    <t>w72VLj</t>
  </si>
  <si>
    <t>s82nGF</t>
  </si>
  <si>
    <t>x2s8WW</t>
  </si>
  <si>
    <t>H6a6qU</t>
  </si>
  <si>
    <t>FM2e5v</t>
  </si>
  <si>
    <t>sX9q8F</t>
  </si>
  <si>
    <t>r9YhZ6</t>
  </si>
  <si>
    <t>6b9BRs</t>
  </si>
  <si>
    <t>7e5RTd</t>
  </si>
  <si>
    <t>2M7Njt</t>
  </si>
  <si>
    <t>7Qb5Cy</t>
  </si>
  <si>
    <t>TIE BREAKER REGULATION</t>
  </si>
  <si>
    <t>Tie Breaker applied to group matches</t>
  </si>
  <si>
    <t>If two or more teams are equal on points on completion of the group matches, the following tie-breaking criteria are applied:</t>
  </si>
  <si>
    <t>1. Higher number of points obtained in the matches played between the teams in question;</t>
  </si>
  <si>
    <t>2. Superior goal difference resulting from the matches played between the teams in question;</t>
  </si>
  <si>
    <t>3. Higher number of goals scored in the matches played between the teams in question;</t>
  </si>
  <si>
    <t>4. If, after having applied criteria 1 to 3, teams still have an equal ranking, criteria 1 to 3 are reapplied exclusively to the matches between the teams who are still level to determine their final rankings.[a] If this procedure does not lead to a decision, criteria 5 to 10 apply;</t>
  </si>
  <si>
    <t>5. Superior goal difference in all group matches;</t>
  </si>
  <si>
    <t>6. Higher number of goals scored in all group matches;</t>
  </si>
  <si>
    <t>7. Higher number of wins in all group matches;</t>
  </si>
  <si>
    <t>8. If on the last round of the group stage, two teams are facing each other and each has the same number of points, as well as the same number of goals scored and conceded, and the score finishes level in their match, their ranking is determined by a penalty shoot-out. (This criterion is not used if more than two teams have the same number of points.);</t>
  </si>
  <si>
    <t>9. Lower disciplinary points total in all group matches (1 point for a single yellow card, 3 points for a red card as a consequence of two yellow cards, 3 points for a direct red card, 4 points for a yellow card followed by a direct red card);</t>
  </si>
  <si>
    <t>10. Higher position in the European Qualifiers overall ranking.</t>
  </si>
  <si>
    <t xml:space="preserve">*Only tie-breaker 1-7 are applied in this Euro 2020 Fixtures automatically. If after tie-breaker 7, teams still have equal rankings, tie-breaker 10 will be applied </t>
  </si>
  <si>
    <t>The specific match-ups involving the third-placed teams depend on which four third-placed teams will qualify for the round of 16:</t>
  </si>
  <si>
    <t>Third-placed teams qualify from groups</t>
  </si>
  <si>
    <t>1B</t>
  </si>
  <si>
    <t>1C</t>
  </si>
  <si>
    <t>1E</t>
  </si>
  <si>
    <t>1F</t>
  </si>
  <si>
    <t>vs</t>
  </si>
  <si>
    <t>A</t>
  </si>
  <si>
    <t>B</t>
  </si>
  <si>
    <t>C</t>
  </si>
  <si>
    <t>D</t>
  </si>
  <si>
    <t>u</t>
  </si>
  <si>
    <t>3A</t>
  </si>
  <si>
    <t>3D</t>
  </si>
  <si>
    <t>3B</t>
  </si>
  <si>
    <t>3C</t>
  </si>
  <si>
    <t>E</t>
  </si>
  <si>
    <t>3E</t>
  </si>
  <si>
    <t>F</t>
  </si>
  <si>
    <t>3F</t>
  </si>
  <si>
    <t>Country Language</t>
  </si>
  <si>
    <t>English</t>
  </si>
  <si>
    <t>French</t>
  </si>
  <si>
    <t>German/Deutsch</t>
  </si>
  <si>
    <t>Italian</t>
  </si>
  <si>
    <t>Spanish</t>
  </si>
  <si>
    <t>Österreich</t>
  </si>
  <si>
    <t>Belgien</t>
  </si>
  <si>
    <t>Belgio</t>
  </si>
  <si>
    <t>Bélgica</t>
  </si>
  <si>
    <t>Kroatien</t>
  </si>
  <si>
    <t>Croazia</t>
  </si>
  <si>
    <t>Croacia</t>
  </si>
  <si>
    <t>Tschechien</t>
  </si>
  <si>
    <t>Repubblica Ceca</t>
  </si>
  <si>
    <t>República Checa</t>
  </si>
  <si>
    <t>Dänemark</t>
  </si>
  <si>
    <t>Danimarca</t>
  </si>
  <si>
    <t>Dinamarca</t>
  </si>
  <si>
    <t>Inghilterra</t>
  </si>
  <si>
    <t>Inglaterra</t>
  </si>
  <si>
    <t>Finnland</t>
  </si>
  <si>
    <t>Finlandia</t>
  </si>
  <si>
    <t>Frankreich</t>
  </si>
  <si>
    <t>Francia</t>
  </si>
  <si>
    <t>l'Allemagne</t>
  </si>
  <si>
    <t>Deutschland</t>
  </si>
  <si>
    <t>Germania</t>
  </si>
  <si>
    <t>Alemania</t>
  </si>
  <si>
    <t>Ungarn</t>
  </si>
  <si>
    <t>Ungheria</t>
  </si>
  <si>
    <t>Hungría</t>
  </si>
  <si>
    <t>Italien</t>
  </si>
  <si>
    <t>Italia</t>
  </si>
  <si>
    <t>Niederlande</t>
  </si>
  <si>
    <t>Olandia</t>
  </si>
  <si>
    <t>Países Bajos</t>
  </si>
  <si>
    <t>Nordmakedonien</t>
  </si>
  <si>
    <t>Macedonia del Nord</t>
  </si>
  <si>
    <t>Macedonia del Norte</t>
  </si>
  <si>
    <t>Polen</t>
  </si>
  <si>
    <t>Polonia</t>
  </si>
  <si>
    <t>le Portugal</t>
  </si>
  <si>
    <t>Portogallo</t>
  </si>
  <si>
    <t>Russland</t>
  </si>
  <si>
    <t>Rusia</t>
  </si>
  <si>
    <t>Écosse</t>
  </si>
  <si>
    <t>Schottland</t>
  </si>
  <si>
    <t>Scozia</t>
  </si>
  <si>
    <t>Escocia</t>
  </si>
  <si>
    <t>Slowakei</t>
  </si>
  <si>
    <t>Slovacchia</t>
  </si>
  <si>
    <t>Eslovaquia</t>
  </si>
  <si>
    <t>l'Espagne</t>
  </si>
  <si>
    <t>Spanien</t>
  </si>
  <si>
    <t>Spagna</t>
  </si>
  <si>
    <t>España</t>
  </si>
  <si>
    <t>la Suède</t>
  </si>
  <si>
    <t>Schweden</t>
  </si>
  <si>
    <t>Svezia</t>
  </si>
  <si>
    <t>Suecia</t>
  </si>
  <si>
    <t>Schweiz</t>
  </si>
  <si>
    <t>Svizzera</t>
  </si>
  <si>
    <t>Suiza</t>
  </si>
  <si>
    <t>Turkei</t>
  </si>
  <si>
    <t>Turchia</t>
  </si>
  <si>
    <t>Turquia</t>
  </si>
  <si>
    <t>Ucraina</t>
  </si>
  <si>
    <t>Ucrania</t>
  </si>
  <si>
    <t>Galles</t>
  </si>
  <si>
    <t>Gales</t>
  </si>
  <si>
    <t>Langue</t>
  </si>
  <si>
    <t>Sprache</t>
  </si>
  <si>
    <t>Lingua</t>
  </si>
  <si>
    <t>idioma</t>
  </si>
  <si>
    <t>Fuseau horaire</t>
  </si>
  <si>
    <t>Zeitzone</t>
  </si>
  <si>
    <t>Fuso orario</t>
  </si>
  <si>
    <t>Zona horaria</t>
  </si>
  <si>
    <t>Phase de groupes</t>
  </si>
  <si>
    <t>Gruppenphase</t>
  </si>
  <si>
    <t>Stadi di gruppo</t>
  </si>
  <si>
    <t>Etapas del Grupo</t>
  </si>
  <si>
    <t>Lieu</t>
  </si>
  <si>
    <t>Tagungsort</t>
  </si>
  <si>
    <t>Sede</t>
  </si>
  <si>
    <t>Lugar de encuentro</t>
  </si>
  <si>
    <t>Classements</t>
  </si>
  <si>
    <t>Platzierungen</t>
  </si>
  <si>
    <t>Classifiche</t>
  </si>
  <si>
    <t>Tabla de posiciones</t>
  </si>
  <si>
    <t>Gruppe</t>
  </si>
  <si>
    <t>Gruppo</t>
  </si>
  <si>
    <t>Grupo</t>
  </si>
  <si>
    <t>date</t>
  </si>
  <si>
    <t>Datum</t>
  </si>
  <si>
    <t>Data</t>
  </si>
  <si>
    <t>Fecha</t>
  </si>
  <si>
    <t>Pays</t>
  </si>
  <si>
    <t>Land</t>
  </si>
  <si>
    <t>Nazione</t>
  </si>
  <si>
    <t>País</t>
  </si>
  <si>
    <t>But</t>
  </si>
  <si>
    <t>Ergebnis</t>
  </si>
  <si>
    <t>Punto</t>
  </si>
  <si>
    <t>Puntuación</t>
  </si>
  <si>
    <t>Temps</t>
  </si>
  <si>
    <t>Zeit</t>
  </si>
  <si>
    <t>Orario</t>
  </si>
  <si>
    <t>Hora</t>
  </si>
  <si>
    <t>Cycle de 16</t>
  </si>
  <si>
    <t>Runde der letzten 16</t>
  </si>
  <si>
    <t>Ottavi di 16</t>
  </si>
  <si>
    <t>Ronda de 16</t>
  </si>
  <si>
    <t>Quarts de finale</t>
  </si>
  <si>
    <t>Viertel Finale</t>
  </si>
  <si>
    <t>Quarti di finale</t>
  </si>
  <si>
    <t>Cuartos de final</t>
  </si>
  <si>
    <t>Demi-finales</t>
  </si>
  <si>
    <t>Semifinale</t>
  </si>
  <si>
    <t>Semifinali</t>
  </si>
  <si>
    <t>Semifinales</t>
  </si>
  <si>
    <t>Definitivo</t>
  </si>
  <si>
    <t>Gagnant</t>
  </si>
  <si>
    <t>Gewinner</t>
  </si>
  <si>
    <t>Vincitore</t>
  </si>
  <si>
    <t>Ganador</t>
  </si>
  <si>
    <t>Finaliste</t>
  </si>
  <si>
    <t>Verfolger, Zweitplatzierter, Vizemeister</t>
  </si>
  <si>
    <t>Secondo classificato</t>
  </si>
  <si>
    <t>Subcampeón</t>
  </si>
  <si>
    <t>Durée normale</t>
  </si>
  <si>
    <t>Normalzeit</t>
  </si>
  <si>
    <t>Tempo normale</t>
  </si>
  <si>
    <t>Tiempo normal</t>
  </si>
  <si>
    <t>Du temps en plus</t>
  </si>
  <si>
    <t>Extra Zeit</t>
  </si>
  <si>
    <t>Tempo extra</t>
  </si>
  <si>
    <t>Tiempo adicional</t>
  </si>
  <si>
    <t>Tir au pénalty</t>
  </si>
  <si>
    <t>Elfmeterschießen</t>
  </si>
  <si>
    <t>Calcio di rigore</t>
  </si>
  <si>
    <t>Campione</t>
  </si>
  <si>
    <t>Campeón</t>
  </si>
  <si>
    <t>Match #</t>
  </si>
  <si>
    <t>Rencontre #</t>
  </si>
  <si>
    <t>Spiel #</t>
  </si>
  <si>
    <t>Incontro #</t>
  </si>
  <si>
    <t>Juego #</t>
  </si>
  <si>
    <t>Vainqueur du groupe A</t>
  </si>
  <si>
    <t>Gruppe A Winner</t>
  </si>
  <si>
    <t>Gruppo A Vincitore</t>
  </si>
  <si>
    <t>Grupo A Ganador</t>
  </si>
  <si>
    <t>Vainqueur du groupe B</t>
  </si>
  <si>
    <t>Gruppe B Sieger</t>
  </si>
  <si>
    <t>Gruppo B Vincitore</t>
  </si>
  <si>
    <t>Grupo B Ganador</t>
  </si>
  <si>
    <t>Groupe C Vainqueur</t>
  </si>
  <si>
    <t>Gruppe C Sieger</t>
  </si>
  <si>
    <t>Gruppo C Vincitore</t>
  </si>
  <si>
    <t>Grupo C Ganador</t>
  </si>
  <si>
    <t>Groupe D Vainqueur</t>
  </si>
  <si>
    <t>Gruppe D Sieger</t>
  </si>
  <si>
    <t>Vincitore Gruppo D</t>
  </si>
  <si>
    <t>Grupo D Ganador</t>
  </si>
  <si>
    <t>Vainqueur Groupe E</t>
  </si>
  <si>
    <t>Gruppe E Gewinner</t>
  </si>
  <si>
    <t>Vincitore Gruppo E</t>
  </si>
  <si>
    <t>Grupo E Ganador</t>
  </si>
  <si>
    <t>Groupe F Vainqueur</t>
  </si>
  <si>
    <t>Gruppe F Winner</t>
  </si>
  <si>
    <t>Vincitore Gruppo F</t>
  </si>
  <si>
    <t>Grupo F Ganador</t>
  </si>
  <si>
    <t>Groupe A Runner Up</t>
  </si>
  <si>
    <t>Gruppe A Runner Up</t>
  </si>
  <si>
    <t>Gruppo A Runner Up</t>
  </si>
  <si>
    <t>Grupo A Finalista</t>
  </si>
  <si>
    <t>Groupe B Runner Up</t>
  </si>
  <si>
    <t>Gruppe B Runner Up</t>
  </si>
  <si>
    <t>Gruppo B Runner Up</t>
  </si>
  <si>
    <t>Grupo B Finalista</t>
  </si>
  <si>
    <t>Groupe C Runner Up</t>
  </si>
  <si>
    <t>Gruppe C Runner Up</t>
  </si>
  <si>
    <t>Gruppo C Runner Up</t>
  </si>
  <si>
    <t>Grupo C Finalista</t>
  </si>
  <si>
    <t>Groupe D Runner Up</t>
  </si>
  <si>
    <t>Gruppe D Runner Up</t>
  </si>
  <si>
    <t>Gruppo D Runner Up</t>
  </si>
  <si>
    <t>Grupo D Finalista</t>
  </si>
  <si>
    <t>Groupe E Runner Up</t>
  </si>
  <si>
    <t>Gruppe E Runner Up</t>
  </si>
  <si>
    <t>Gruppo E Runner Up</t>
  </si>
  <si>
    <t>Grupo E Finalista</t>
  </si>
  <si>
    <t>Groupe F Runner Up</t>
  </si>
  <si>
    <t>Gruppe F Runner Up</t>
  </si>
  <si>
    <t>Gruppo F Runner Up</t>
  </si>
  <si>
    <t>Grupo F Finalista</t>
  </si>
  <si>
    <t>Vainqueur match 37</t>
  </si>
  <si>
    <t>Spiel 37 Sieger</t>
  </si>
  <si>
    <t>Partita 37 Vincitore</t>
  </si>
  <si>
    <t>Partido 37 Ganador</t>
  </si>
  <si>
    <t>Vainqueur match 38</t>
  </si>
  <si>
    <t>Spiel 38 Sieger</t>
  </si>
  <si>
    <t>Partita 38 Vincitore</t>
  </si>
  <si>
    <t>Partido 38 Ganador</t>
  </si>
  <si>
    <t>Vainqueur match 39</t>
  </si>
  <si>
    <t>Spiel 39 Sieger</t>
  </si>
  <si>
    <t>Partita 39 Vincitore</t>
  </si>
  <si>
    <t>Partido 39 Ganador</t>
  </si>
  <si>
    <t>Vainqueur match 40</t>
  </si>
  <si>
    <t>Spiel 40 Sieger</t>
  </si>
  <si>
    <t>Partita 40 Vincitore</t>
  </si>
  <si>
    <t>Partido 40 Ganador</t>
  </si>
  <si>
    <t>Vainqueur match 41</t>
  </si>
  <si>
    <t>Spiel 41 Sieger</t>
  </si>
  <si>
    <t>Partita 41 Vincitore</t>
  </si>
  <si>
    <t>Partido 41 Ganador</t>
  </si>
  <si>
    <t>Vainqueur match 42</t>
  </si>
  <si>
    <t>Spiel 42 Sieger</t>
  </si>
  <si>
    <t>Partita 42 Vincitore</t>
  </si>
  <si>
    <t>Partido 42 Ganador</t>
  </si>
  <si>
    <t>Vainqueur match 43</t>
  </si>
  <si>
    <t>Spiel 43 Sieger</t>
  </si>
  <si>
    <t>Partita 43 Vincitore</t>
  </si>
  <si>
    <t>Partido 43 Ganador</t>
  </si>
  <si>
    <t>Vainqueur match 44</t>
  </si>
  <si>
    <t>Spiel 44 Sieger</t>
  </si>
  <si>
    <t>Partita 44 Vincitore</t>
  </si>
  <si>
    <t>Partido 44 Ganador</t>
  </si>
  <si>
    <t>Vainqueur match 45</t>
  </si>
  <si>
    <t>Spiel 45 Sieger</t>
  </si>
  <si>
    <t>Partita 45 Vincitore</t>
  </si>
  <si>
    <t>Partido 45 Ganador</t>
  </si>
  <si>
    <t>Vainqueur match 46</t>
  </si>
  <si>
    <t>Spiel 46 Sieger</t>
  </si>
  <si>
    <t>Partita 46 Vincitore</t>
  </si>
  <si>
    <t>Partido 46 Ganador</t>
  </si>
  <si>
    <t>Vainqueur match 47</t>
  </si>
  <si>
    <t>Spiel 47 Sieger</t>
  </si>
  <si>
    <t>Partita 47 Vincitore</t>
  </si>
  <si>
    <t>Partido 47 Ganador</t>
  </si>
  <si>
    <t>Vainqueur match 48</t>
  </si>
  <si>
    <t>Spiel 48 Sieger</t>
  </si>
  <si>
    <t>Partita 48 Vincitore</t>
  </si>
  <si>
    <t>Partido 48 Ganador</t>
  </si>
  <si>
    <t>Vainqueur match 49</t>
  </si>
  <si>
    <t>Spiel 49 Sieger</t>
  </si>
  <si>
    <t>Partita 49 Vincitore</t>
  </si>
  <si>
    <t>Partido 49 Ganador</t>
  </si>
  <si>
    <t>Vainqueur match 50</t>
  </si>
  <si>
    <t>Spiel 50 Sieger</t>
  </si>
  <si>
    <t>Partita 50 Vincitore</t>
  </si>
  <si>
    <t>Partido 50 Ganador</t>
  </si>
  <si>
    <t>Vainqueur match 51</t>
  </si>
  <si>
    <t>Spiel 51 Sieger</t>
  </si>
  <si>
    <t>Partita 51 Vincitore</t>
  </si>
  <si>
    <t>Partido 51 Ganador</t>
  </si>
  <si>
    <t>Euro 2020 Fixtures</t>
  </si>
  <si>
    <t>Euro 2020 Horaire et Feuille de pointage</t>
  </si>
  <si>
    <t>Euro 2020 Spielplan</t>
  </si>
  <si>
    <t>Euro 2020 Pianificazione e Score Sheet</t>
  </si>
  <si>
    <t>Euro 2020 Horario y Score Hoja</t>
  </si>
  <si>
    <t>Gruppe A</t>
  </si>
  <si>
    <t>Gruppo A</t>
  </si>
  <si>
    <t>Grupo A</t>
  </si>
  <si>
    <t>Gruppe B</t>
  </si>
  <si>
    <t>Gruppo B</t>
  </si>
  <si>
    <t>Grupo B</t>
  </si>
  <si>
    <t>Gruppe C</t>
  </si>
  <si>
    <t>Gruppo C</t>
  </si>
  <si>
    <t>Grupo C</t>
  </si>
  <si>
    <t>Gruppe D</t>
  </si>
  <si>
    <t>Gruppo D</t>
  </si>
  <si>
    <t>Grupo D</t>
  </si>
  <si>
    <t>Gruppe E</t>
  </si>
  <si>
    <t>Gruppo E</t>
  </si>
  <si>
    <t>Grupo E</t>
  </si>
  <si>
    <t>Gruppe F</t>
  </si>
  <si>
    <t>Gruppo F</t>
  </si>
  <si>
    <t>Grupo F</t>
  </si>
  <si>
    <t>Gagner</t>
  </si>
  <si>
    <t>Gewinnen</t>
  </si>
  <si>
    <t>Vincere</t>
  </si>
  <si>
    <t>Ganar</t>
  </si>
  <si>
    <t>Dessiner</t>
  </si>
  <si>
    <t>Zeichnen</t>
  </si>
  <si>
    <t>Disegnare</t>
  </si>
  <si>
    <t>Dibujar</t>
  </si>
  <si>
    <t>Perdre</t>
  </si>
  <si>
    <t>Verlieren</t>
  </si>
  <si>
    <t>Perdere</t>
  </si>
  <si>
    <t>Perder</t>
  </si>
  <si>
    <t>Für</t>
  </si>
  <si>
    <t>Per</t>
  </si>
  <si>
    <t>por</t>
  </si>
  <si>
    <t>Gegen</t>
  </si>
  <si>
    <t>Contro</t>
  </si>
  <si>
    <t>En contra</t>
  </si>
  <si>
    <t>Des points</t>
  </si>
  <si>
    <t>Punkte</t>
  </si>
  <si>
    <t>Punti</t>
  </si>
  <si>
    <t>Puntos</t>
  </si>
  <si>
    <t>Knock Out rounds</t>
  </si>
  <si>
    <t>Knock Out Runden</t>
  </si>
  <si>
    <t>Knock Out Rondas</t>
  </si>
  <si>
    <t>Groupe D/E/F Troisième place</t>
  </si>
  <si>
    <t>Gruppe D/E/F Dritter Platz</t>
  </si>
  <si>
    <t>Gruppo D/E/F Third Place</t>
  </si>
  <si>
    <t>Grupo D/E/F Tercer lugar</t>
  </si>
  <si>
    <t>Groupe A/D/E/F Troisième place</t>
  </si>
  <si>
    <t>Gruppe A/D/E/F Dritter Platz</t>
  </si>
  <si>
    <t>Gruppo A/D/E/F Third Place</t>
  </si>
  <si>
    <t>Grupo A/D/E/F Tercer lugar</t>
  </si>
  <si>
    <t>Groupe A/B/C Troisième place</t>
  </si>
  <si>
    <t>Gruppe A/B/C Dritter Platz</t>
  </si>
  <si>
    <t>Gruppo A/B/C Third Place</t>
  </si>
  <si>
    <t>Grupo A/B/C Tercer lugar</t>
  </si>
  <si>
    <t>Groupe A/B/C/D Troisième place</t>
  </si>
  <si>
    <t>Gruppe A/B/C/D Dritter Platz</t>
  </si>
  <si>
    <t>Gruppo A/B/C/D Terzo Posto</t>
  </si>
  <si>
    <t>Grupo A/B/C/D Tercer lugar</t>
  </si>
  <si>
    <t>Groupe A-F Troisième place Classements</t>
  </si>
  <si>
    <t>Gruppe A-F Dritter Platz Entwicklung</t>
  </si>
  <si>
    <t>Gruppo A-F Third Place Classifiche</t>
  </si>
  <si>
    <t>Grupo A-F Tercer Lugar Clasificación</t>
  </si>
  <si>
    <t>Rule</t>
  </si>
  <si>
    <t>table rank 1</t>
  </si>
  <si>
    <t>table rank 2</t>
  </si>
  <si>
    <t>table rank 3</t>
  </si>
  <si>
    <t>table rank 4</t>
  </si>
  <si>
    <t>GS</t>
  </si>
  <si>
    <t>GA</t>
  </si>
  <si>
    <t>W</t>
  </si>
  <si>
    <t>L</t>
  </si>
  <si>
    <t>GD</t>
  </si>
  <si>
    <t>Pts</t>
  </si>
  <si>
    <t>Koef</t>
  </si>
  <si>
    <t>Pts Rank</t>
  </si>
  <si>
    <t>GD Rank</t>
  </si>
  <si>
    <t>GS Rank</t>
  </si>
  <si>
    <t>Koef Rank</t>
  </si>
  <si>
    <t>Diff</t>
  </si>
  <si>
    <t>UEFA Rank</t>
  </si>
  <si>
    <t>rankall points</t>
  </si>
  <si>
    <t>rerank</t>
  </si>
  <si>
    <t>rank 1</t>
  </si>
  <si>
    <t>rank 2</t>
  </si>
  <si>
    <t>rank 3</t>
  </si>
  <si>
    <t>rank 4</t>
  </si>
  <si>
    <t>Team</t>
  </si>
  <si>
    <t>P</t>
  </si>
  <si>
    <t>Sdif</t>
  </si>
  <si>
    <t>SGS</t>
  </si>
  <si>
    <t>R</t>
  </si>
  <si>
    <t>Sdiff</t>
  </si>
  <si>
    <t>FR</t>
  </si>
  <si>
    <t>EG7</t>
  </si>
  <si>
    <t>Name of the Time Zone</t>
  </si>
  <si>
    <t>EG8</t>
  </si>
  <si>
    <t>Dateline Standard Time</t>
  </si>
  <si>
    <t>(UTC-12:00) International Date Line West </t>
  </si>
  <si>
    <t>Y</t>
  </si>
  <si>
    <t>EG9</t>
  </si>
  <si>
    <t>UTC-11</t>
  </si>
  <si>
    <t>(UTC-11:00) Coordinated Universal Time-11 </t>
  </si>
  <si>
    <t>EG10</t>
  </si>
  <si>
    <t>Aleutian Standard Time</t>
  </si>
  <si>
    <t>(UTC-10:00) Aleutian Islands </t>
  </si>
  <si>
    <t>EG11</t>
  </si>
  <si>
    <t>Hawaiian Standard Time</t>
  </si>
  <si>
    <t>(UTC-10:00) Hawaii </t>
  </si>
  <si>
    <t>Four best 3rd-placed teams combination</t>
  </si>
  <si>
    <t>EG12</t>
  </si>
  <si>
    <t>Marquesas Standard Time</t>
  </si>
  <si>
    <t>(UTC-09:30) Marquesas Islands </t>
  </si>
  <si>
    <t>EG13</t>
  </si>
  <si>
    <t>Alaskan Standard Time</t>
  </si>
  <si>
    <t>(UTC-09:00) Alaska </t>
  </si>
  <si>
    <t>EG14</t>
  </si>
  <si>
    <t>UTC-09</t>
  </si>
  <si>
    <t>(UTC-09:00) Coordinated Universal Time-09 </t>
  </si>
  <si>
    <t>EG15</t>
  </si>
  <si>
    <t>Pacific Standard Time (Mexico)</t>
  </si>
  <si>
    <t>(UTC-08:00) Baja California </t>
  </si>
  <si>
    <t>EG16</t>
  </si>
  <si>
    <t>UTC-08</t>
  </si>
  <si>
    <t>(UTC-08:00) Coordinated Universal Time-08 </t>
  </si>
  <si>
    <t>EG17</t>
  </si>
  <si>
    <t>Pacific Standard Time</t>
  </si>
  <si>
    <t>(UTC-08:00) Pacific Time (US &amp; Canada) </t>
  </si>
  <si>
    <t>EG18</t>
  </si>
  <si>
    <t>US Mountain Standard Time</t>
  </si>
  <si>
    <t>(UTC-07:00) Arizona </t>
  </si>
  <si>
    <t>EG19</t>
  </si>
  <si>
    <t>Mountain Standard Time (Mexico)</t>
  </si>
  <si>
    <t>(UTC-07:00) Chihuahua, La Paz, Mazatlan </t>
  </si>
  <si>
    <t>EG20</t>
  </si>
  <si>
    <t>Mountain Standard Time</t>
  </si>
  <si>
    <t>(UTC-07:00) Mountain Time (US &amp; Canada) </t>
  </si>
  <si>
    <t>EG21</t>
  </si>
  <si>
    <t>Central America Standard Time</t>
  </si>
  <si>
    <t>(UTC-06:00) Central America </t>
  </si>
  <si>
    <t>EG22</t>
  </si>
  <si>
    <t>Central Standard Time</t>
  </si>
  <si>
    <t>(UTC-06:00) Central Time (US &amp; Canada) </t>
  </si>
  <si>
    <t>EG23</t>
  </si>
  <si>
    <t>Easter Island Standard Time</t>
  </si>
  <si>
    <t>(UTC-06:00) Easter Island </t>
  </si>
  <si>
    <t>EG24</t>
  </si>
  <si>
    <t>Central Standard Time (Mexico)</t>
  </si>
  <si>
    <t>(UTC-06:00) Guadalajara, Mexico City, Monterrey </t>
  </si>
  <si>
    <t>EG25</t>
  </si>
  <si>
    <t>Canada Central Standard Time</t>
  </si>
  <si>
    <t>(UTC-06:00) Saskatchewan </t>
  </si>
  <si>
    <t>EG26</t>
  </si>
  <si>
    <t>SA Pacific Standard Time</t>
  </si>
  <si>
    <t>(UTC-05:00) Bogota, Lima, Quito, Rio Branco </t>
  </si>
  <si>
    <t>EG27</t>
  </si>
  <si>
    <t>Eastern Standard Time (Mexico)</t>
  </si>
  <si>
    <t>(UTC-05:00) Chetumal </t>
  </si>
  <si>
    <t>EG28</t>
  </si>
  <si>
    <t>Eastern Standard Time</t>
  </si>
  <si>
    <t>(UTC-05:00) Eastern Time (US &amp; Canada) </t>
  </si>
  <si>
    <t>EG29</t>
  </si>
  <si>
    <t>Haiti Standard Time</t>
  </si>
  <si>
    <t>(UTC-05:00) Haiti </t>
  </si>
  <si>
    <t>EG30</t>
  </si>
  <si>
    <t>Cuba Standard Time</t>
  </si>
  <si>
    <t>(UTC-05:00) Havana </t>
  </si>
  <si>
    <t>G</t>
  </si>
  <si>
    <t>US Eastern Standard Time</t>
  </si>
  <si>
    <t>(UTC-05:00) Indiana (East) </t>
  </si>
  <si>
    <t>Turks And Caicos Standard Time</t>
  </si>
  <si>
    <t>(UTC-05:00) Turks and Caicos </t>
  </si>
  <si>
    <t>+0.5</t>
  </si>
  <si>
    <t>Paraguay Standard Time</t>
  </si>
  <si>
    <t>(UTC-04:00) Asuncion </t>
  </si>
  <si>
    <t>+1</t>
  </si>
  <si>
    <t>Atlantic Standard Time</t>
  </si>
  <si>
    <t>(UTC-04:00) Atlantic Time (Canada) </t>
  </si>
  <si>
    <t>H</t>
  </si>
  <si>
    <t>+1.5</t>
  </si>
  <si>
    <t>Venezuela Standard Time</t>
  </si>
  <si>
    <t>(UTC-04:00) Caracas </t>
  </si>
  <si>
    <t>+2</t>
  </si>
  <si>
    <t>Central Brazilian Standard Time</t>
  </si>
  <si>
    <t>(UTC-04:00) Cuiaba </t>
  </si>
  <si>
    <t>+2.5</t>
  </si>
  <si>
    <t>SA Western Standard Time</t>
  </si>
  <si>
    <t>(UTC-04:00) Georgetown, La Paz, Manaus, San Juan </t>
  </si>
  <si>
    <t>+3</t>
  </si>
  <si>
    <t>Pacific SA Standard Time</t>
  </si>
  <si>
    <t>(UTC-04:00) Santiago </t>
  </si>
  <si>
    <t>+3.5</t>
  </si>
  <si>
    <t>Newfoundland Standard Time</t>
  </si>
  <si>
    <t>(UTC-03:30) Newfoundland </t>
  </si>
  <si>
    <t>+4</t>
  </si>
  <si>
    <t>Tocantins Standard Time</t>
  </si>
  <si>
    <t>(UTC-03:00) Araguaina </t>
  </si>
  <si>
    <t>+4.5</t>
  </si>
  <si>
    <t>E. South America Standard Time</t>
  </si>
  <si>
    <t>(UTC-03:00) Brasilia </t>
  </si>
  <si>
    <t>+5</t>
  </si>
  <si>
    <t>SA Eastern Standard Time</t>
  </si>
  <si>
    <t>(UTC-03:00) Cayenne, Fortaleza </t>
  </si>
  <si>
    <t>all the same</t>
  </si>
  <si>
    <t>points</t>
  </si>
  <si>
    <t>table rank-1 2</t>
  </si>
  <si>
    <t>table rank-2 2</t>
  </si>
  <si>
    <t>+5.5</t>
  </si>
  <si>
    <t>Argentina Standard Time</t>
  </si>
  <si>
    <t>(UTC-03:00) City of Buenos Aires </t>
  </si>
  <si>
    <t>+6</t>
  </si>
  <si>
    <t>Greenland Standard Time</t>
  </si>
  <si>
    <t>(UTC-03:00) Greenland </t>
  </si>
  <si>
    <t>+6.5</t>
  </si>
  <si>
    <t>Montevideo Standard Time</t>
  </si>
  <si>
    <t>(UTC-03:00) Montevideo </t>
  </si>
  <si>
    <t>+7</t>
  </si>
  <si>
    <t>Magallanes Standard Time</t>
  </si>
  <si>
    <t>(UTC-03:00) Punta Arenas </t>
  </si>
  <si>
    <t>+7.5</t>
  </si>
  <si>
    <t>Saint Pierre Standard Time</t>
  </si>
  <si>
    <t>(UTC-03:00) Saint Pierre and Miquelon </t>
  </si>
  <si>
    <t>+8</t>
  </si>
  <si>
    <t>Bahia Standard Time</t>
  </si>
  <si>
    <t>(UTC-03:00) Salvador </t>
  </si>
  <si>
    <t>+8.5</t>
  </si>
  <si>
    <t>UTC-02</t>
  </si>
  <si>
    <t>(UTC-02:00) Coordinated Universal Time-02 </t>
  </si>
  <si>
    <t>+9</t>
  </si>
  <si>
    <t>Azores Standard Time</t>
  </si>
  <si>
    <t>(UTC-01:00) Azores </t>
  </si>
  <si>
    <t>+9.5</t>
  </si>
  <si>
    <t>Cape Verde Standard Time</t>
  </si>
  <si>
    <t>(UTC-01:00) Cabo Verde Is. </t>
  </si>
  <si>
    <t>+10</t>
  </si>
  <si>
    <t>GMT Standard Time</t>
  </si>
  <si>
    <t>(UTC+00:00) Dublin, Edinburgh, Lisbon, London </t>
  </si>
  <si>
    <t>+10.5</t>
  </si>
  <si>
    <t>Greenwich Standard Time</t>
  </si>
  <si>
    <t>(UTC+00:00) Monrovia, Reykjavik </t>
  </si>
  <si>
    <t>+11</t>
  </si>
  <si>
    <t>Sao Tome Standard Time</t>
  </si>
  <si>
    <t>(UTC+00:00) Sao Tome </t>
  </si>
  <si>
    <t>+11.5</t>
  </si>
  <si>
    <t>Morocco Standard Time</t>
  </si>
  <si>
    <t>(UTC+01:00) Casablanca </t>
  </si>
  <si>
    <t>+12</t>
  </si>
  <si>
    <t>W. Europe Standard Time</t>
  </si>
  <si>
    <t>(UTC+01:00) Amsterdam, Berlin, Bern, Rome, Stockholm, Vienna </t>
  </si>
  <si>
    <t>Central Europe Standard Time</t>
  </si>
  <si>
    <t>(UTC+01:00) Belgrade, Bratislava, Budapest, Ljubljana, Prague </t>
  </si>
  <si>
    <t>Romance Standard Time</t>
  </si>
  <si>
    <t>(UTC+01:00) Brussels, Copenhagen, Madrid, Paris </t>
  </si>
  <si>
    <t>Central European Standard Time</t>
  </si>
  <si>
    <t>(UTC+01:00) Sarajevo, Skopje, Warsaw, Zagreb </t>
  </si>
  <si>
    <t>W. Central Africa Standard Time</t>
  </si>
  <si>
    <t>(UTC+01:00) West Central Africa </t>
  </si>
  <si>
    <t>Jordan Standard Time</t>
  </si>
  <si>
    <t>(UTC+02:00) Amman </t>
  </si>
  <si>
    <t>GTB Standard Time</t>
  </si>
  <si>
    <t>(UTC+02:00) Athens, Bucharest </t>
  </si>
  <si>
    <t>Middle East Standard Time</t>
  </si>
  <si>
    <t>(UTC+02:00) Beirut </t>
  </si>
  <si>
    <t>Egypt Standard Time</t>
  </si>
  <si>
    <t>(UTC+02:00) Cairo </t>
  </si>
  <si>
    <t>E. Europe Standard Time</t>
  </si>
  <si>
    <t>(UTC+02:00) Chisinau </t>
  </si>
  <si>
    <t>Syria Standard Time</t>
  </si>
  <si>
    <t>(UTC+02:00) Damascus </t>
  </si>
  <si>
    <t>West Bank Standard Time</t>
  </si>
  <si>
    <t>(UTC+02:00) Gaza, Hebron </t>
  </si>
  <si>
    <t>South Africa Standard Time</t>
  </si>
  <si>
    <t>(UTC+02:00) Harare, Pretoria </t>
  </si>
  <si>
    <t>FLE Standard Time</t>
  </si>
  <si>
    <t>(UTC+02:00) Helsinki, Kyiv, Riga, Sofia, Tallinn, Vilnius </t>
  </si>
  <si>
    <t>Israel Standard Time</t>
  </si>
  <si>
    <t>(UTC+02:00) Jerusalem </t>
  </si>
  <si>
    <t>Kaliningrad Standard Time</t>
  </si>
  <si>
    <t>(UTC+02:00) Kaliningrad </t>
  </si>
  <si>
    <t>Sudan Standard Time</t>
  </si>
  <si>
    <t>(UTC+02:00) Khartoum </t>
  </si>
  <si>
    <t>Libya Standard Time</t>
  </si>
  <si>
    <t>(UTC+02:00) Tripoli </t>
  </si>
  <si>
    <t>Namibia Standard Time</t>
  </si>
  <si>
    <t>(UTC+02:00) Windhoek </t>
  </si>
  <si>
    <t>Arabic Standard Time</t>
  </si>
  <si>
    <t>(UTC+03:00) Baghdad </t>
  </si>
  <si>
    <t>Turkey Standard Time</t>
  </si>
  <si>
    <t>(UTC+03:00) Istanbul </t>
  </si>
  <si>
    <t>Arab Standard Time</t>
  </si>
  <si>
    <t>(UTC+03:00) Kuwait, Riyadh </t>
  </si>
  <si>
    <t>Belarus Standard Time</t>
  </si>
  <si>
    <t>(UTC+03:00) Minsk </t>
  </si>
  <si>
    <t>Russian Standard Time</t>
  </si>
  <si>
    <t>(UTC+03:00) Moscow, St. Petersburg </t>
  </si>
  <si>
    <t>E. Africa Standard Time</t>
  </si>
  <si>
    <t>(UTC+03:00) Nairobi </t>
  </si>
  <si>
    <t>Iran Standard Time</t>
  </si>
  <si>
    <t>(UTC+03:30) Tehran </t>
  </si>
  <si>
    <t>Arabian Standard Time</t>
  </si>
  <si>
    <t>(UTC+04:00) Abu Dhabi, Muscat </t>
  </si>
  <si>
    <t>Astrakhan Standard Time</t>
  </si>
  <si>
    <t>(UTC+04:00) Astrakhan, Ulyanovsk </t>
  </si>
  <si>
    <t>Azerbaijan Standard Time</t>
  </si>
  <si>
    <t>(UTC+04:00) Baku </t>
  </si>
  <si>
    <t>Russia Time Zone 3</t>
  </si>
  <si>
    <t>(UTC+04:00) Izhevsk, Samara </t>
  </si>
  <si>
    <t>Mauritius Standard Time</t>
  </si>
  <si>
    <t>(UTC+04:00) Port Louis </t>
  </si>
  <si>
    <t>Saratov Standard Time</t>
  </si>
  <si>
    <t>(UTC+04:00) Saratov </t>
  </si>
  <si>
    <t>Georgian Standard Time</t>
  </si>
  <si>
    <t>(UTC+04:00) Tbilisi </t>
  </si>
  <si>
    <t>Volgograd Standard Time</t>
  </si>
  <si>
    <t>(UTC+04:00) Volgograd </t>
  </si>
  <si>
    <t>Caucasus Standard Time</t>
  </si>
  <si>
    <t>(UTC+04:00) Yerevan </t>
  </si>
  <si>
    <t>Afghanistan Standard Time</t>
  </si>
  <si>
    <t>(UTC+04:30) Kabul </t>
  </si>
  <si>
    <t>West Asia Standard Time</t>
  </si>
  <si>
    <t>(UTC+05:00) Ashgabat, Tashkent </t>
  </si>
  <si>
    <t>Ekaterinburg Standard Time</t>
  </si>
  <si>
    <t>(UTC+05:00) Ekaterinburg </t>
  </si>
  <si>
    <t>Pakistan Standard Time</t>
  </si>
  <si>
    <t>(UTC+05:00) Islamabad, Karachi </t>
  </si>
  <si>
    <t>Qyzylorda Standard Time</t>
  </si>
  <si>
    <t>(UTC+05:00) Qyzylorda </t>
  </si>
  <si>
    <t>India Standard Time</t>
  </si>
  <si>
    <t>(UTC+05:30) Chennai, Kolkata, Mumbai, New Delhi </t>
  </si>
  <si>
    <t>Sri Lanka Standard Time</t>
  </si>
  <si>
    <t>(UTC+05:30) Sri Jayawardenepura </t>
  </si>
  <si>
    <t>Nepal Standard Time</t>
  </si>
  <si>
    <t>(UTC+05:45) Kathmandu </t>
  </si>
  <si>
    <t>Central Asia Standard Time</t>
  </si>
  <si>
    <t>(UTC+06:00) Astana </t>
  </si>
  <si>
    <t>Bangladesh Standard Time</t>
  </si>
  <si>
    <t>(UTC+06:00) Dhaka </t>
  </si>
  <si>
    <t>Omsk Standard Time</t>
  </si>
  <si>
    <t>(UTC+06:00) Omsk </t>
  </si>
  <si>
    <t>Myanmar Standard Time</t>
  </si>
  <si>
    <t>(UTC+06:30) Yangon (Rangoon) </t>
  </si>
  <si>
    <t>SE Asia Standard Time</t>
  </si>
  <si>
    <t>(UTC+07:00) Bangkok, Hanoi, Jakarta </t>
  </si>
  <si>
    <t>Altai Standard Time</t>
  </si>
  <si>
    <t>(UTC+07:00) Barnaul, Gorno-Altaysk </t>
  </si>
  <si>
    <t>W. Mongolia Standard Time</t>
  </si>
  <si>
    <t>(UTC+07:00) Hovd </t>
  </si>
  <si>
    <t>North Asia Standard Time</t>
  </si>
  <si>
    <t>(UTC+07:00) Krasnoyarsk </t>
  </si>
  <si>
    <t>N. Central Asia Standard Time</t>
  </si>
  <si>
    <t>(UTC+07:00) Novosibirsk </t>
  </si>
  <si>
    <t>Tomsk Standard Time</t>
  </si>
  <si>
    <t>(UTC+07:00) Tomsk </t>
  </si>
  <si>
    <t>China Standard Time</t>
  </si>
  <si>
    <t>(UTC+08:00) Beijing, Chongqing, Hong Kong, Urumqi </t>
  </si>
  <si>
    <t>North Asia East Standard Time</t>
  </si>
  <si>
    <t>(UTC+08:00) Irkutsk </t>
  </si>
  <si>
    <t>Singapore Standard Time</t>
  </si>
  <si>
    <t>(UTC+08:00) Kuala Lumpur, Singapore </t>
  </si>
  <si>
    <t>W. Australia Standard Time</t>
  </si>
  <si>
    <t>(UTC+08:00) Perth </t>
  </si>
  <si>
    <t>Taipei Standard Time</t>
  </si>
  <si>
    <t>(UTC+08:00) Taipei </t>
  </si>
  <si>
    <t>Ulaanbaatar Standard Time</t>
  </si>
  <si>
    <t>(UTC+08:00) Ulaanbaatar </t>
  </si>
  <si>
    <t>Aus Central W. Standard Time</t>
  </si>
  <si>
    <t>(UTC+08:45) Eucla </t>
  </si>
  <si>
    <t>Transbaikal Standard Time</t>
  </si>
  <si>
    <t>(UTC+09:00) Chita </t>
  </si>
  <si>
    <t>Tokyo Standard Time</t>
  </si>
  <si>
    <t>(UTC+09:00) Osaka, Sapporo, Tokyo </t>
  </si>
  <si>
    <t>North Korea Standard Time</t>
  </si>
  <si>
    <t>(UTC+09:00) Pyongyang </t>
  </si>
  <si>
    <t>Korea Standard Time</t>
  </si>
  <si>
    <t>(UTC+09:00) Seoul </t>
  </si>
  <si>
    <t>Yakutsk Standard Time</t>
  </si>
  <si>
    <t>(UTC+09:00) Yakutsk </t>
  </si>
  <si>
    <t>Cen. Australia Standard Time</t>
  </si>
  <si>
    <t>(UTC+09:30) Adelaide </t>
  </si>
  <si>
    <t>AUS Central Standard Time</t>
  </si>
  <si>
    <t>(UTC+09:30) Darwin </t>
  </si>
  <si>
    <t>E. Australia Standard Time</t>
  </si>
  <si>
    <t>(UTC+10:00) Brisbane </t>
  </si>
  <si>
    <t>AUS Eastern Standard Time</t>
  </si>
  <si>
    <t>(UTC+10:00) Canberra, Melbourne, Sydney </t>
  </si>
  <si>
    <t>West Pacific Standard Time</t>
  </si>
  <si>
    <t>(UTC+10:00) Guam, Port Moresby </t>
  </si>
  <si>
    <t>Tasmania Standard Time</t>
  </si>
  <si>
    <t>(UTC+10:00) Hobart </t>
  </si>
  <si>
    <t>Vladivostok Standard Time</t>
  </si>
  <si>
    <t>(UTC+10:00) Vladivostok </t>
  </si>
  <si>
    <t>Lord Howe Standard Time</t>
  </si>
  <si>
    <t>(UTC+10:30) Lord Howe Island </t>
  </si>
  <si>
    <t>Bougainville Standard Time</t>
  </si>
  <si>
    <t>(UTC+11:00) Bougainville Island </t>
  </si>
  <si>
    <t>Russia Time Zone 10</t>
  </si>
  <si>
    <t>(UTC+11:00) Chokurdakh </t>
  </si>
  <si>
    <t>Magadan Standard Time</t>
  </si>
  <si>
    <t>(UTC+11:00) Magadan </t>
  </si>
  <si>
    <t>Norfolk Standard Time</t>
  </si>
  <si>
    <t>(UTC+11:00) Norfolk Island </t>
  </si>
  <si>
    <t>Sakhalin Standard Time</t>
  </si>
  <si>
    <t>(UTC+11:00) Sakhalin </t>
  </si>
  <si>
    <t>Central Pacific Standard Time</t>
  </si>
  <si>
    <t>(UTC+11:00) Solomon Is., New Caledonia </t>
  </si>
  <si>
    <t>Russia Time Zone 11</t>
  </si>
  <si>
    <t>(UTC+12:00) Anadyr, Petropavlovsk-Kamchatsky </t>
  </si>
  <si>
    <t>New Zealand Standard Time</t>
  </si>
  <si>
    <t>(UTC+12:00) Auckland, Wellington </t>
  </si>
  <si>
    <t>UTC+12</t>
  </si>
  <si>
    <t>(UTC+12:00) Coordinated Universal Time+12 </t>
  </si>
  <si>
    <t>Fiji Standard Time</t>
  </si>
  <si>
    <t>(UTC+12:00) Fiji </t>
  </si>
  <si>
    <t>Chatham Islands Standard Time</t>
  </si>
  <si>
    <t>(UTC+12:45) Chatham Islands </t>
  </si>
  <si>
    <t>UTC+13</t>
  </si>
  <si>
    <t>(UTC+13:00) Coordinated Universal Time+13 </t>
  </si>
  <si>
    <t>Tonga Standard Time</t>
  </si>
  <si>
    <t>(UTC+13:00) Nuku’alofa </t>
  </si>
  <si>
    <t>Samoa Standard Time</t>
  </si>
  <si>
    <t>(UTC+13:00) Samoa </t>
  </si>
  <si>
    <t>Line Islands Standard Time</t>
  </si>
  <si>
    <t>(UTC+14:00) Kiritimati Island </t>
  </si>
  <si>
    <t>ABOUT</t>
  </si>
  <si>
    <t>Editiion</t>
  </si>
  <si>
    <t>:</t>
  </si>
  <si>
    <t>Version</t>
  </si>
  <si>
    <t>2.43</t>
  </si>
  <si>
    <t>License</t>
  </si>
  <si>
    <t>Single User</t>
  </si>
  <si>
    <t>Product Info</t>
  </si>
  <si>
    <t>journalsheet.com</t>
  </si>
  <si>
    <t>Support</t>
  </si>
  <si>
    <t>support@journalsheet.com</t>
  </si>
  <si>
    <t>EURO 2020 FIXTURES | FULLY EDITABLE</t>
  </si>
  <si>
    <t>Copyrights ©</t>
  </si>
  <si>
    <t>2020 | journalSHEET.com</t>
  </si>
  <si>
    <t>US$ 8</t>
  </si>
  <si>
    <t>LICENSE</t>
  </si>
  <si>
    <t>© 2020 | journalSHEET.com</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</si>
</sst>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quot;-&quot;mm"/>
    <numFmt numFmtId="165" formatCode="dd/mm/yyyy"/>
    <numFmt numFmtId="166" formatCode="m/d/yy\ h:mm"/>
    <numFmt numFmtId="167" formatCode="m/d/yy\ hh:mm"/>
    <numFmt numFmtId="168" formatCode="\+#,##0_);\(&quot;$&quot;#,##0\)"/>
  </numFmts>
  <fonts count="31">
    <font>
      <sz val="10.0"/>
      <color rgb="FF000000"/>
      <name val="Arial"/>
    </font>
    <font>
      <sz val="11.0"/>
      <color theme="1"/>
      <name val="Calibri"/>
    </font>
    <font>
      <sz val="11.0"/>
      <color rgb="FFFF0000"/>
      <name val="Calibri"/>
    </font>
    <font>
      <sz val="11.0"/>
      <color rgb="FFFFFFFF"/>
      <name val="Calibri"/>
    </font>
    <font>
      <sz val="11.0"/>
      <color theme="0"/>
      <name val="Calibri"/>
    </font>
    <font>
      <b/>
      <sz val="28.0"/>
      <color theme="1"/>
      <name val="Calibri"/>
    </font>
    <font>
      <sz val="11.0"/>
      <color theme="1"/>
      <name val="Noto Sans Symbols"/>
    </font>
    <font>
      <b/>
      <sz val="11.0"/>
      <color theme="0"/>
      <name val="Calibri"/>
    </font>
    <font>
      <b/>
      <sz val="11.0"/>
      <color theme="1"/>
      <name val="Calibri"/>
    </font>
    <font>
      <b/>
      <color theme="1"/>
      <name val="Calibri"/>
    </font>
    <font>
      <b/>
      <sz val="10.0"/>
      <color theme="1"/>
      <name val="Calibri"/>
    </font>
    <font>
      <b/>
      <sz val="11.0"/>
      <color rgb="FFFFFFFF"/>
      <name val="Calibri"/>
    </font>
    <font>
      <b/>
      <sz val="12.0"/>
      <color theme="1"/>
      <name val="Calibri"/>
    </font>
    <font/>
    <font>
      <b/>
      <sz val="12.0"/>
    </font>
    <font>
      <b/>
      <sz val="12.0"/>
      <color rgb="FF000000"/>
      <name val="Calibri"/>
    </font>
    <font>
      <sz val="24.0"/>
      <color theme="1"/>
      <name val="Calibri"/>
    </font>
    <font>
      <b/>
      <sz val="11.0"/>
      <color rgb="FF000000"/>
      <name val="Calibri"/>
    </font>
    <font>
      <color theme="1"/>
      <name val="Calibri"/>
    </font>
    <font>
      <sz val="24.0"/>
      <color rgb="FFFF0000"/>
      <name val="Calibri"/>
    </font>
    <font>
      <sz val="11.0"/>
      <color rgb="FF0000FF"/>
      <name val="Calibri"/>
    </font>
    <font>
      <i/>
      <sz val="11.0"/>
      <color rgb="FF0000FF"/>
      <name val="Calibri"/>
    </font>
    <font>
      <sz val="10.0"/>
      <color theme="1"/>
      <name val="Calibri"/>
    </font>
    <font>
      <sz val="10.0"/>
      <color theme="0"/>
      <name val="Calibri"/>
    </font>
    <font>
      <b/>
      <sz val="10.0"/>
      <color theme="0"/>
      <name val="Calibri"/>
    </font>
    <font>
      <u/>
      <sz val="11.0"/>
      <color rgb="FFF2F2F2"/>
      <name val="Calibri"/>
    </font>
    <font>
      <u/>
      <sz val="11.0"/>
      <color theme="0"/>
      <name val="Calibri"/>
    </font>
    <font>
      <b/>
      <sz val="12.0"/>
      <color theme="0"/>
      <name val="Calibri"/>
    </font>
    <font>
      <sz val="11.0"/>
      <color rgb="FFF2F2F2"/>
      <name val="Calibri"/>
    </font>
    <font>
      <b/>
      <sz val="20.0"/>
      <color theme="1"/>
      <name val="Calibri"/>
    </font>
    <font>
      <sz val="10.0"/>
      <color theme="0"/>
      <name val="Arial"/>
    </font>
  </fonts>
  <fills count="12">
    <fill>
      <patternFill patternType="none"/>
    </fill>
    <fill>
      <patternFill patternType="lightGray"/>
    </fill>
    <fill>
      <patternFill patternType="solid">
        <fgColor rgb="FF205867"/>
        <bgColor rgb="FF205867"/>
      </patternFill>
    </fill>
    <fill>
      <patternFill patternType="solid">
        <fgColor rgb="FFDAEEF3"/>
        <bgColor rgb="FFDAEEF3"/>
      </patternFill>
    </fill>
    <fill>
      <patternFill patternType="solid">
        <fgColor rgb="FF31859B"/>
        <bgColor rgb="FF31859B"/>
      </patternFill>
    </fill>
    <fill>
      <patternFill patternType="solid">
        <fgColor rgb="FFF2F2F2"/>
        <bgColor rgb="FFF2F2F2"/>
      </patternFill>
    </fill>
    <fill>
      <patternFill patternType="solid">
        <fgColor rgb="FFC9DAF8"/>
        <bgColor rgb="FFC9DAF8"/>
      </patternFill>
    </fill>
    <fill>
      <patternFill patternType="solid">
        <fgColor rgb="FF4A86E8"/>
        <bgColor rgb="FF4A86E8"/>
      </patternFill>
    </fill>
    <fill>
      <patternFill patternType="solid">
        <fgColor rgb="FFFFFFFF"/>
        <bgColor rgb="FFFFFFFF"/>
      </patternFill>
    </fill>
    <fill>
      <patternFill patternType="solid">
        <fgColor rgb="FF814087"/>
        <bgColor rgb="FF814087"/>
      </patternFill>
    </fill>
    <fill>
      <patternFill patternType="solid">
        <fgColor rgb="FFE8E7FC"/>
        <bgColor rgb="FFE8E7FC"/>
      </patternFill>
    </fill>
    <fill>
      <patternFill patternType="solid">
        <fgColor rgb="FFEEECE1"/>
        <bgColor rgb="FFEEECE1"/>
      </patternFill>
    </fill>
  </fills>
  <borders count="41">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right/>
      <top/>
      <bottom style="medium">
        <color rgb="FF000000"/>
      </bottom>
    </border>
    <border>
      <left/>
      <right style="medium">
        <color rgb="FF000000"/>
      </right>
      <top/>
      <bottom style="medium">
        <color rgb="FF000000"/>
      </bottom>
    </border>
    <border>
      <left style="thin">
        <color rgb="FF000000"/>
      </left>
      <top style="medium">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medium">
        <color rgb="FF000000"/>
      </left>
      <right style="thin">
        <color rgb="FF000000"/>
      </right>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style="medium">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double">
        <color rgb="FF205867"/>
      </left>
      <top style="double">
        <color rgb="FF205867"/>
      </top>
    </border>
    <border>
      <top style="double">
        <color rgb="FF205867"/>
      </top>
    </border>
    <border>
      <right style="double">
        <color rgb="FF205867"/>
      </right>
      <top style="double">
        <color rgb="FF205867"/>
      </top>
    </border>
    <border>
      <left style="double">
        <color rgb="FF205867"/>
      </left>
    </border>
    <border>
      <right style="double">
        <color rgb="FF205867"/>
      </right>
    </border>
    <border>
      <left style="double">
        <color rgb="FF205867"/>
      </left>
      <top/>
      <bottom/>
    </border>
    <border>
      <top/>
      <bottom/>
    </border>
    <border>
      <right style="double">
        <color rgb="FF205867"/>
      </right>
      <top/>
      <bottom/>
    </border>
    <border>
      <left style="double">
        <color rgb="FF205867"/>
      </left>
      <right/>
      <top/>
      <bottom/>
    </border>
    <border>
      <left/>
      <right/>
      <top/>
    </border>
    <border>
      <left/>
      <right style="double">
        <color rgb="FF205867"/>
      </right>
      <top/>
      <bottom/>
    </border>
    <border>
      <left style="double">
        <color rgb="FF205867"/>
      </left>
      <right/>
      <top/>
      <bottom style="double">
        <color rgb="FF205867"/>
      </bottom>
    </border>
    <border>
      <left/>
      <right/>
      <bottom style="double">
        <color rgb="FF205867"/>
      </bottom>
    </border>
    <border>
      <left/>
      <right style="double">
        <color rgb="FF205867"/>
      </right>
      <top/>
      <bottom style="double">
        <color rgb="FF205867"/>
      </bottom>
    </border>
  </borders>
  <cellStyleXfs count="1">
    <xf borderId="0" fillId="0" fontId="0" numFmtId="0" applyAlignment="1" applyFont="1"/>
  </cellStyleXfs>
  <cellXfs count="130">
    <xf borderId="0" fillId="0" fontId="0" numFmtId="0" xfId="0" applyAlignment="1" applyFont="1">
      <alignment readingOrder="0" shrinkToFit="0" vertical="bottom" wrapText="0"/>
    </xf>
    <xf borderId="1" fillId="2" fontId="1" numFmtId="0" xfId="0" applyAlignment="1" applyBorder="1" applyFill="1" applyFont="1">
      <alignment vertical="center"/>
    </xf>
    <xf borderId="0" fillId="0" fontId="1" numFmtId="0" xfId="0" applyFont="1"/>
    <xf borderId="0" fillId="0" fontId="1" numFmtId="0" xfId="0" applyAlignment="1" applyFont="1">
      <alignment shrinkToFit="0" wrapText="1"/>
    </xf>
    <xf borderId="0" fillId="0" fontId="2" numFmtId="0" xfId="0" applyFont="1"/>
    <xf borderId="0" fillId="0" fontId="3" numFmtId="0" xfId="0" applyFont="1"/>
    <xf borderId="0" fillId="0" fontId="4" numFmtId="0" xfId="0" applyAlignment="1" applyFont="1">
      <alignment horizontal="left"/>
    </xf>
    <xf borderId="0" fillId="0" fontId="4" numFmtId="0" xfId="0" applyAlignment="1" applyFont="1">
      <alignment horizontal="center"/>
    </xf>
    <xf borderId="0" fillId="0" fontId="1" numFmtId="0" xfId="0" applyAlignment="1" applyFont="1">
      <alignment vertical="center"/>
    </xf>
    <xf borderId="0" fillId="0" fontId="5" numFmtId="0" xfId="0" applyAlignment="1" applyFont="1">
      <alignment vertical="center"/>
    </xf>
    <xf borderId="0" fillId="0" fontId="1" numFmtId="0" xfId="0" applyAlignment="1" applyFont="1">
      <alignment horizontal="left"/>
    </xf>
    <xf borderId="0" fillId="0" fontId="1" numFmtId="0" xfId="0" applyAlignment="1" applyFont="1">
      <alignment horizontal="center"/>
    </xf>
    <xf borderId="0" fillId="0" fontId="1" numFmtId="0" xfId="0" applyAlignment="1" applyFont="1">
      <alignment shrinkToFit="0" vertical="center" wrapText="1"/>
    </xf>
    <xf borderId="0" fillId="0" fontId="4" numFmtId="0" xfId="0" applyFont="1"/>
    <xf borderId="2" fillId="0" fontId="1" numFmtId="0" xfId="0" applyAlignment="1" applyBorder="1" applyFont="1">
      <alignment vertical="center"/>
    </xf>
    <xf borderId="2" fillId="0" fontId="1" numFmtId="0" xfId="0" applyAlignment="1" applyBorder="1" applyFont="1">
      <alignment horizontal="center" vertical="center"/>
    </xf>
    <xf borderId="0" fillId="0" fontId="6" numFmtId="0" xfId="0" applyAlignment="1" applyFont="1">
      <alignment vertical="center"/>
    </xf>
    <xf borderId="3" fillId="3" fontId="1" numFmtId="0" xfId="0" applyBorder="1" applyFill="1" applyFont="1"/>
    <xf borderId="2" fillId="4" fontId="4" numFmtId="0" xfId="0" applyAlignment="1" applyBorder="1" applyFill="1" applyFont="1">
      <alignment horizontal="right" vertical="center"/>
    </xf>
    <xf borderId="2" fillId="5" fontId="1" numFmtId="0" xfId="0" applyAlignment="1" applyBorder="1" applyFill="1" applyFont="1">
      <alignment vertical="center"/>
    </xf>
    <xf borderId="4" fillId="2" fontId="7" numFmtId="0" xfId="0" applyAlignment="1" applyBorder="1" applyFont="1">
      <alignment vertical="center"/>
    </xf>
    <xf borderId="5" fillId="2" fontId="7" numFmtId="0" xfId="0" applyAlignment="1" applyBorder="1" applyFont="1">
      <alignment vertical="center"/>
    </xf>
    <xf borderId="0" fillId="0" fontId="8" numFmtId="0" xfId="0" applyAlignment="1" applyFont="1">
      <alignment vertical="center"/>
    </xf>
    <xf borderId="6" fillId="0" fontId="1" numFmtId="0" xfId="0" applyAlignment="1" applyBorder="1" applyFont="1">
      <alignment vertical="center"/>
    </xf>
    <xf borderId="3" fillId="5" fontId="1" numFmtId="0" xfId="0" applyAlignment="1" applyBorder="1" applyFont="1">
      <alignment vertical="center"/>
    </xf>
    <xf borderId="7" fillId="0" fontId="1" numFmtId="0" xfId="0" applyAlignment="1" applyBorder="1" applyFont="1">
      <alignment vertical="center"/>
    </xf>
    <xf borderId="0" fillId="0" fontId="9" numFmtId="0" xfId="0" applyAlignment="1" applyFont="1">
      <alignment horizontal="center"/>
    </xf>
    <xf borderId="8" fillId="6" fontId="10" numFmtId="164" xfId="0" applyAlignment="1" applyBorder="1" applyFill="1" applyFont="1" applyNumberFormat="1">
      <alignment horizontal="center" readingOrder="0" vertical="center"/>
    </xf>
    <xf borderId="9" fillId="7" fontId="11" numFmtId="0" xfId="0" applyAlignment="1" applyBorder="1" applyFill="1" applyFont="1">
      <alignment horizontal="center" readingOrder="0" vertical="center"/>
    </xf>
    <xf borderId="10" fillId="6" fontId="10" numFmtId="0" xfId="0" applyAlignment="1" applyBorder="1" applyFont="1">
      <alignment horizontal="center" readingOrder="0" vertical="center"/>
    </xf>
    <xf borderId="10" fillId="0" fontId="12" numFmtId="0" xfId="0" applyAlignment="1" applyBorder="1" applyFont="1">
      <alignment horizontal="center" readingOrder="0"/>
    </xf>
    <xf borderId="10" fillId="0" fontId="12" numFmtId="0" xfId="0" applyAlignment="1" applyBorder="1" applyFont="1">
      <alignment horizontal="center"/>
    </xf>
    <xf borderId="11" fillId="0" fontId="13" numFmtId="0" xfId="0" applyBorder="1" applyFont="1"/>
    <xf borderId="2" fillId="6" fontId="10" numFmtId="0" xfId="0" applyAlignment="1" applyBorder="1" applyFont="1">
      <alignment horizontal="center" readingOrder="0" vertical="center"/>
    </xf>
    <xf borderId="2" fillId="0" fontId="12" numFmtId="0" xfId="0" applyAlignment="1" applyBorder="1" applyFont="1">
      <alignment horizontal="center" readingOrder="0"/>
    </xf>
    <xf borderId="2" fillId="0" fontId="12" numFmtId="0" xfId="0" applyAlignment="1" applyBorder="1" applyFont="1">
      <alignment horizontal="center"/>
    </xf>
    <xf borderId="2" fillId="0" fontId="14" numFmtId="0" xfId="0" applyAlignment="1" applyBorder="1" applyFont="1">
      <alignment horizontal="center" readingOrder="0"/>
    </xf>
    <xf borderId="2" fillId="6" fontId="10" numFmtId="165" xfId="0" applyAlignment="1" applyBorder="1" applyFont="1" applyNumberFormat="1">
      <alignment horizontal="center" readingOrder="0" vertical="center"/>
    </xf>
    <xf borderId="12" fillId="0" fontId="13" numFmtId="0" xfId="0" applyBorder="1" applyFont="1"/>
    <xf borderId="13" fillId="6" fontId="10" numFmtId="165" xfId="0" applyAlignment="1" applyBorder="1" applyFont="1" applyNumberFormat="1">
      <alignment horizontal="center" readingOrder="0" vertical="center"/>
    </xf>
    <xf borderId="13" fillId="0" fontId="12" numFmtId="0" xfId="0" applyAlignment="1" applyBorder="1" applyFont="1">
      <alignment horizontal="center" readingOrder="0"/>
    </xf>
    <xf borderId="13" fillId="0" fontId="12" numFmtId="0" xfId="0" applyAlignment="1" applyBorder="1" applyFont="1">
      <alignment horizontal="center"/>
    </xf>
    <xf borderId="10" fillId="0" fontId="14" numFmtId="0" xfId="0" applyAlignment="1" applyBorder="1" applyFont="1">
      <alignment horizontal="center" readingOrder="0"/>
    </xf>
    <xf borderId="13" fillId="0" fontId="14" numFmtId="0" xfId="0" applyAlignment="1" applyBorder="1" applyFont="1">
      <alignment horizontal="center" readingOrder="0"/>
    </xf>
    <xf borderId="2" fillId="0" fontId="15" numFmtId="0" xfId="0" applyAlignment="1" applyBorder="1" applyFont="1">
      <alignment horizontal="center" readingOrder="0"/>
    </xf>
    <xf borderId="0" fillId="0" fontId="1" numFmtId="16" xfId="0" applyAlignment="1" applyFont="1" applyNumberFormat="1">
      <alignment horizontal="right" shrinkToFit="1" vertical="center" wrapText="0"/>
    </xf>
    <xf borderId="0" fillId="0" fontId="1" numFmtId="0" xfId="0" applyAlignment="1" applyFont="1">
      <alignment horizontal="right" vertical="center"/>
    </xf>
    <xf borderId="0" fillId="0" fontId="1" numFmtId="0" xfId="0" applyAlignment="1" applyFont="1">
      <alignment horizontal="right"/>
    </xf>
    <xf borderId="0" fillId="0" fontId="1" numFmtId="0" xfId="0" applyAlignment="1" applyFont="1">
      <alignment horizontal="center" vertical="center"/>
    </xf>
    <xf borderId="0" fillId="8" fontId="16" numFmtId="16" xfId="0" applyAlignment="1" applyFill="1" applyFont="1" applyNumberFormat="1">
      <alignment horizontal="center" shrinkToFit="1" vertical="center" wrapText="0"/>
    </xf>
    <xf borderId="0" fillId="8" fontId="16" numFmtId="0" xfId="0" applyAlignment="1" applyFont="1">
      <alignment horizontal="center" shrinkToFit="1" vertical="center" wrapText="0"/>
    </xf>
    <xf borderId="7" fillId="7" fontId="11" numFmtId="0" xfId="0" applyAlignment="1" applyBorder="1" applyFont="1">
      <alignment horizontal="center" readingOrder="0" vertical="center"/>
    </xf>
    <xf borderId="14" fillId="0" fontId="13" numFmtId="0" xfId="0" applyBorder="1" applyFont="1"/>
    <xf borderId="15" fillId="0" fontId="13" numFmtId="0" xfId="0" applyBorder="1" applyFont="1"/>
    <xf borderId="2" fillId="7" fontId="11" numFmtId="0" xfId="0" applyAlignment="1" applyBorder="1" applyFont="1">
      <alignment horizontal="center" readingOrder="0" vertical="center"/>
    </xf>
    <xf borderId="7" fillId="6" fontId="10" numFmtId="165" xfId="0" applyAlignment="1" applyBorder="1" applyFont="1" applyNumberFormat="1">
      <alignment horizontal="center" readingOrder="0" vertical="center"/>
    </xf>
    <xf borderId="2" fillId="8" fontId="17" numFmtId="0" xfId="0" applyAlignment="1" applyBorder="1" applyFont="1">
      <alignment horizontal="center" readingOrder="0" vertical="center"/>
    </xf>
    <xf borderId="2" fillId="8" fontId="8" numFmtId="0" xfId="0" applyAlignment="1" applyBorder="1" applyFont="1">
      <alignment horizontal="center" readingOrder="0" vertical="center"/>
    </xf>
    <xf borderId="7" fillId="6" fontId="8" numFmtId="0" xfId="0" applyAlignment="1" applyBorder="1" applyFont="1">
      <alignment horizontal="center" readingOrder="0" vertical="center"/>
    </xf>
    <xf borderId="2" fillId="8" fontId="17" numFmtId="0" xfId="0" applyAlignment="1" applyBorder="1" applyFont="1">
      <alignment horizontal="center" vertical="center"/>
    </xf>
    <xf borderId="7" fillId="9" fontId="11" numFmtId="0" xfId="0" applyAlignment="1" applyBorder="1" applyFill="1" applyFont="1">
      <alignment horizontal="center" readingOrder="0" vertical="center"/>
    </xf>
    <xf borderId="2" fillId="9" fontId="11" numFmtId="0" xfId="0" applyAlignment="1" applyBorder="1" applyFont="1">
      <alignment horizontal="center" readingOrder="0" vertical="center"/>
    </xf>
    <xf borderId="7" fillId="10" fontId="10" numFmtId="165" xfId="0" applyAlignment="1" applyBorder="1" applyFill="1" applyFont="1" applyNumberFormat="1">
      <alignment horizontal="center" readingOrder="0" vertical="center"/>
    </xf>
    <xf borderId="7" fillId="10" fontId="8" numFmtId="0" xfId="0" applyAlignment="1" applyBorder="1" applyFont="1">
      <alignment horizontal="center" readingOrder="0" vertical="center"/>
    </xf>
    <xf borderId="8" fillId="10" fontId="10" numFmtId="164" xfId="0" applyAlignment="1" applyBorder="1" applyFont="1" applyNumberFormat="1">
      <alignment horizontal="center" readingOrder="0" vertical="center"/>
    </xf>
    <xf borderId="16" fillId="10" fontId="10" numFmtId="164" xfId="0" applyAlignment="1" applyBorder="1" applyFont="1" applyNumberFormat="1">
      <alignment horizontal="center" readingOrder="0" vertical="center"/>
    </xf>
    <xf borderId="17" fillId="10" fontId="10" numFmtId="164" xfId="0" applyAlignment="1" applyBorder="1" applyFont="1" applyNumberFormat="1">
      <alignment horizontal="center" readingOrder="0" vertical="center"/>
    </xf>
    <xf borderId="9" fillId="9" fontId="11" numFmtId="0" xfId="0" applyAlignment="1" applyBorder="1" applyFont="1">
      <alignment horizontal="center" readingOrder="0" vertical="center"/>
    </xf>
    <xf borderId="2" fillId="10" fontId="10" numFmtId="0" xfId="0" applyAlignment="1" applyBorder="1" applyFont="1">
      <alignment horizontal="center" readingOrder="0" vertical="center"/>
    </xf>
    <xf borderId="18" fillId="0" fontId="12" numFmtId="0" xfId="0" applyAlignment="1" applyBorder="1" applyFont="1">
      <alignment horizontal="center"/>
    </xf>
    <xf borderId="2" fillId="10" fontId="10" numFmtId="165" xfId="0" applyAlignment="1" applyBorder="1" applyFont="1" applyNumberFormat="1">
      <alignment horizontal="center" readingOrder="0" vertical="center"/>
    </xf>
    <xf borderId="19" fillId="0" fontId="12" numFmtId="0" xfId="0" applyAlignment="1" applyBorder="1" applyFont="1">
      <alignment horizontal="center"/>
    </xf>
    <xf borderId="0" fillId="0" fontId="18" numFmtId="0" xfId="0" applyAlignment="1" applyFont="1">
      <alignment readingOrder="0"/>
    </xf>
    <xf borderId="19" fillId="0" fontId="12" numFmtId="0" xfId="0" applyAlignment="1" applyBorder="1" applyFont="1">
      <alignment horizontal="center" readingOrder="0"/>
    </xf>
    <xf borderId="13" fillId="10" fontId="10" numFmtId="165" xfId="0" applyAlignment="1" applyBorder="1" applyFont="1" applyNumberFormat="1">
      <alignment horizontal="center" readingOrder="0" vertical="center"/>
    </xf>
    <xf borderId="20" fillId="0" fontId="12" numFmtId="0" xfId="0" applyAlignment="1" applyBorder="1" applyFont="1">
      <alignment horizontal="center" readingOrder="0"/>
    </xf>
    <xf borderId="10" fillId="10" fontId="10" numFmtId="165" xfId="0" applyAlignment="1" applyBorder="1" applyFont="1" applyNumberFormat="1">
      <alignment horizontal="center" readingOrder="0" vertical="center"/>
    </xf>
    <xf borderId="20" fillId="0" fontId="12" numFmtId="0" xfId="0" applyAlignment="1" applyBorder="1" applyFont="1">
      <alignment horizontal="center"/>
    </xf>
    <xf borderId="0" fillId="8" fontId="19" numFmtId="0" xfId="0" applyAlignment="1" applyFont="1">
      <alignment horizontal="center" shrinkToFit="1" vertical="center" wrapText="0"/>
    </xf>
    <xf borderId="2" fillId="8" fontId="8" numFmtId="0" xfId="0" applyAlignment="1" applyBorder="1" applyFont="1">
      <alignment horizontal="center" vertical="center"/>
    </xf>
    <xf borderId="0" fillId="0" fontId="13" numFmtId="0" xfId="0" applyAlignment="1" applyFont="1">
      <alignment readingOrder="0"/>
    </xf>
    <xf borderId="0" fillId="0" fontId="8" numFmtId="0" xfId="0" applyFont="1"/>
    <xf borderId="0" fillId="0" fontId="20" numFmtId="0" xfId="0" applyFont="1"/>
    <xf borderId="0" fillId="0" fontId="20" numFmtId="0" xfId="0" applyAlignment="1" applyFont="1">
      <alignment horizontal="left" shrinkToFit="0" vertical="top" wrapText="1"/>
    </xf>
    <xf borderId="0" fillId="0" fontId="1" numFmtId="0" xfId="0" applyAlignment="1" applyFont="1">
      <alignment horizontal="left" shrinkToFit="0" vertical="top" wrapText="1"/>
    </xf>
    <xf borderId="0" fillId="0" fontId="21" numFmtId="0" xfId="0" applyAlignment="1" applyFont="1">
      <alignment horizontal="left" shrinkToFit="0" vertical="top" wrapText="1"/>
    </xf>
    <xf borderId="21" fillId="11" fontId="1" numFmtId="0" xfId="0" applyAlignment="1" applyBorder="1" applyFill="1" applyFont="1">
      <alignment horizontal="center" vertical="center"/>
    </xf>
    <xf borderId="22" fillId="0" fontId="13" numFmtId="0" xfId="0" applyBorder="1" applyFont="1"/>
    <xf borderId="23" fillId="0" fontId="13" numFmtId="0" xfId="0" applyBorder="1" applyFont="1"/>
    <xf borderId="2" fillId="0" fontId="1" numFmtId="0" xfId="0" applyAlignment="1" applyBorder="1" applyFont="1">
      <alignment horizontal="center"/>
    </xf>
    <xf borderId="24" fillId="0" fontId="13" numFmtId="0" xfId="0" applyBorder="1" applyFont="1"/>
    <xf borderId="25" fillId="0" fontId="13" numFmtId="0" xfId="0" applyBorder="1" applyFont="1"/>
    <xf borderId="26" fillId="0" fontId="13" numFmtId="0" xfId="0" applyBorder="1" applyFont="1"/>
    <xf borderId="0" fillId="0" fontId="6" numFmtId="0" xfId="0" applyAlignment="1" applyFont="1">
      <alignment horizontal="center"/>
    </xf>
    <xf borderId="2" fillId="0" fontId="22" numFmtId="0" xfId="0" applyBorder="1" applyFont="1"/>
    <xf borderId="0" fillId="0" fontId="22" numFmtId="0" xfId="0" applyFont="1"/>
    <xf borderId="2" fillId="0" fontId="22" numFmtId="0" xfId="0" applyAlignment="1" applyBorder="1" applyFont="1">
      <alignment horizontal="left" vertical="center"/>
    </xf>
    <xf borderId="0" fillId="0" fontId="23" numFmtId="0" xfId="0" applyFont="1"/>
    <xf borderId="0" fillId="0" fontId="24" numFmtId="0" xfId="0" applyAlignment="1" applyFont="1">
      <alignment horizontal="center"/>
    </xf>
    <xf borderId="0" fillId="0" fontId="24" numFmtId="0" xfId="0" applyAlignment="1" applyFont="1">
      <alignment horizontal="center" textRotation="255" vertical="center"/>
    </xf>
    <xf borderId="0" fillId="0" fontId="23" numFmtId="0" xfId="0" applyAlignment="1" applyFont="1">
      <alignment horizontal="center" textRotation="255" vertical="center"/>
    </xf>
    <xf borderId="0" fillId="0" fontId="23" numFmtId="0" xfId="0" applyAlignment="1" applyFont="1">
      <alignment horizontal="left" vertical="center"/>
    </xf>
    <xf borderId="0" fillId="0" fontId="4" numFmtId="166" xfId="0" applyFont="1" applyNumberFormat="1"/>
    <xf borderId="0" fillId="0" fontId="4" numFmtId="167" xfId="0" applyFont="1" applyNumberFormat="1"/>
    <xf borderId="0" fillId="0" fontId="4" numFmtId="0" xfId="0" applyAlignment="1" applyFont="1">
      <alignment shrinkToFit="0" vertical="center" wrapText="1"/>
    </xf>
    <xf borderId="0" fillId="0" fontId="4" numFmtId="0" xfId="0" applyAlignment="1" applyFont="1">
      <alignment horizontal="center" vertical="center"/>
    </xf>
    <xf borderId="0" fillId="0" fontId="7" numFmtId="0" xfId="0" applyAlignment="1" applyFont="1">
      <alignment horizontal="center" vertical="center"/>
    </xf>
    <xf borderId="0" fillId="0" fontId="7" numFmtId="0" xfId="0" applyAlignment="1" applyFont="1">
      <alignment horizontal="center"/>
    </xf>
    <xf borderId="0" fillId="0" fontId="4" numFmtId="168" xfId="0" applyAlignment="1" applyFont="1" applyNumberFormat="1">
      <alignment horizontal="right"/>
    </xf>
    <xf borderId="1" fillId="2" fontId="4" numFmtId="0" xfId="0" applyBorder="1" applyFont="1"/>
    <xf borderId="27" fillId="0" fontId="22" numFmtId="0" xfId="0" applyBorder="1" applyFont="1"/>
    <xf borderId="28" fillId="0" fontId="22" numFmtId="0" xfId="0" applyBorder="1" applyFont="1"/>
    <xf borderId="29" fillId="0" fontId="22" numFmtId="0" xfId="0" applyBorder="1" applyFont="1"/>
    <xf borderId="1" fillId="2" fontId="7" numFmtId="0" xfId="0" applyAlignment="1" applyBorder="1" applyFont="1">
      <alignment vertical="center"/>
    </xf>
    <xf borderId="30" fillId="0" fontId="22" numFmtId="0" xfId="0" applyBorder="1" applyFont="1"/>
    <xf borderId="31" fillId="0" fontId="22" numFmtId="0" xfId="0" applyBorder="1" applyFont="1"/>
    <xf quotePrefix="1" borderId="1" fillId="2" fontId="4" numFmtId="0" xfId="0" applyAlignment="1" applyBorder="1" applyFont="1">
      <alignment horizontal="left"/>
    </xf>
    <xf borderId="1" fillId="2" fontId="25" numFmtId="0" xfId="0" applyBorder="1" applyFont="1"/>
    <xf borderId="1" fillId="2" fontId="26" numFmtId="0" xfId="0" applyBorder="1" applyFont="1"/>
    <xf borderId="32" fillId="2" fontId="27" numFmtId="0" xfId="0" applyAlignment="1" applyBorder="1" applyFont="1">
      <alignment horizontal="center" vertical="center"/>
    </xf>
    <xf borderId="33" fillId="0" fontId="13" numFmtId="0" xfId="0" applyBorder="1" applyFont="1"/>
    <xf borderId="34" fillId="0" fontId="13" numFmtId="0" xfId="0" applyBorder="1" applyFont="1"/>
    <xf borderId="1" fillId="2" fontId="28" numFmtId="0" xfId="0" applyAlignment="1" applyBorder="1" applyFont="1">
      <alignment horizontal="left"/>
    </xf>
    <xf borderId="35" fillId="3" fontId="22" numFmtId="0" xfId="0" applyBorder="1" applyFont="1"/>
    <xf borderId="36" fillId="3" fontId="29" numFmtId="0" xfId="0" applyAlignment="1" applyBorder="1" applyFont="1">
      <alignment horizontal="center" vertical="center"/>
    </xf>
    <xf borderId="37" fillId="3" fontId="22" numFmtId="0" xfId="0" applyBorder="1" applyFont="1"/>
    <xf borderId="38" fillId="3" fontId="22" numFmtId="0" xfId="0" applyBorder="1" applyFont="1"/>
    <xf borderId="39" fillId="0" fontId="13" numFmtId="0" xfId="0" applyBorder="1" applyFont="1"/>
    <xf borderId="40" fillId="3" fontId="22" numFmtId="0" xfId="0" applyBorder="1" applyFont="1"/>
    <xf borderId="0" fillId="0" fontId="30" numFmtId="0" xfId="0" applyFont="1"/>
  </cellXfs>
  <cellStyles count="1">
    <cellStyle xfId="0" name="Normal" builtinId="0"/>
  </cellStyles>
  <dxfs count="7">
    <dxf>
      <font/>
      <fill>
        <patternFill patternType="solid">
          <fgColor rgb="FFD8D8D8"/>
          <bgColor rgb="FFD8D8D8"/>
        </patternFill>
      </fill>
      <border/>
    </dxf>
    <dxf>
      <font>
        <color rgb="FFFF0000"/>
      </font>
      <fill>
        <patternFill patternType="solid">
          <fgColor rgb="FFFDE9D9"/>
          <bgColor rgb="FFFDE9D9"/>
        </patternFill>
      </fill>
      <border/>
    </dxf>
    <dxf>
      <font>
        <b/>
        <color rgb="FF0000FF"/>
      </font>
      <fill>
        <patternFill patternType="none"/>
      </fill>
      <border/>
    </dxf>
    <dxf>
      <font>
        <i/>
        <color rgb="FF0000FF"/>
      </font>
      <fill>
        <patternFill patternType="none"/>
      </fill>
      <border/>
    </dxf>
    <dxf>
      <font>
        <i/>
        <color rgb="FF7F7F7F"/>
      </font>
      <fill>
        <patternFill patternType="none"/>
      </fill>
      <border/>
    </dxf>
    <dxf>
      <font>
        <b/>
      </font>
      <fill>
        <patternFill patternType="none"/>
      </fill>
      <border/>
    </dxf>
    <dxf>
      <font>
        <color theme="0"/>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1.xml.rels><?xml version="1.0" encoding="UTF-8" standalone="yes"?><Relationships xmlns="http://schemas.openxmlformats.org/package/2006/relationships"><Relationship Id="rId20" Type="http://schemas.openxmlformats.org/officeDocument/2006/relationships/image" Target="../media/image19.png"/><Relationship Id="rId11" Type="http://schemas.openxmlformats.org/officeDocument/2006/relationships/image" Target="../media/image9.png"/><Relationship Id="rId22" Type="http://schemas.openxmlformats.org/officeDocument/2006/relationships/image" Target="../media/image23.png"/><Relationship Id="rId10" Type="http://schemas.openxmlformats.org/officeDocument/2006/relationships/image" Target="../media/image15.png"/><Relationship Id="rId21" Type="http://schemas.openxmlformats.org/officeDocument/2006/relationships/image" Target="../media/image16.png"/><Relationship Id="rId13" Type="http://schemas.openxmlformats.org/officeDocument/2006/relationships/image" Target="../media/image12.png"/><Relationship Id="rId24" Type="http://schemas.openxmlformats.org/officeDocument/2006/relationships/image" Target="../media/image24.png"/><Relationship Id="rId12" Type="http://schemas.openxmlformats.org/officeDocument/2006/relationships/image" Target="../media/image7.png"/><Relationship Id="rId23" Type="http://schemas.openxmlformats.org/officeDocument/2006/relationships/image" Target="../media/image22.png"/><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image" Target="../media/image14.png"/><Relationship Id="rId15" Type="http://schemas.openxmlformats.org/officeDocument/2006/relationships/image" Target="../media/image21.png"/><Relationship Id="rId14" Type="http://schemas.openxmlformats.org/officeDocument/2006/relationships/image" Target="../media/image18.png"/><Relationship Id="rId17" Type="http://schemas.openxmlformats.org/officeDocument/2006/relationships/image" Target="../media/image11.png"/><Relationship Id="rId16" Type="http://schemas.openxmlformats.org/officeDocument/2006/relationships/image" Target="../media/image17.png"/><Relationship Id="rId5" Type="http://schemas.openxmlformats.org/officeDocument/2006/relationships/image" Target="../media/image8.png"/><Relationship Id="rId19" Type="http://schemas.openxmlformats.org/officeDocument/2006/relationships/image" Target="../media/image20.png"/><Relationship Id="rId6" Type="http://schemas.openxmlformats.org/officeDocument/2006/relationships/image" Target="../media/image4.png"/><Relationship Id="rId18" Type="http://schemas.openxmlformats.org/officeDocument/2006/relationships/image" Target="../media/image13.png"/><Relationship Id="rId7" Type="http://schemas.openxmlformats.org/officeDocument/2006/relationships/image" Target="../media/image5.png"/><Relationship Id="rId8"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5.png"/><Relationship Id="rId2"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136</xdr:col>
      <xdr:colOff>0</xdr:colOff>
      <xdr:row>6</xdr:row>
      <xdr:rowOff>0</xdr:rowOff>
    </xdr:from>
    <xdr:ext cx="180975" cy="1809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136</xdr:col>
      <xdr:colOff>0</xdr:colOff>
      <xdr:row>7</xdr:row>
      <xdr:rowOff>0</xdr:rowOff>
    </xdr:from>
    <xdr:ext cx="180975" cy="1809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oneCellAnchor>
    <xdr:from>
      <xdr:col>136</xdr:col>
      <xdr:colOff>0</xdr:colOff>
      <xdr:row>8</xdr:row>
      <xdr:rowOff>0</xdr:rowOff>
    </xdr:from>
    <xdr:ext cx="180975" cy="180975"/>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136</xdr:col>
      <xdr:colOff>0</xdr:colOff>
      <xdr:row>9</xdr:row>
      <xdr:rowOff>0</xdr:rowOff>
    </xdr:from>
    <xdr:ext cx="180975" cy="180975"/>
    <xdr:pic>
      <xdr:nvPicPr>
        <xdr:cNvPr id="0" name="image3.png"/>
        <xdr:cNvPicPr preferRelativeResize="0"/>
      </xdr:nvPicPr>
      <xdr:blipFill>
        <a:blip cstate="print" r:embed="rId4"/>
        <a:stretch>
          <a:fillRect/>
        </a:stretch>
      </xdr:blipFill>
      <xdr:spPr>
        <a:prstGeom prst="rect">
          <a:avLst/>
        </a:prstGeom>
        <a:noFill/>
      </xdr:spPr>
    </xdr:pic>
    <xdr:clientData fLocksWithSheet="0"/>
  </xdr:oneCellAnchor>
  <xdr:oneCellAnchor>
    <xdr:from>
      <xdr:col>136</xdr:col>
      <xdr:colOff>0</xdr:colOff>
      <xdr:row>10</xdr:row>
      <xdr:rowOff>0</xdr:rowOff>
    </xdr:from>
    <xdr:ext cx="180975" cy="180975"/>
    <xdr:pic>
      <xdr:nvPicPr>
        <xdr:cNvPr id="0" name="image8.png"/>
        <xdr:cNvPicPr preferRelativeResize="0"/>
      </xdr:nvPicPr>
      <xdr:blipFill>
        <a:blip cstate="print" r:embed="rId5"/>
        <a:stretch>
          <a:fillRect/>
        </a:stretch>
      </xdr:blipFill>
      <xdr:spPr>
        <a:prstGeom prst="rect">
          <a:avLst/>
        </a:prstGeom>
        <a:noFill/>
      </xdr:spPr>
    </xdr:pic>
    <xdr:clientData fLocksWithSheet="0"/>
  </xdr:oneCellAnchor>
  <xdr:oneCellAnchor>
    <xdr:from>
      <xdr:col>136</xdr:col>
      <xdr:colOff>0</xdr:colOff>
      <xdr:row>11</xdr:row>
      <xdr:rowOff>0</xdr:rowOff>
    </xdr:from>
    <xdr:ext cx="180975" cy="180975"/>
    <xdr:pic>
      <xdr:nvPicPr>
        <xdr:cNvPr id="0" name="image4.png"/>
        <xdr:cNvPicPr preferRelativeResize="0"/>
      </xdr:nvPicPr>
      <xdr:blipFill>
        <a:blip cstate="print" r:embed="rId6"/>
        <a:stretch>
          <a:fillRect/>
        </a:stretch>
      </xdr:blipFill>
      <xdr:spPr>
        <a:prstGeom prst="rect">
          <a:avLst/>
        </a:prstGeom>
        <a:noFill/>
      </xdr:spPr>
    </xdr:pic>
    <xdr:clientData fLocksWithSheet="0"/>
  </xdr:oneCellAnchor>
  <xdr:oneCellAnchor>
    <xdr:from>
      <xdr:col>136</xdr:col>
      <xdr:colOff>0</xdr:colOff>
      <xdr:row>12</xdr:row>
      <xdr:rowOff>0</xdr:rowOff>
    </xdr:from>
    <xdr:ext cx="180975" cy="180975"/>
    <xdr:pic>
      <xdr:nvPicPr>
        <xdr:cNvPr id="0" name="image5.png"/>
        <xdr:cNvPicPr preferRelativeResize="0"/>
      </xdr:nvPicPr>
      <xdr:blipFill>
        <a:blip cstate="print" r:embed="rId7"/>
        <a:stretch>
          <a:fillRect/>
        </a:stretch>
      </xdr:blipFill>
      <xdr:spPr>
        <a:prstGeom prst="rect">
          <a:avLst/>
        </a:prstGeom>
        <a:noFill/>
      </xdr:spPr>
    </xdr:pic>
    <xdr:clientData fLocksWithSheet="0"/>
  </xdr:oneCellAnchor>
  <xdr:oneCellAnchor>
    <xdr:from>
      <xdr:col>136</xdr:col>
      <xdr:colOff>0</xdr:colOff>
      <xdr:row>13</xdr:row>
      <xdr:rowOff>0</xdr:rowOff>
    </xdr:from>
    <xdr:ext cx="180975" cy="1809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136</xdr:col>
      <xdr:colOff>0</xdr:colOff>
      <xdr:row>14</xdr:row>
      <xdr:rowOff>0</xdr:rowOff>
    </xdr:from>
    <xdr:ext cx="180975" cy="180975"/>
    <xdr:pic>
      <xdr:nvPicPr>
        <xdr:cNvPr id="0" name="image14.png"/>
        <xdr:cNvPicPr preferRelativeResize="0"/>
      </xdr:nvPicPr>
      <xdr:blipFill>
        <a:blip cstate="print" r:embed="rId9"/>
        <a:stretch>
          <a:fillRect/>
        </a:stretch>
      </xdr:blipFill>
      <xdr:spPr>
        <a:prstGeom prst="rect">
          <a:avLst/>
        </a:prstGeom>
        <a:noFill/>
      </xdr:spPr>
    </xdr:pic>
    <xdr:clientData fLocksWithSheet="0"/>
  </xdr:oneCellAnchor>
  <xdr:oneCellAnchor>
    <xdr:from>
      <xdr:col>136</xdr:col>
      <xdr:colOff>0</xdr:colOff>
      <xdr:row>15</xdr:row>
      <xdr:rowOff>0</xdr:rowOff>
    </xdr:from>
    <xdr:ext cx="180975" cy="180975"/>
    <xdr:pic>
      <xdr:nvPicPr>
        <xdr:cNvPr id="0" name="image15.png"/>
        <xdr:cNvPicPr preferRelativeResize="0"/>
      </xdr:nvPicPr>
      <xdr:blipFill>
        <a:blip cstate="print" r:embed="rId10"/>
        <a:stretch>
          <a:fillRect/>
        </a:stretch>
      </xdr:blipFill>
      <xdr:spPr>
        <a:prstGeom prst="rect">
          <a:avLst/>
        </a:prstGeom>
        <a:noFill/>
      </xdr:spPr>
    </xdr:pic>
    <xdr:clientData fLocksWithSheet="0"/>
  </xdr:oneCellAnchor>
  <xdr:oneCellAnchor>
    <xdr:from>
      <xdr:col>136</xdr:col>
      <xdr:colOff>0</xdr:colOff>
      <xdr:row>16</xdr:row>
      <xdr:rowOff>0</xdr:rowOff>
    </xdr:from>
    <xdr:ext cx="180975" cy="180975"/>
    <xdr:pic>
      <xdr:nvPicPr>
        <xdr:cNvPr id="0" name="image9.png"/>
        <xdr:cNvPicPr preferRelativeResize="0"/>
      </xdr:nvPicPr>
      <xdr:blipFill>
        <a:blip cstate="print" r:embed="rId11"/>
        <a:stretch>
          <a:fillRect/>
        </a:stretch>
      </xdr:blipFill>
      <xdr:spPr>
        <a:prstGeom prst="rect">
          <a:avLst/>
        </a:prstGeom>
        <a:noFill/>
      </xdr:spPr>
    </xdr:pic>
    <xdr:clientData fLocksWithSheet="0"/>
  </xdr:oneCellAnchor>
  <xdr:oneCellAnchor>
    <xdr:from>
      <xdr:col>136</xdr:col>
      <xdr:colOff>0</xdr:colOff>
      <xdr:row>17</xdr:row>
      <xdr:rowOff>0</xdr:rowOff>
    </xdr:from>
    <xdr:ext cx="180975" cy="180975"/>
    <xdr:pic>
      <xdr:nvPicPr>
        <xdr:cNvPr id="0" name="image7.png"/>
        <xdr:cNvPicPr preferRelativeResize="0"/>
      </xdr:nvPicPr>
      <xdr:blipFill>
        <a:blip cstate="print" r:embed="rId12"/>
        <a:stretch>
          <a:fillRect/>
        </a:stretch>
      </xdr:blipFill>
      <xdr:spPr>
        <a:prstGeom prst="rect">
          <a:avLst/>
        </a:prstGeom>
        <a:noFill/>
      </xdr:spPr>
    </xdr:pic>
    <xdr:clientData fLocksWithSheet="0"/>
  </xdr:oneCellAnchor>
  <xdr:oneCellAnchor>
    <xdr:from>
      <xdr:col>136</xdr:col>
      <xdr:colOff>0</xdr:colOff>
      <xdr:row>18</xdr:row>
      <xdr:rowOff>0</xdr:rowOff>
    </xdr:from>
    <xdr:ext cx="180975" cy="180975"/>
    <xdr:pic>
      <xdr:nvPicPr>
        <xdr:cNvPr id="0" name="image12.png"/>
        <xdr:cNvPicPr preferRelativeResize="0"/>
      </xdr:nvPicPr>
      <xdr:blipFill>
        <a:blip cstate="print" r:embed="rId13"/>
        <a:stretch>
          <a:fillRect/>
        </a:stretch>
      </xdr:blipFill>
      <xdr:spPr>
        <a:prstGeom prst="rect">
          <a:avLst/>
        </a:prstGeom>
        <a:noFill/>
      </xdr:spPr>
    </xdr:pic>
    <xdr:clientData fLocksWithSheet="0"/>
  </xdr:oneCellAnchor>
  <xdr:oneCellAnchor>
    <xdr:from>
      <xdr:col>136</xdr:col>
      <xdr:colOff>0</xdr:colOff>
      <xdr:row>19</xdr:row>
      <xdr:rowOff>0</xdr:rowOff>
    </xdr:from>
    <xdr:ext cx="180975" cy="180975"/>
    <xdr:pic>
      <xdr:nvPicPr>
        <xdr:cNvPr id="0" name="image18.png"/>
        <xdr:cNvPicPr preferRelativeResize="0"/>
      </xdr:nvPicPr>
      <xdr:blipFill>
        <a:blip cstate="print" r:embed="rId14"/>
        <a:stretch>
          <a:fillRect/>
        </a:stretch>
      </xdr:blipFill>
      <xdr:spPr>
        <a:prstGeom prst="rect">
          <a:avLst/>
        </a:prstGeom>
        <a:noFill/>
      </xdr:spPr>
    </xdr:pic>
    <xdr:clientData fLocksWithSheet="0"/>
  </xdr:oneCellAnchor>
  <xdr:oneCellAnchor>
    <xdr:from>
      <xdr:col>136</xdr:col>
      <xdr:colOff>0</xdr:colOff>
      <xdr:row>20</xdr:row>
      <xdr:rowOff>0</xdr:rowOff>
    </xdr:from>
    <xdr:ext cx="180975" cy="180975"/>
    <xdr:pic>
      <xdr:nvPicPr>
        <xdr:cNvPr id="0" name="image21.png"/>
        <xdr:cNvPicPr preferRelativeResize="0"/>
      </xdr:nvPicPr>
      <xdr:blipFill>
        <a:blip cstate="print" r:embed="rId15"/>
        <a:stretch>
          <a:fillRect/>
        </a:stretch>
      </xdr:blipFill>
      <xdr:spPr>
        <a:prstGeom prst="rect">
          <a:avLst/>
        </a:prstGeom>
        <a:noFill/>
      </xdr:spPr>
    </xdr:pic>
    <xdr:clientData fLocksWithSheet="0"/>
  </xdr:oneCellAnchor>
  <xdr:oneCellAnchor>
    <xdr:from>
      <xdr:col>136</xdr:col>
      <xdr:colOff>0</xdr:colOff>
      <xdr:row>21</xdr:row>
      <xdr:rowOff>0</xdr:rowOff>
    </xdr:from>
    <xdr:ext cx="180975" cy="180975"/>
    <xdr:pic>
      <xdr:nvPicPr>
        <xdr:cNvPr id="0" name="image17.png"/>
        <xdr:cNvPicPr preferRelativeResize="0"/>
      </xdr:nvPicPr>
      <xdr:blipFill>
        <a:blip cstate="print" r:embed="rId16"/>
        <a:stretch>
          <a:fillRect/>
        </a:stretch>
      </xdr:blipFill>
      <xdr:spPr>
        <a:prstGeom prst="rect">
          <a:avLst/>
        </a:prstGeom>
        <a:noFill/>
      </xdr:spPr>
    </xdr:pic>
    <xdr:clientData fLocksWithSheet="0"/>
  </xdr:oneCellAnchor>
  <xdr:oneCellAnchor>
    <xdr:from>
      <xdr:col>136</xdr:col>
      <xdr:colOff>0</xdr:colOff>
      <xdr:row>22</xdr:row>
      <xdr:rowOff>0</xdr:rowOff>
    </xdr:from>
    <xdr:ext cx="180975" cy="180975"/>
    <xdr:pic>
      <xdr:nvPicPr>
        <xdr:cNvPr id="0" name="image11.png"/>
        <xdr:cNvPicPr preferRelativeResize="0"/>
      </xdr:nvPicPr>
      <xdr:blipFill>
        <a:blip cstate="print" r:embed="rId17"/>
        <a:stretch>
          <a:fillRect/>
        </a:stretch>
      </xdr:blipFill>
      <xdr:spPr>
        <a:prstGeom prst="rect">
          <a:avLst/>
        </a:prstGeom>
        <a:noFill/>
      </xdr:spPr>
    </xdr:pic>
    <xdr:clientData fLocksWithSheet="0"/>
  </xdr:oneCellAnchor>
  <xdr:oneCellAnchor>
    <xdr:from>
      <xdr:col>136</xdr:col>
      <xdr:colOff>0</xdr:colOff>
      <xdr:row>23</xdr:row>
      <xdr:rowOff>0</xdr:rowOff>
    </xdr:from>
    <xdr:ext cx="180975" cy="180975"/>
    <xdr:pic>
      <xdr:nvPicPr>
        <xdr:cNvPr id="0" name="image13.png"/>
        <xdr:cNvPicPr preferRelativeResize="0"/>
      </xdr:nvPicPr>
      <xdr:blipFill>
        <a:blip cstate="print" r:embed="rId18"/>
        <a:stretch>
          <a:fillRect/>
        </a:stretch>
      </xdr:blipFill>
      <xdr:spPr>
        <a:prstGeom prst="rect">
          <a:avLst/>
        </a:prstGeom>
        <a:noFill/>
      </xdr:spPr>
    </xdr:pic>
    <xdr:clientData fLocksWithSheet="0"/>
  </xdr:oneCellAnchor>
  <xdr:oneCellAnchor>
    <xdr:from>
      <xdr:col>136</xdr:col>
      <xdr:colOff>0</xdr:colOff>
      <xdr:row>24</xdr:row>
      <xdr:rowOff>0</xdr:rowOff>
    </xdr:from>
    <xdr:ext cx="180975" cy="180975"/>
    <xdr:pic>
      <xdr:nvPicPr>
        <xdr:cNvPr id="0" name="image20.png"/>
        <xdr:cNvPicPr preferRelativeResize="0"/>
      </xdr:nvPicPr>
      <xdr:blipFill>
        <a:blip cstate="print" r:embed="rId19"/>
        <a:stretch>
          <a:fillRect/>
        </a:stretch>
      </xdr:blipFill>
      <xdr:spPr>
        <a:prstGeom prst="rect">
          <a:avLst/>
        </a:prstGeom>
        <a:noFill/>
      </xdr:spPr>
    </xdr:pic>
    <xdr:clientData fLocksWithSheet="0"/>
  </xdr:oneCellAnchor>
  <xdr:oneCellAnchor>
    <xdr:from>
      <xdr:col>136</xdr:col>
      <xdr:colOff>0</xdr:colOff>
      <xdr:row>25</xdr:row>
      <xdr:rowOff>0</xdr:rowOff>
    </xdr:from>
    <xdr:ext cx="180975" cy="180975"/>
    <xdr:pic>
      <xdr:nvPicPr>
        <xdr:cNvPr id="0" name="image19.png"/>
        <xdr:cNvPicPr preferRelativeResize="0"/>
      </xdr:nvPicPr>
      <xdr:blipFill>
        <a:blip cstate="print" r:embed="rId20"/>
        <a:stretch>
          <a:fillRect/>
        </a:stretch>
      </xdr:blipFill>
      <xdr:spPr>
        <a:prstGeom prst="rect">
          <a:avLst/>
        </a:prstGeom>
        <a:noFill/>
      </xdr:spPr>
    </xdr:pic>
    <xdr:clientData fLocksWithSheet="0"/>
  </xdr:oneCellAnchor>
  <xdr:oneCellAnchor>
    <xdr:from>
      <xdr:col>136</xdr:col>
      <xdr:colOff>0</xdr:colOff>
      <xdr:row>26</xdr:row>
      <xdr:rowOff>0</xdr:rowOff>
    </xdr:from>
    <xdr:ext cx="180975" cy="180975"/>
    <xdr:pic>
      <xdr:nvPicPr>
        <xdr:cNvPr id="0" name="image16.png"/>
        <xdr:cNvPicPr preferRelativeResize="0"/>
      </xdr:nvPicPr>
      <xdr:blipFill>
        <a:blip cstate="print" r:embed="rId21"/>
        <a:stretch>
          <a:fillRect/>
        </a:stretch>
      </xdr:blipFill>
      <xdr:spPr>
        <a:prstGeom prst="rect">
          <a:avLst/>
        </a:prstGeom>
        <a:noFill/>
      </xdr:spPr>
    </xdr:pic>
    <xdr:clientData fLocksWithSheet="0"/>
  </xdr:oneCellAnchor>
  <xdr:oneCellAnchor>
    <xdr:from>
      <xdr:col>136</xdr:col>
      <xdr:colOff>0</xdr:colOff>
      <xdr:row>27</xdr:row>
      <xdr:rowOff>0</xdr:rowOff>
    </xdr:from>
    <xdr:ext cx="180975" cy="180975"/>
    <xdr:pic>
      <xdr:nvPicPr>
        <xdr:cNvPr id="0" name="image23.png"/>
        <xdr:cNvPicPr preferRelativeResize="0"/>
      </xdr:nvPicPr>
      <xdr:blipFill>
        <a:blip cstate="print" r:embed="rId22"/>
        <a:stretch>
          <a:fillRect/>
        </a:stretch>
      </xdr:blipFill>
      <xdr:spPr>
        <a:prstGeom prst="rect">
          <a:avLst/>
        </a:prstGeom>
        <a:noFill/>
      </xdr:spPr>
    </xdr:pic>
    <xdr:clientData fLocksWithSheet="0"/>
  </xdr:oneCellAnchor>
  <xdr:oneCellAnchor>
    <xdr:from>
      <xdr:col>136</xdr:col>
      <xdr:colOff>0</xdr:colOff>
      <xdr:row>28</xdr:row>
      <xdr:rowOff>0</xdr:rowOff>
    </xdr:from>
    <xdr:ext cx="180975" cy="180975"/>
    <xdr:pic>
      <xdr:nvPicPr>
        <xdr:cNvPr id="0" name="image22.png"/>
        <xdr:cNvPicPr preferRelativeResize="0"/>
      </xdr:nvPicPr>
      <xdr:blipFill>
        <a:blip cstate="print" r:embed="rId23"/>
        <a:stretch>
          <a:fillRect/>
        </a:stretch>
      </xdr:blipFill>
      <xdr:spPr>
        <a:prstGeom prst="rect">
          <a:avLst/>
        </a:prstGeom>
        <a:noFill/>
      </xdr:spPr>
    </xdr:pic>
    <xdr:clientData fLocksWithSheet="0"/>
  </xdr:oneCellAnchor>
  <xdr:oneCellAnchor>
    <xdr:from>
      <xdr:col>136</xdr:col>
      <xdr:colOff>0</xdr:colOff>
      <xdr:row>29</xdr:row>
      <xdr:rowOff>0</xdr:rowOff>
    </xdr:from>
    <xdr:ext cx="180975" cy="180975"/>
    <xdr:pic>
      <xdr:nvPicPr>
        <xdr:cNvPr id="0" name="image24.png"/>
        <xdr:cNvPicPr preferRelativeResize="0"/>
      </xdr:nvPicPr>
      <xdr:blipFill>
        <a:blip cstate="print" r:embed="rId24"/>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0</xdr:colOff>
      <xdr:row>4</xdr:row>
      <xdr:rowOff>0</xdr:rowOff>
    </xdr:from>
    <xdr:ext cx="5486400" cy="1771650"/>
    <xdr:sp>
      <xdr:nvSpPr>
        <xdr:cNvPr id="3" name="Shape 3"/>
        <xdr:cNvSpPr txBox="1"/>
      </xdr:nvSpPr>
      <xdr:spPr>
        <a:xfrm>
          <a:off x="2607563" y="2898938"/>
          <a:ext cx="5476875" cy="1762125"/>
        </a:xfrm>
        <a:prstGeom prst="rect">
          <a:avLst/>
        </a:prstGeom>
        <a:solidFill>
          <a:srgbClr val="DAEEF3"/>
        </a:solidFill>
        <a:ln>
          <a:noFill/>
        </a:ln>
      </xdr:spPr>
      <xdr:txBody>
        <a:bodyPr anchorCtr="0" anchor="ctr" bIns="0" lIns="45700" spcFirstLastPara="1" rIns="45700" wrap="square" tIns="0">
          <a:noAutofit/>
        </a:bodyPr>
        <a:lstStyle/>
        <a:p>
          <a:pPr indent="0" lvl="0" marL="0" rtl="0" algn="l">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❶</a:t>
          </a:r>
          <a:r>
            <a:rPr b="1" lang="en-US" sz="1100">
              <a:solidFill>
                <a:schemeClr val="dk1"/>
              </a:solidFill>
              <a:latin typeface="Calibri"/>
              <a:ea typeface="Calibri"/>
              <a:cs typeface="Calibri"/>
              <a:sym typeface="Calibri"/>
            </a:rPr>
            <a:t>Click on BUY NOW button </a:t>
          </a:r>
          <a:r>
            <a:rPr lang="en-US" sz="1100">
              <a:solidFill>
                <a:schemeClr val="dk1"/>
              </a:solidFill>
              <a:latin typeface="Calibri"/>
              <a:ea typeface="Calibri"/>
              <a:cs typeface="Calibri"/>
              <a:sym typeface="Calibri"/>
            </a:rPr>
            <a:t>to bring you to paypal website. You don't need to open a paypal account. You can pay with or without paypal account using paypal balance or credit card.</a:t>
          </a:r>
          <a:endParaRPr sz="1400"/>
        </a:p>
        <a:p>
          <a:pPr indent="0" lvl="0" marL="0" rtl="0" algn="l">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❷</a:t>
          </a:r>
          <a:r>
            <a:rPr lang="en-US" sz="1100">
              <a:solidFill>
                <a:schemeClr val="dk1"/>
              </a:solidFill>
              <a:latin typeface="Calibri"/>
              <a:ea typeface="Calibri"/>
              <a:cs typeface="Calibri"/>
              <a:sym typeface="Calibri"/>
            </a:rPr>
            <a:t>After successful transaction</a:t>
          </a:r>
          <a:r>
            <a:rPr b="1" lang="en-US" sz="1100">
              <a:solidFill>
                <a:schemeClr val="dk1"/>
              </a:solidFill>
              <a:latin typeface="Calibri"/>
              <a:ea typeface="Calibri"/>
              <a:cs typeface="Calibri"/>
              <a:sym typeface="Calibri"/>
            </a:rPr>
            <a:t>, you will receive an email to download the file </a:t>
          </a:r>
          <a:r>
            <a:rPr lang="en-US" sz="1100">
              <a:solidFill>
                <a:schemeClr val="dk1"/>
              </a:solidFill>
              <a:latin typeface="Calibri"/>
              <a:ea typeface="Calibri"/>
              <a:cs typeface="Calibri"/>
              <a:sym typeface="Calibri"/>
            </a:rPr>
            <a:t>to your paypal email address automatically</a:t>
          </a:r>
          <a:endParaRPr sz="1400"/>
        </a:p>
        <a:p>
          <a:pPr indent="0" lvl="0" marL="0" rtl="0" algn="l">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❸</a:t>
          </a:r>
          <a:r>
            <a:rPr b="1" lang="en-US" sz="1100">
              <a:solidFill>
                <a:schemeClr val="dk1"/>
              </a:solidFill>
              <a:latin typeface="Calibri"/>
              <a:ea typeface="Calibri"/>
              <a:cs typeface="Calibri"/>
              <a:sym typeface="Calibri"/>
            </a:rPr>
            <a:t>Check your SPAM folder</a:t>
          </a:r>
          <a:r>
            <a:rPr lang="en-US" sz="1100">
              <a:solidFill>
                <a:schemeClr val="dk1"/>
              </a:solidFill>
              <a:latin typeface="Calibri"/>
              <a:ea typeface="Calibri"/>
              <a:cs typeface="Calibri"/>
              <a:sym typeface="Calibri"/>
            </a:rPr>
            <a:t> </a:t>
          </a:r>
          <a:r>
            <a:rPr b="1" lang="en-US" sz="1100">
              <a:solidFill>
                <a:schemeClr val="dk1"/>
              </a:solidFill>
              <a:latin typeface="Calibri"/>
              <a:ea typeface="Calibri"/>
              <a:cs typeface="Calibri"/>
              <a:sym typeface="Calibri"/>
            </a:rPr>
            <a:t>if you don't receive the email in your inbox folder </a:t>
          </a:r>
          <a:r>
            <a:rPr lang="en-US" sz="1100">
              <a:solidFill>
                <a:schemeClr val="dk1"/>
              </a:solidFill>
              <a:latin typeface="Calibri"/>
              <a:ea typeface="Calibri"/>
              <a:cs typeface="Calibri"/>
              <a:sym typeface="Calibri"/>
            </a:rPr>
            <a:t>after 15 minutes. Sometimes, security of your email system will direct the email that contains link to spam folder</a:t>
          </a:r>
          <a:endParaRPr sz="1400"/>
        </a:p>
        <a:p>
          <a:pPr indent="0" lvl="0" marL="0" rtl="0" algn="l">
            <a:spcBef>
              <a:spcPts val="0"/>
            </a:spcBef>
            <a:spcAft>
              <a:spcPts val="0"/>
            </a:spcAft>
            <a:buClr>
              <a:schemeClr val="dk1"/>
            </a:buClr>
            <a:buSzPts val="1800"/>
            <a:buFont typeface="Calibri"/>
            <a:buNone/>
          </a:pPr>
          <a:r>
            <a:rPr lang="en-US" sz="1800">
              <a:solidFill>
                <a:schemeClr val="dk1"/>
              </a:solidFill>
              <a:latin typeface="Calibri"/>
              <a:ea typeface="Calibri"/>
              <a:cs typeface="Calibri"/>
              <a:sym typeface="Calibri"/>
            </a:rPr>
            <a:t>❹</a:t>
          </a:r>
          <a:r>
            <a:rPr lang="en-US" sz="1100">
              <a:solidFill>
                <a:schemeClr val="dk1"/>
              </a:solidFill>
              <a:latin typeface="Calibri"/>
              <a:ea typeface="Calibri"/>
              <a:cs typeface="Calibri"/>
              <a:sym typeface="Calibri"/>
            </a:rPr>
            <a:t>Email us at </a:t>
          </a:r>
          <a:r>
            <a:rPr b="1" lang="en-US" sz="1100">
              <a:solidFill>
                <a:schemeClr val="dk1"/>
              </a:solidFill>
              <a:latin typeface="Calibri"/>
              <a:ea typeface="Calibri"/>
              <a:cs typeface="Calibri"/>
              <a:sym typeface="Calibri"/>
            </a:rPr>
            <a:t>support@journalsheet.com</a:t>
          </a:r>
          <a:r>
            <a:rPr lang="en-US" sz="1100">
              <a:solidFill>
                <a:schemeClr val="dk1"/>
              </a:solidFill>
              <a:latin typeface="Calibri"/>
              <a:ea typeface="Calibri"/>
              <a:cs typeface="Calibri"/>
              <a:sym typeface="Calibri"/>
            </a:rPr>
            <a:t> if you still don't receive it or you have issue on downloading the file</a:t>
          </a:r>
          <a:endParaRPr sz="1400"/>
        </a:p>
      </xdr:txBody>
    </xdr:sp>
    <xdr:clientData fLocksWithSheet="0"/>
  </xdr:oneCellAnchor>
  <xdr:oneCellAnchor>
    <xdr:from>
      <xdr:col>9</xdr:col>
      <xdr:colOff>781050</xdr:colOff>
      <xdr:row>4</xdr:row>
      <xdr:rowOff>-9525</xdr:rowOff>
    </xdr:from>
    <xdr:ext cx="342900" cy="495300"/>
    <xdr:sp>
      <xdr:nvSpPr>
        <xdr:cNvPr id="4" name="Shape 4"/>
        <xdr:cNvSpPr/>
      </xdr:nvSpPr>
      <xdr:spPr>
        <a:xfrm rot="10800000">
          <a:off x="5184075" y="3541875"/>
          <a:ext cx="323850" cy="476250"/>
        </a:xfrm>
        <a:prstGeom prst="chevron">
          <a:avLst>
            <a:gd fmla="val 50000" name="adj"/>
          </a:avLst>
        </a:prstGeom>
        <a:solidFill>
          <a:srgbClr val="205867"/>
        </a:solidFill>
        <a:ln cap="flat" cmpd="sng" w="25400">
          <a:solidFill>
            <a:srgbClr val="205867"/>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solidFill>
              <a:schemeClr val="dk1"/>
            </a:solidFill>
          </a:endParaRPr>
        </a:p>
      </xdr:txBody>
    </xdr:sp>
    <xdr:clientData fLocksWithSheet="0"/>
  </xdr:oneCellAnchor>
  <xdr:oneCellAnchor>
    <xdr:from>
      <xdr:col>1</xdr:col>
      <xdr:colOff>38100</xdr:colOff>
      <xdr:row>4</xdr:row>
      <xdr:rowOff>38100</xdr:rowOff>
    </xdr:from>
    <xdr:ext cx="1600200" cy="495300"/>
    <xdr:pic>
      <xdr:nvPicPr>
        <xdr:cNvPr id="0" name="image25.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171450</xdr:colOff>
      <xdr:row>4</xdr:row>
      <xdr:rowOff>47625</xdr:rowOff>
    </xdr:from>
    <xdr:ext cx="2438400" cy="1133475"/>
    <xdr:pic>
      <xdr:nvPicPr>
        <xdr:cNvPr id="0" name="image26.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4</xdr:row>
      <xdr:rowOff>28575</xdr:rowOff>
    </xdr:from>
    <xdr:ext cx="8867775" cy="12515850"/>
    <xdr:sp>
      <xdr:nvSpPr>
        <xdr:cNvPr id="5" name="Shape 5"/>
        <xdr:cNvSpPr txBox="1"/>
      </xdr:nvSpPr>
      <xdr:spPr>
        <a:xfrm>
          <a:off x="916875" y="0"/>
          <a:ext cx="8858250" cy="7560000"/>
        </a:xfrm>
        <a:prstGeom prst="rect">
          <a:avLst/>
        </a:prstGeom>
        <a:solidFill>
          <a:srgbClr val="DAEEF3"/>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800"/>
            <a:buFont typeface="Calibri"/>
            <a:buNone/>
          </a:pPr>
          <a:r>
            <a:rPr b="1" lang="en-US" sz="1800">
              <a:solidFill>
                <a:schemeClr val="dk1"/>
              </a:solidFill>
              <a:latin typeface="Calibri"/>
              <a:ea typeface="Calibri"/>
              <a:cs typeface="Calibri"/>
              <a:sym typeface="Calibri"/>
            </a:rPr>
            <a:t>SINGLE-USER LICENSE AGREEMENT FOR JOURNALSHEET.COM SPREADSHEET </a:t>
          </a:r>
          <a:endParaRPr sz="1800"/>
        </a:p>
        <a:p>
          <a:pPr indent="0" lvl="0" marL="0" rtl="0" algn="l">
            <a:spcBef>
              <a:spcPts val="0"/>
            </a:spcBef>
            <a:spcAft>
              <a:spcPts val="0"/>
            </a:spcAft>
            <a:buClr>
              <a:schemeClr val="dk1"/>
            </a:buClr>
            <a:buSzPts val="1100"/>
            <a:buFont typeface="Calibri"/>
            <a:buNone/>
          </a:pPr>
          <a:br>
            <a:rPr b="1" lang="en-US" sz="1100">
              <a:solidFill>
                <a:schemeClr val="dk1"/>
              </a:solidFill>
              <a:latin typeface="Calibri"/>
              <a:ea typeface="Calibri"/>
              <a:cs typeface="Calibri"/>
              <a:sym typeface="Calibri"/>
            </a:rPr>
          </a:br>
          <a:r>
            <a:rPr b="1" lang="en-US" sz="1400">
              <a:solidFill>
                <a:schemeClr val="dk1"/>
              </a:solidFill>
              <a:latin typeface="Calibri"/>
              <a:ea typeface="Calibri"/>
              <a:cs typeface="Calibri"/>
              <a:sym typeface="Calibri"/>
            </a:rPr>
            <a:t>IMPORTANT </a:t>
          </a:r>
          <a:endParaRPr sz="1100"/>
        </a:p>
        <a:p>
          <a:pPr indent="0" lvl="0" marL="0" rtl="0" algn="l">
            <a:spcBef>
              <a:spcPts val="0"/>
            </a:spcBef>
            <a:spcAft>
              <a:spcPts val="0"/>
            </a:spcAft>
            <a:buClr>
              <a:schemeClr val="dk1"/>
            </a:buClr>
            <a:buSzPts val="1100"/>
            <a:buFont typeface="Calibri"/>
            <a:buNone/>
          </a:pPr>
          <a:br>
            <a:rPr b="1" lang="en-US" sz="1100">
              <a:solidFill>
                <a:schemeClr val="dk1"/>
              </a:solidFill>
              <a:latin typeface="Calibri"/>
              <a:ea typeface="Calibri"/>
              <a:cs typeface="Calibri"/>
              <a:sym typeface="Calibri"/>
            </a:rPr>
          </a:br>
          <a:r>
            <a:rPr b="1" lang="en-US" sz="1100">
              <a:solidFill>
                <a:schemeClr val="dk1"/>
              </a:solidFill>
              <a:latin typeface="Calibri"/>
              <a:ea typeface="Calibri"/>
              <a:cs typeface="Calibri"/>
              <a:sym typeface="Calibri"/>
            </a:rPr>
            <a:t>PLEASE READ THE TERMS AND CONDITIONS OF THIS LICENSE AGREEMENT CAREFULLY BEFORE USING THIS SOFTWARE</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JOURNALSHEET.COM SPREADSHEET is protected by copyright laws and international copyright treaties, as well as other intellectual property laws and treaties. The JOURNALSHEET.COM SPREADSHEET is licensed, not sold.</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1. GRANT OF LICENSE TO MULTI-USER.</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The JOURNALSHEET.COM SPREADSHEET is licensed as follows: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Installation and Use.</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2007 - 2019) and Windows Operating System [Windows NT, Windows 2003, Windows XP, Windows Vista, Windows 7, Windows 8, Windows 10 ] and Mac Operating System for which the JOURNALSHEET.COM SPREADSHEET was designed.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 Backup Copies.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may also make copies of the JOURNALSHEET.COM SPREADSHEET as may be necessary for backup and archival purposes.</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2. DESCRIPTION OF OTHER RIGHTS AND LIMITATIONS.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 Maintenance of Copyright Notices.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must not remove or alter any copyright notices on any and all copies of the JOURNALSHEET.COM SPREADSHEET.</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(b) Distribution.</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may not distribute registered copies of the JOURNALSHEET.COM SPREADSHEET to third parties. Evaluation versions available for download from JOURNALSHEET.COM's websites may be freely distributed.</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 Prohibition on Reverse Engineering, Decompilation, and Disassembly.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may not reverse engineer, decompile, or disassemble the JOURNALSHEET.COM SPREADSHEET, except and only to the extent that such activity is expressly permitted by applicable law notwithstanding this limitation.</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(d) Rental.</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may not rent, lease, or lend the JOURNALSHEET.COM SPREADSHEET.</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(e) Support Services.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(f) Compliance with Applicable Laws.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You must comply with all applicable laws regarding use of the JOURNALSHEET.COM SPREADSHEET.</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3. TERMINATION</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Without prejudice to any other rights, JOURNALSHEET.COM may terminate this agreement if you fail to comply with the terms and conditions of this agreement. In such event, you must destroy all copies of the JOURNALSHEET.COM SPREADSHEET in your possession.</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4. COPYRIGHT</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5. NO WARRANTIES</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endParaRPr sz="1400"/>
        </a:p>
        <a:p>
          <a:pPr indent="0" lvl="0" marL="0" rtl="0" algn="l">
            <a:spcBef>
              <a:spcPts val="0"/>
            </a:spcBef>
            <a:spcAft>
              <a:spcPts val="0"/>
            </a:spcAft>
            <a:buSzPts val="1100"/>
            <a:buFont typeface="Arial"/>
            <a:buNone/>
          </a:pPr>
          <a:r>
            <a:t/>
          </a:r>
          <a:endParaRPr sz="1100"/>
        </a:p>
        <a:p>
          <a:pPr indent="0" lvl="0" marL="0" rtl="0" algn="l">
            <a:spcBef>
              <a:spcPts val="0"/>
            </a:spcBef>
            <a:spcAft>
              <a:spcPts val="0"/>
            </a:spcAft>
            <a:buClr>
              <a:schemeClr val="dk1"/>
            </a:buClr>
            <a:buSzPts val="1100"/>
            <a:buFont typeface="Calibri"/>
            <a:buNone/>
          </a:pPr>
          <a:r>
            <a:rPr b="1" lang="en-US" sz="1100">
              <a:solidFill>
                <a:schemeClr val="dk1"/>
              </a:solidFill>
              <a:latin typeface="Calibri"/>
              <a:ea typeface="Calibri"/>
              <a:cs typeface="Calibri"/>
              <a:sym typeface="Calibri"/>
            </a:rPr>
            <a:t>6. LIMITATION OF LIABILITY</a:t>
          </a:r>
          <a:endParaRPr sz="1100"/>
        </a:p>
        <a:p>
          <a:pPr indent="0" lvl="0" marL="0" rtl="0" algn="l">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sz="1100"/>
        </a:p>
        <a:p>
          <a:pPr indent="0" lvl="0" marL="0" rtl="0" algn="l">
            <a:spcBef>
              <a:spcPts val="0"/>
            </a:spcBef>
            <a:spcAft>
              <a:spcPts val="0"/>
            </a:spcAft>
            <a:buSzPts val="1100"/>
            <a:buFont typeface="Arial"/>
            <a:buNone/>
          </a:pPr>
          <a:r>
            <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71"/>
    <col customWidth="1" min="2" max="2" width="3.29"/>
    <col customWidth="1" min="3" max="4" width="40.71"/>
    <col customWidth="1" min="5" max="5" width="2.29"/>
    <col customWidth="1" min="6" max="6" width="3.86"/>
    <col customWidth="1" min="7" max="27" width="8.86"/>
  </cols>
  <sheetData>
    <row r="1" ht="4.5" customHeight="1">
      <c r="A1" s="1"/>
      <c r="B1" s="1"/>
      <c r="C1" s="1"/>
      <c r="D1" s="1"/>
      <c r="E1" s="1"/>
      <c r="F1" s="1"/>
      <c r="G1" s="1"/>
      <c r="H1" s="1"/>
      <c r="I1" s="1"/>
      <c r="J1" s="1"/>
      <c r="K1" s="1"/>
      <c r="L1" s="1"/>
      <c r="M1" s="1"/>
      <c r="N1" s="1"/>
      <c r="O1" s="1"/>
      <c r="P1" s="1"/>
      <c r="Q1" s="1"/>
      <c r="R1" s="1"/>
      <c r="S1" s="1"/>
      <c r="T1" s="1"/>
      <c r="U1" s="1"/>
      <c r="V1" s="1"/>
      <c r="W1" s="1"/>
      <c r="X1" s="1"/>
      <c r="Y1" s="1"/>
      <c r="Z1" s="1"/>
      <c r="AA1" s="1"/>
    </row>
    <row r="2" ht="4.5" customHeight="1">
      <c r="A2" s="2"/>
      <c r="B2" s="2"/>
      <c r="C2" s="2"/>
      <c r="D2" s="3"/>
      <c r="E2" s="2"/>
      <c r="F2" s="2"/>
      <c r="G2" s="2"/>
      <c r="H2" s="2"/>
      <c r="I2" s="2"/>
      <c r="J2" s="2"/>
      <c r="K2" s="2"/>
      <c r="L2" s="2"/>
      <c r="M2" s="2"/>
      <c r="N2" s="4"/>
      <c r="O2" s="5"/>
      <c r="P2" s="5"/>
      <c r="Q2" s="5"/>
      <c r="R2" s="5"/>
      <c r="S2" s="5"/>
      <c r="T2" s="6"/>
      <c r="U2" s="7"/>
      <c r="V2" s="4"/>
      <c r="W2" s="2"/>
      <c r="X2" s="2"/>
      <c r="Y2" s="2"/>
      <c r="Z2" s="2"/>
      <c r="AA2" s="2"/>
    </row>
    <row r="3" ht="30.0" customHeight="1">
      <c r="A3" s="8"/>
      <c r="B3" s="9" t="s">
        <v>0</v>
      </c>
      <c r="C3" s="2"/>
      <c r="D3" s="3"/>
      <c r="E3" s="2"/>
      <c r="F3" s="2"/>
      <c r="G3" s="2"/>
      <c r="H3" s="2"/>
      <c r="I3" s="2"/>
      <c r="J3" s="2"/>
      <c r="K3" s="2"/>
      <c r="L3" s="2"/>
      <c r="M3" s="2"/>
      <c r="N3" s="2"/>
      <c r="O3" s="2"/>
      <c r="P3" s="2"/>
      <c r="Q3" s="2"/>
      <c r="R3" s="2"/>
      <c r="S3" s="2"/>
      <c r="T3" s="10"/>
      <c r="U3" s="11"/>
      <c r="V3" s="2"/>
      <c r="W3" s="2"/>
      <c r="X3" s="2"/>
      <c r="Y3" s="2"/>
      <c r="Z3" s="2"/>
      <c r="AA3" s="2"/>
    </row>
    <row r="4" ht="4.5" customHeight="1">
      <c r="A4" s="8"/>
      <c r="B4" s="8"/>
      <c r="C4" s="8"/>
      <c r="D4" s="12"/>
      <c r="E4" s="8"/>
      <c r="F4" s="8"/>
      <c r="G4" s="8"/>
      <c r="H4" s="8"/>
      <c r="I4" s="8"/>
      <c r="J4" s="8"/>
      <c r="K4" s="8"/>
      <c r="L4" s="8"/>
      <c r="M4" s="2"/>
      <c r="N4" s="4"/>
      <c r="O4" s="4"/>
      <c r="P4" s="4"/>
      <c r="Q4" s="4"/>
      <c r="R4" s="4"/>
      <c r="S4" s="4"/>
      <c r="T4" s="6"/>
      <c r="U4" s="7"/>
      <c r="V4" s="4"/>
      <c r="W4" s="2"/>
      <c r="X4" s="2"/>
      <c r="Y4" s="2"/>
      <c r="Z4" s="2"/>
      <c r="AA4" s="2"/>
    </row>
    <row r="5" ht="15.0" customHeight="1">
      <c r="A5" s="13"/>
      <c r="B5" s="8"/>
      <c r="C5" s="14" t="s">
        <v>1</v>
      </c>
      <c r="D5" s="15">
        <v>0.0</v>
      </c>
      <c r="E5" s="8"/>
      <c r="F5" s="16" t="s">
        <v>2</v>
      </c>
      <c r="G5" s="8" t="s">
        <v>3</v>
      </c>
      <c r="H5" s="8"/>
      <c r="I5" s="8"/>
      <c r="J5" s="8"/>
      <c r="K5" s="8"/>
      <c r="L5" s="8"/>
      <c r="M5" s="8"/>
      <c r="N5" s="8"/>
      <c r="O5" s="8"/>
      <c r="P5" s="8"/>
      <c r="Q5" s="8"/>
      <c r="R5" s="8"/>
      <c r="S5" s="8"/>
      <c r="T5" s="8"/>
      <c r="U5" s="8"/>
      <c r="V5" s="8"/>
      <c r="W5" s="8"/>
      <c r="X5" s="8"/>
      <c r="Y5" s="8"/>
      <c r="Z5" s="8"/>
      <c r="AA5" s="8"/>
    </row>
    <row r="6" ht="15.0" customHeight="1">
      <c r="A6" s="8"/>
      <c r="B6" s="8"/>
      <c r="C6" s="14" t="s">
        <v>4</v>
      </c>
      <c r="D6" s="17" t="s">
        <v>5</v>
      </c>
      <c r="E6" s="8"/>
      <c r="F6" s="16" t="s">
        <v>2</v>
      </c>
      <c r="G6" s="8" t="s">
        <v>6</v>
      </c>
      <c r="H6" s="8"/>
      <c r="I6" s="8"/>
      <c r="J6" s="8"/>
      <c r="K6" s="8"/>
      <c r="L6" s="8"/>
      <c r="M6" s="8"/>
      <c r="N6" s="8"/>
      <c r="O6" s="8"/>
      <c r="P6" s="8"/>
      <c r="Q6" s="8"/>
      <c r="R6" s="8"/>
      <c r="S6" s="8"/>
      <c r="T6" s="8"/>
      <c r="U6" s="8"/>
      <c r="V6" s="8"/>
      <c r="W6" s="8"/>
      <c r="X6" s="8"/>
      <c r="Y6" s="8"/>
      <c r="Z6" s="8"/>
      <c r="AA6" s="8"/>
    </row>
    <row r="7" ht="15.0" customHeight="1">
      <c r="A7" s="8"/>
      <c r="B7" s="8"/>
      <c r="C7" s="18" t="s">
        <v>7</v>
      </c>
      <c r="D7" s="19" t="s">
        <v>5</v>
      </c>
      <c r="E7" s="8"/>
      <c r="F7" s="8"/>
      <c r="G7" s="8"/>
      <c r="H7" s="2"/>
      <c r="I7" s="2"/>
      <c r="J7" s="8"/>
      <c r="K7" s="8"/>
      <c r="L7" s="8"/>
      <c r="M7" s="8"/>
      <c r="N7" s="8"/>
      <c r="O7" s="8"/>
      <c r="P7" s="8"/>
      <c r="Q7" s="8"/>
      <c r="R7" s="8"/>
      <c r="S7" s="8"/>
      <c r="T7" s="8"/>
      <c r="U7" s="8"/>
      <c r="V7" s="8"/>
      <c r="W7" s="8"/>
      <c r="X7" s="8"/>
      <c r="Y7" s="8"/>
      <c r="Z7" s="8"/>
      <c r="AA7" s="8"/>
    </row>
    <row r="8" ht="15.0" customHeight="1">
      <c r="A8" s="8"/>
      <c r="B8" s="8"/>
      <c r="C8" s="20" t="s">
        <v>8</v>
      </c>
      <c r="D8" s="21" t="s">
        <v>9</v>
      </c>
      <c r="E8" s="8"/>
      <c r="F8" s="22" t="s">
        <v>10</v>
      </c>
      <c r="G8" s="8"/>
      <c r="H8" s="8"/>
      <c r="I8" s="8"/>
      <c r="J8" s="8"/>
      <c r="K8" s="8"/>
      <c r="L8" s="8"/>
      <c r="M8" s="8"/>
      <c r="N8" s="8"/>
      <c r="O8" s="8"/>
      <c r="P8" s="8"/>
      <c r="Q8" s="8"/>
      <c r="R8" s="8"/>
      <c r="S8" s="8"/>
      <c r="T8" s="8"/>
      <c r="U8" s="8"/>
      <c r="V8" s="8"/>
      <c r="W8" s="8"/>
      <c r="X8" s="8"/>
      <c r="Y8" s="8"/>
      <c r="Z8" s="8"/>
      <c r="AA8" s="8"/>
    </row>
    <row r="9" ht="15.0" customHeight="1">
      <c r="A9" s="8"/>
      <c r="B9" s="8"/>
      <c r="C9" s="23" t="s">
        <v>11</v>
      </c>
      <c r="D9" s="24" t="s">
        <v>12</v>
      </c>
      <c r="E9" s="8"/>
      <c r="F9" s="12">
        <v>1.0</v>
      </c>
      <c r="G9" s="8" t="s">
        <v>13</v>
      </c>
      <c r="H9" s="8"/>
      <c r="I9" s="8"/>
      <c r="J9" s="8"/>
      <c r="K9" s="8"/>
      <c r="L9" s="8"/>
      <c r="M9" s="8"/>
      <c r="N9" s="8"/>
      <c r="O9" s="8"/>
      <c r="P9" s="8"/>
      <c r="Q9" s="8"/>
      <c r="R9" s="8"/>
      <c r="S9" s="8"/>
      <c r="T9" s="8"/>
      <c r="U9" s="8"/>
      <c r="V9" s="8"/>
      <c r="W9" s="8"/>
      <c r="X9" s="8"/>
      <c r="Y9" s="8"/>
      <c r="Z9" s="8"/>
      <c r="AA9" s="8"/>
    </row>
    <row r="10" ht="15.0" customHeight="1">
      <c r="A10" s="8"/>
      <c r="B10" s="8"/>
      <c r="C10" s="25" t="s">
        <v>14</v>
      </c>
      <c r="D10" s="19" t="s">
        <v>15</v>
      </c>
      <c r="E10" s="8"/>
      <c r="F10" s="12">
        <v>2.0</v>
      </c>
      <c r="G10" s="8" t="s">
        <v>16</v>
      </c>
      <c r="H10" s="8"/>
      <c r="I10" s="8"/>
      <c r="J10" s="8"/>
      <c r="K10" s="8"/>
      <c r="L10" s="8"/>
      <c r="M10" s="8"/>
      <c r="N10" s="8"/>
      <c r="O10" s="8"/>
      <c r="P10" s="8"/>
      <c r="Q10" s="8"/>
      <c r="R10" s="8"/>
      <c r="S10" s="8"/>
      <c r="T10" s="8"/>
      <c r="U10" s="8"/>
      <c r="V10" s="8"/>
      <c r="W10" s="8"/>
      <c r="X10" s="8"/>
      <c r="Y10" s="8"/>
      <c r="Z10" s="8"/>
      <c r="AA10" s="8"/>
    </row>
    <row r="11" ht="15.0" customHeight="1">
      <c r="A11" s="8"/>
      <c r="B11" s="8"/>
      <c r="C11" s="25" t="s">
        <v>17</v>
      </c>
      <c r="D11" s="19" t="s">
        <v>18</v>
      </c>
      <c r="E11" s="8"/>
      <c r="F11" s="8">
        <v>3.0</v>
      </c>
      <c r="G11" s="8" t="s">
        <v>19</v>
      </c>
      <c r="H11" s="8"/>
      <c r="I11" s="8"/>
      <c r="J11" s="8"/>
      <c r="K11" s="8"/>
      <c r="L11" s="8"/>
      <c r="M11" s="8"/>
      <c r="N11" s="8"/>
      <c r="O11" s="8"/>
      <c r="P11" s="8"/>
      <c r="Q11" s="8"/>
      <c r="R11" s="8"/>
      <c r="S11" s="8"/>
      <c r="T11" s="8"/>
      <c r="U11" s="8"/>
      <c r="V11" s="8"/>
      <c r="W11" s="8"/>
      <c r="X11" s="8"/>
      <c r="Y11" s="8"/>
      <c r="Z11" s="8"/>
      <c r="AA11" s="8"/>
    </row>
    <row r="12" ht="15.0" customHeight="1">
      <c r="A12" s="8"/>
      <c r="B12" s="8"/>
      <c r="C12" s="25" t="s">
        <v>20</v>
      </c>
      <c r="D12" s="19" t="s">
        <v>21</v>
      </c>
      <c r="E12" s="8"/>
      <c r="F12" s="8"/>
      <c r="G12" s="8"/>
      <c r="H12" s="8"/>
      <c r="I12" s="8"/>
      <c r="J12" s="8"/>
      <c r="K12" s="8"/>
      <c r="L12" s="8"/>
      <c r="M12" s="8"/>
      <c r="N12" s="8"/>
      <c r="O12" s="8"/>
      <c r="P12" s="8"/>
      <c r="Q12" s="8"/>
      <c r="R12" s="8"/>
      <c r="S12" s="8"/>
      <c r="T12" s="8"/>
      <c r="U12" s="8"/>
      <c r="V12" s="8"/>
      <c r="W12" s="8"/>
      <c r="X12" s="8"/>
      <c r="Y12" s="8"/>
      <c r="Z12" s="8"/>
      <c r="AA12" s="8"/>
    </row>
    <row r="13" ht="15.0" customHeight="1">
      <c r="A13" s="8"/>
      <c r="B13" s="8"/>
      <c r="C13" s="25" t="s">
        <v>22</v>
      </c>
      <c r="D13" s="19" t="s">
        <v>23</v>
      </c>
      <c r="E13" s="8"/>
      <c r="F13" s="8"/>
      <c r="G13" s="8"/>
      <c r="H13" s="8"/>
      <c r="I13" s="8"/>
      <c r="J13" s="8"/>
      <c r="K13" s="8"/>
      <c r="L13" s="8"/>
      <c r="M13" s="8"/>
      <c r="N13" s="8"/>
      <c r="O13" s="8"/>
      <c r="P13" s="8"/>
      <c r="Q13" s="8"/>
      <c r="R13" s="8"/>
      <c r="S13" s="8"/>
      <c r="T13" s="8"/>
      <c r="U13" s="8"/>
      <c r="V13" s="8"/>
      <c r="W13" s="8"/>
      <c r="X13" s="8"/>
      <c r="Y13" s="8"/>
      <c r="Z13" s="8"/>
      <c r="AA13" s="8"/>
    </row>
    <row r="14" ht="15.0" customHeight="1">
      <c r="A14" s="8"/>
      <c r="B14" s="8"/>
      <c r="C14" s="25" t="s">
        <v>24</v>
      </c>
      <c r="D14" s="19" t="s">
        <v>25</v>
      </c>
      <c r="E14" s="8"/>
      <c r="F14" s="8"/>
      <c r="G14" s="8"/>
      <c r="H14" s="8"/>
      <c r="I14" s="8"/>
      <c r="J14" s="8"/>
      <c r="K14" s="8"/>
      <c r="L14" s="8"/>
      <c r="M14" s="8"/>
      <c r="N14" s="8"/>
      <c r="O14" s="8"/>
      <c r="P14" s="8"/>
      <c r="Q14" s="8"/>
      <c r="R14" s="8"/>
      <c r="S14" s="8"/>
      <c r="T14" s="8"/>
      <c r="U14" s="8"/>
      <c r="V14" s="8"/>
      <c r="W14" s="8"/>
      <c r="X14" s="8"/>
      <c r="Y14" s="8"/>
      <c r="Z14" s="8"/>
      <c r="AA14" s="8"/>
    </row>
    <row r="15" ht="15.0" customHeight="1">
      <c r="A15" s="8"/>
      <c r="B15" s="8"/>
      <c r="C15" s="25" t="s">
        <v>26</v>
      </c>
      <c r="D15" s="19" t="s">
        <v>27</v>
      </c>
      <c r="E15" s="8"/>
      <c r="F15" s="8"/>
      <c r="G15" s="8"/>
      <c r="H15" s="8"/>
      <c r="I15" s="8"/>
      <c r="J15" s="8"/>
      <c r="K15" s="8"/>
      <c r="L15" s="8"/>
      <c r="M15" s="8"/>
      <c r="N15" s="8"/>
      <c r="O15" s="8"/>
      <c r="P15" s="8"/>
      <c r="Q15" s="8"/>
      <c r="R15" s="8"/>
      <c r="S15" s="8"/>
      <c r="T15" s="8"/>
      <c r="U15" s="8"/>
      <c r="V15" s="8"/>
      <c r="W15" s="8"/>
      <c r="X15" s="8"/>
      <c r="Y15" s="8"/>
      <c r="Z15" s="8"/>
      <c r="AA15" s="8"/>
    </row>
    <row r="16" ht="15.0" customHeight="1">
      <c r="A16" s="8"/>
      <c r="B16" s="8"/>
      <c r="C16" s="25" t="s">
        <v>28</v>
      </c>
      <c r="D16" s="19" t="s">
        <v>28</v>
      </c>
      <c r="E16" s="8"/>
      <c r="F16" s="8"/>
      <c r="G16" s="8"/>
      <c r="H16" s="8"/>
      <c r="I16" s="8"/>
      <c r="J16" s="8"/>
      <c r="K16" s="8"/>
      <c r="L16" s="8"/>
      <c r="M16" s="8"/>
      <c r="N16" s="8"/>
      <c r="O16" s="8"/>
      <c r="P16" s="8"/>
      <c r="Q16" s="8"/>
      <c r="R16" s="8"/>
      <c r="S16" s="8"/>
      <c r="T16" s="8"/>
      <c r="U16" s="8"/>
      <c r="V16" s="8"/>
      <c r="W16" s="8"/>
      <c r="X16" s="8"/>
      <c r="Y16" s="8"/>
      <c r="Z16" s="8"/>
      <c r="AA16" s="8"/>
    </row>
    <row r="17" ht="15.0" customHeight="1">
      <c r="A17" s="8"/>
      <c r="B17" s="8"/>
      <c r="C17" s="25" t="s">
        <v>29</v>
      </c>
      <c r="D17" s="19" t="s">
        <v>30</v>
      </c>
      <c r="E17" s="8"/>
      <c r="F17" s="8"/>
      <c r="G17" s="8"/>
      <c r="H17" s="8"/>
      <c r="I17" s="8"/>
      <c r="J17" s="8"/>
      <c r="K17" s="8"/>
      <c r="L17" s="8"/>
      <c r="M17" s="8"/>
      <c r="N17" s="8"/>
      <c r="O17" s="8"/>
      <c r="P17" s="8"/>
      <c r="Q17" s="8"/>
      <c r="R17" s="8"/>
      <c r="S17" s="8"/>
      <c r="T17" s="8"/>
      <c r="U17" s="8"/>
      <c r="V17" s="8"/>
      <c r="W17" s="8"/>
      <c r="X17" s="8"/>
      <c r="Y17" s="8"/>
      <c r="Z17" s="8"/>
      <c r="AA17" s="8"/>
    </row>
    <row r="18" ht="15.0" customHeight="1">
      <c r="A18" s="8"/>
      <c r="B18" s="8"/>
      <c r="C18" s="25" t="s">
        <v>31</v>
      </c>
      <c r="D18" s="19" t="s">
        <v>32</v>
      </c>
      <c r="E18" s="8"/>
      <c r="F18" s="8"/>
      <c r="G18" s="8"/>
      <c r="H18" s="8"/>
      <c r="I18" s="8"/>
      <c r="J18" s="8"/>
      <c r="K18" s="8"/>
      <c r="L18" s="8"/>
      <c r="M18" s="8"/>
      <c r="N18" s="8"/>
      <c r="O18" s="8"/>
      <c r="P18" s="8"/>
      <c r="Q18" s="8"/>
      <c r="R18" s="8"/>
      <c r="S18" s="8"/>
      <c r="T18" s="8"/>
      <c r="U18" s="8"/>
      <c r="V18" s="8"/>
      <c r="W18" s="8"/>
      <c r="X18" s="8"/>
      <c r="Y18" s="8"/>
      <c r="Z18" s="8"/>
      <c r="AA18" s="8"/>
    </row>
    <row r="19" ht="15.0" customHeight="1">
      <c r="A19" s="8"/>
      <c r="B19" s="8"/>
      <c r="C19" s="25" t="s">
        <v>33</v>
      </c>
      <c r="D19" s="19" t="s">
        <v>34</v>
      </c>
      <c r="E19" s="8"/>
      <c r="F19" s="8"/>
      <c r="G19" s="8"/>
      <c r="H19" s="8"/>
      <c r="I19" s="8"/>
      <c r="J19" s="8"/>
      <c r="K19" s="8"/>
      <c r="L19" s="8"/>
      <c r="M19" s="8"/>
      <c r="N19" s="8"/>
      <c r="O19" s="8"/>
      <c r="P19" s="8"/>
      <c r="Q19" s="8"/>
      <c r="R19" s="8"/>
      <c r="S19" s="8"/>
      <c r="T19" s="8"/>
      <c r="U19" s="8"/>
      <c r="V19" s="8"/>
      <c r="W19" s="8"/>
      <c r="X19" s="8"/>
      <c r="Y19" s="8"/>
      <c r="Z19" s="8"/>
      <c r="AA19" s="8"/>
    </row>
    <row r="20" ht="15.0" customHeight="1">
      <c r="A20" s="8"/>
      <c r="B20" s="8"/>
      <c r="C20" s="25" t="s">
        <v>35</v>
      </c>
      <c r="D20" s="19" t="s">
        <v>36</v>
      </c>
      <c r="E20" s="8"/>
      <c r="F20" s="8"/>
      <c r="G20" s="8"/>
      <c r="H20" s="8"/>
      <c r="I20" s="8"/>
      <c r="J20" s="8"/>
      <c r="K20" s="8"/>
      <c r="L20" s="8"/>
      <c r="M20" s="8"/>
      <c r="N20" s="8"/>
      <c r="O20" s="8"/>
      <c r="P20" s="8"/>
      <c r="Q20" s="8"/>
      <c r="R20" s="8"/>
      <c r="S20" s="8"/>
      <c r="T20" s="8"/>
      <c r="U20" s="8"/>
      <c r="V20" s="8"/>
      <c r="W20" s="8"/>
      <c r="X20" s="8"/>
      <c r="Y20" s="8"/>
      <c r="Z20" s="8"/>
      <c r="AA20" s="8"/>
    </row>
    <row r="21" ht="15.0" customHeight="1">
      <c r="A21" s="8"/>
      <c r="B21" s="8"/>
      <c r="C21" s="25" t="s">
        <v>37</v>
      </c>
      <c r="D21" s="19" t="s">
        <v>38</v>
      </c>
      <c r="E21" s="8"/>
      <c r="F21" s="8"/>
      <c r="G21" s="8"/>
      <c r="H21" s="8"/>
      <c r="I21" s="8"/>
      <c r="J21" s="8"/>
      <c r="K21" s="8"/>
      <c r="L21" s="8"/>
      <c r="M21" s="8"/>
      <c r="N21" s="8"/>
      <c r="O21" s="8"/>
      <c r="P21" s="8"/>
      <c r="Q21" s="8"/>
      <c r="R21" s="8"/>
      <c r="S21" s="8"/>
      <c r="T21" s="8"/>
      <c r="U21" s="8"/>
      <c r="V21" s="8"/>
      <c r="W21" s="8"/>
      <c r="X21" s="8"/>
      <c r="Y21" s="8"/>
      <c r="Z21" s="8"/>
      <c r="AA21" s="8"/>
    </row>
    <row r="22" ht="15.0" customHeight="1">
      <c r="A22" s="8"/>
      <c r="B22" s="8"/>
      <c r="C22" s="25" t="s">
        <v>39</v>
      </c>
      <c r="D22" s="19" t="s">
        <v>40</v>
      </c>
      <c r="E22" s="8"/>
      <c r="F22" s="8"/>
      <c r="G22" s="8"/>
      <c r="H22" s="8"/>
      <c r="I22" s="8"/>
      <c r="J22" s="8"/>
      <c r="K22" s="8"/>
      <c r="L22" s="8"/>
      <c r="M22" s="8"/>
      <c r="N22" s="8"/>
      <c r="O22" s="8"/>
      <c r="P22" s="8"/>
      <c r="Q22" s="8"/>
      <c r="R22" s="8"/>
      <c r="S22" s="8"/>
      <c r="T22" s="8"/>
      <c r="U22" s="8"/>
      <c r="V22" s="8"/>
      <c r="W22" s="8"/>
      <c r="X22" s="8"/>
      <c r="Y22" s="8"/>
      <c r="Z22" s="8"/>
      <c r="AA22" s="8"/>
    </row>
    <row r="23" ht="15.0" customHeight="1">
      <c r="A23" s="8"/>
      <c r="B23" s="8"/>
      <c r="C23" s="25" t="s">
        <v>41</v>
      </c>
      <c r="D23" s="19" t="s">
        <v>41</v>
      </c>
      <c r="E23" s="8"/>
      <c r="F23" s="8"/>
      <c r="G23" s="8"/>
      <c r="H23" s="8"/>
      <c r="I23" s="8"/>
      <c r="J23" s="8"/>
      <c r="K23" s="8"/>
      <c r="L23" s="8"/>
      <c r="M23" s="8"/>
      <c r="N23" s="8"/>
      <c r="O23" s="8"/>
      <c r="P23" s="8"/>
      <c r="Q23" s="8"/>
      <c r="R23" s="8"/>
      <c r="S23" s="8"/>
      <c r="T23" s="8"/>
      <c r="U23" s="8"/>
      <c r="V23" s="8"/>
      <c r="W23" s="8"/>
      <c r="X23" s="8"/>
      <c r="Y23" s="8"/>
      <c r="Z23" s="8"/>
      <c r="AA23" s="8"/>
    </row>
    <row r="24" ht="15.0" customHeight="1">
      <c r="A24" s="8"/>
      <c r="B24" s="8"/>
      <c r="C24" s="25" t="s">
        <v>42</v>
      </c>
      <c r="D24" s="19" t="s">
        <v>43</v>
      </c>
      <c r="E24" s="8"/>
      <c r="F24" s="8"/>
      <c r="G24" s="8"/>
      <c r="H24" s="8"/>
      <c r="I24" s="8"/>
      <c r="J24" s="8"/>
      <c r="K24" s="8"/>
      <c r="L24" s="8"/>
      <c r="M24" s="8"/>
      <c r="N24" s="8"/>
      <c r="O24" s="8"/>
      <c r="P24" s="8"/>
      <c r="Q24" s="8"/>
      <c r="R24" s="8"/>
      <c r="S24" s="8"/>
      <c r="T24" s="8"/>
      <c r="U24" s="8"/>
      <c r="V24" s="8"/>
      <c r="W24" s="8"/>
      <c r="X24" s="8"/>
      <c r="Y24" s="8"/>
      <c r="Z24" s="8"/>
      <c r="AA24" s="8"/>
    </row>
    <row r="25" ht="15.0" customHeight="1">
      <c r="A25" s="8"/>
      <c r="B25" s="8"/>
      <c r="C25" s="25" t="s">
        <v>44</v>
      </c>
      <c r="D25" s="19" t="s">
        <v>45</v>
      </c>
      <c r="E25" s="8"/>
      <c r="F25" s="8"/>
      <c r="G25" s="8"/>
      <c r="H25" s="8"/>
      <c r="I25" s="8"/>
      <c r="J25" s="8"/>
      <c r="K25" s="8"/>
      <c r="L25" s="8"/>
      <c r="M25" s="8"/>
      <c r="N25" s="8"/>
      <c r="O25" s="8"/>
      <c r="P25" s="8"/>
      <c r="Q25" s="8"/>
      <c r="R25" s="8"/>
      <c r="S25" s="8"/>
      <c r="T25" s="8"/>
      <c r="U25" s="8"/>
      <c r="V25" s="8"/>
      <c r="W25" s="8"/>
      <c r="X25" s="8"/>
      <c r="Y25" s="8"/>
      <c r="Z25" s="8"/>
      <c r="AA25" s="8"/>
    </row>
    <row r="26" ht="15.0" customHeight="1">
      <c r="A26" s="8"/>
      <c r="B26" s="8"/>
      <c r="C26" s="25" t="s">
        <v>46</v>
      </c>
      <c r="D26" s="19" t="s">
        <v>47</v>
      </c>
      <c r="E26" s="8"/>
      <c r="F26" s="8"/>
      <c r="G26" s="8"/>
      <c r="H26" s="8"/>
      <c r="I26" s="8"/>
      <c r="J26" s="8"/>
      <c r="K26" s="8"/>
      <c r="L26" s="8"/>
      <c r="M26" s="8"/>
      <c r="N26" s="8"/>
      <c r="O26" s="8"/>
      <c r="P26" s="8"/>
      <c r="Q26" s="8"/>
      <c r="R26" s="8"/>
      <c r="S26" s="8"/>
      <c r="T26" s="8"/>
      <c r="U26" s="8"/>
      <c r="V26" s="8"/>
      <c r="W26" s="8"/>
      <c r="X26" s="8"/>
      <c r="Y26" s="8"/>
      <c r="Z26" s="8"/>
      <c r="AA26" s="8"/>
    </row>
    <row r="27" ht="15.0" customHeight="1">
      <c r="A27" s="8"/>
      <c r="B27" s="8"/>
      <c r="C27" s="25" t="s">
        <v>48</v>
      </c>
      <c r="D27" s="19" t="s">
        <v>49</v>
      </c>
      <c r="E27" s="8"/>
      <c r="F27" s="8"/>
      <c r="G27" s="8"/>
      <c r="H27" s="8"/>
      <c r="I27" s="8"/>
      <c r="J27" s="8"/>
      <c r="K27" s="8"/>
      <c r="L27" s="8"/>
      <c r="M27" s="8"/>
      <c r="N27" s="8"/>
      <c r="O27" s="8"/>
      <c r="P27" s="8"/>
      <c r="Q27" s="8"/>
      <c r="R27" s="8"/>
      <c r="S27" s="8"/>
      <c r="T27" s="8"/>
      <c r="U27" s="8"/>
      <c r="V27" s="8"/>
      <c r="W27" s="8"/>
      <c r="X27" s="8"/>
      <c r="Y27" s="8"/>
      <c r="Z27" s="8"/>
      <c r="AA27" s="8"/>
    </row>
    <row r="28" ht="15.0" customHeight="1">
      <c r="A28" s="8"/>
      <c r="B28" s="8"/>
      <c r="C28" s="25" t="s">
        <v>50</v>
      </c>
      <c r="D28" s="19" t="s">
        <v>51</v>
      </c>
      <c r="E28" s="8"/>
      <c r="F28" s="8"/>
      <c r="G28" s="8"/>
      <c r="H28" s="8"/>
      <c r="I28" s="8"/>
      <c r="J28" s="8"/>
      <c r="K28" s="8"/>
      <c r="L28" s="8"/>
      <c r="M28" s="8"/>
      <c r="N28" s="8"/>
      <c r="O28" s="8"/>
      <c r="P28" s="8"/>
      <c r="Q28" s="8"/>
      <c r="R28" s="8"/>
      <c r="S28" s="8"/>
      <c r="T28" s="8"/>
      <c r="U28" s="8"/>
      <c r="V28" s="8"/>
      <c r="W28" s="8"/>
      <c r="X28" s="8"/>
      <c r="Y28" s="8"/>
      <c r="Z28" s="8"/>
      <c r="AA28" s="8"/>
    </row>
    <row r="29" ht="15.0" customHeight="1">
      <c r="A29" s="8"/>
      <c r="B29" s="8"/>
      <c r="C29" s="25" t="s">
        <v>52</v>
      </c>
      <c r="D29" s="19" t="s">
        <v>53</v>
      </c>
      <c r="E29" s="8"/>
      <c r="F29" s="8"/>
      <c r="G29" s="8"/>
      <c r="H29" s="8"/>
      <c r="I29" s="8"/>
      <c r="J29" s="8"/>
      <c r="K29" s="8"/>
      <c r="L29" s="8"/>
      <c r="M29" s="8"/>
      <c r="N29" s="8"/>
      <c r="O29" s="8"/>
      <c r="P29" s="8"/>
      <c r="Q29" s="8"/>
      <c r="R29" s="8"/>
      <c r="S29" s="8"/>
      <c r="T29" s="8"/>
      <c r="U29" s="8"/>
      <c r="V29" s="8"/>
      <c r="W29" s="8"/>
      <c r="X29" s="8"/>
      <c r="Y29" s="8"/>
      <c r="Z29" s="8"/>
      <c r="AA29" s="8"/>
    </row>
    <row r="30" ht="15.0" customHeight="1">
      <c r="A30" s="8"/>
      <c r="B30" s="8"/>
      <c r="C30" s="25" t="s">
        <v>54</v>
      </c>
      <c r="D30" s="19" t="s">
        <v>55</v>
      </c>
      <c r="E30" s="8"/>
      <c r="F30" s="8"/>
      <c r="G30" s="8"/>
      <c r="H30" s="8"/>
      <c r="I30" s="8"/>
      <c r="J30" s="8"/>
      <c r="K30" s="8"/>
      <c r="L30" s="8"/>
      <c r="M30" s="8"/>
      <c r="N30" s="8"/>
      <c r="O30" s="8"/>
      <c r="P30" s="8"/>
      <c r="Q30" s="8"/>
      <c r="R30" s="8"/>
      <c r="S30" s="8"/>
      <c r="T30" s="8"/>
      <c r="U30" s="8"/>
      <c r="V30" s="8"/>
      <c r="W30" s="8"/>
      <c r="X30" s="8"/>
      <c r="Y30" s="8"/>
      <c r="Z30" s="8"/>
      <c r="AA30" s="8"/>
    </row>
    <row r="31" ht="15.0" customHeight="1">
      <c r="A31" s="8"/>
      <c r="B31" s="8"/>
      <c r="C31" s="25" t="s">
        <v>56</v>
      </c>
      <c r="D31" s="19" t="s">
        <v>56</v>
      </c>
      <c r="E31" s="8"/>
      <c r="F31" s="8"/>
      <c r="G31" s="8"/>
      <c r="H31" s="8"/>
      <c r="I31" s="8"/>
      <c r="J31" s="8"/>
      <c r="K31" s="8"/>
      <c r="L31" s="8"/>
      <c r="M31" s="8"/>
      <c r="N31" s="8"/>
      <c r="O31" s="8"/>
      <c r="P31" s="8"/>
      <c r="Q31" s="8"/>
      <c r="R31" s="8"/>
      <c r="S31" s="8"/>
      <c r="T31" s="8"/>
      <c r="U31" s="8"/>
      <c r="V31" s="8"/>
      <c r="W31" s="8"/>
      <c r="X31" s="8"/>
      <c r="Y31" s="8"/>
      <c r="Z31" s="8"/>
      <c r="AA31" s="8"/>
    </row>
    <row r="32" ht="15.0" customHeight="1">
      <c r="A32" s="8"/>
      <c r="B32" s="8"/>
      <c r="C32" s="25" t="s">
        <v>57</v>
      </c>
      <c r="D32" s="19" t="s">
        <v>58</v>
      </c>
      <c r="E32" s="8"/>
      <c r="F32" s="8"/>
      <c r="G32" s="8"/>
      <c r="H32" s="8"/>
      <c r="I32" s="8"/>
      <c r="J32" s="8"/>
      <c r="K32" s="8"/>
      <c r="L32" s="8"/>
      <c r="M32" s="8"/>
      <c r="N32" s="8"/>
      <c r="O32" s="8"/>
      <c r="P32" s="8"/>
      <c r="Q32" s="8"/>
      <c r="R32" s="8"/>
      <c r="S32" s="8"/>
      <c r="T32" s="8"/>
      <c r="U32" s="8"/>
      <c r="V32" s="8"/>
      <c r="W32" s="8"/>
      <c r="X32" s="8"/>
      <c r="Y32" s="8"/>
      <c r="Z32" s="8"/>
      <c r="AA32" s="8"/>
    </row>
    <row r="33" ht="15.0" customHeight="1">
      <c r="A33" s="8"/>
      <c r="B33" s="8"/>
      <c r="C33" s="25" t="s">
        <v>59</v>
      </c>
      <c r="D33" s="19" t="s">
        <v>60</v>
      </c>
      <c r="E33" s="8"/>
      <c r="F33" s="8"/>
      <c r="G33" s="8"/>
      <c r="H33" s="8"/>
      <c r="I33" s="8"/>
      <c r="J33" s="8"/>
      <c r="K33" s="8"/>
      <c r="L33" s="8"/>
      <c r="M33" s="8"/>
      <c r="N33" s="8"/>
      <c r="O33" s="8"/>
      <c r="P33" s="8"/>
      <c r="Q33" s="8"/>
      <c r="R33" s="8"/>
      <c r="S33" s="8"/>
      <c r="T33" s="8"/>
      <c r="U33" s="8"/>
      <c r="V33" s="8"/>
      <c r="W33" s="8"/>
      <c r="X33" s="8"/>
      <c r="Y33" s="8"/>
      <c r="Z33" s="8"/>
      <c r="AA33" s="8"/>
    </row>
    <row r="34" ht="15.0" customHeight="1">
      <c r="A34" s="8"/>
      <c r="B34" s="8"/>
      <c r="C34" s="25" t="s">
        <v>61</v>
      </c>
      <c r="D34" s="19" t="s">
        <v>61</v>
      </c>
      <c r="E34" s="8"/>
      <c r="F34" s="8"/>
      <c r="G34" s="8"/>
      <c r="H34" s="8"/>
      <c r="I34" s="8"/>
      <c r="J34" s="8"/>
      <c r="K34" s="8"/>
      <c r="L34" s="8"/>
      <c r="M34" s="8"/>
      <c r="N34" s="8"/>
      <c r="O34" s="8"/>
      <c r="P34" s="8"/>
      <c r="Q34" s="8"/>
      <c r="R34" s="8"/>
      <c r="S34" s="8"/>
      <c r="T34" s="8"/>
      <c r="U34" s="8"/>
      <c r="V34" s="8"/>
      <c r="W34" s="8"/>
      <c r="X34" s="8"/>
      <c r="Y34" s="8"/>
      <c r="Z34" s="8"/>
      <c r="AA34" s="8"/>
    </row>
    <row r="35" ht="15.0" customHeight="1">
      <c r="A35" s="8"/>
      <c r="B35" s="8"/>
      <c r="C35" s="25" t="s">
        <v>62</v>
      </c>
      <c r="D35" s="19" t="s">
        <v>63</v>
      </c>
      <c r="E35" s="8"/>
      <c r="F35" s="8"/>
      <c r="G35" s="8"/>
      <c r="H35" s="8"/>
      <c r="I35" s="8"/>
      <c r="J35" s="8"/>
      <c r="K35" s="8"/>
      <c r="L35" s="8"/>
      <c r="M35" s="8"/>
      <c r="N35" s="8"/>
      <c r="O35" s="8"/>
      <c r="P35" s="8"/>
      <c r="Q35" s="8"/>
      <c r="R35" s="8"/>
      <c r="S35" s="8"/>
      <c r="T35" s="8"/>
      <c r="U35" s="8"/>
      <c r="V35" s="8"/>
      <c r="W35" s="8"/>
      <c r="X35" s="8"/>
      <c r="Y35" s="8"/>
      <c r="Z35" s="8"/>
      <c r="AA35" s="8"/>
    </row>
    <row r="36" ht="15.0" customHeight="1">
      <c r="A36" s="8"/>
      <c r="B36" s="8"/>
      <c r="C36" s="25" t="s">
        <v>64</v>
      </c>
      <c r="D36" s="19" t="s">
        <v>65</v>
      </c>
      <c r="E36" s="8"/>
      <c r="F36" s="8"/>
      <c r="G36" s="8"/>
      <c r="H36" s="8"/>
      <c r="I36" s="8"/>
      <c r="J36" s="8"/>
      <c r="K36" s="8"/>
      <c r="L36" s="8"/>
      <c r="M36" s="8"/>
      <c r="N36" s="8"/>
      <c r="O36" s="8"/>
      <c r="P36" s="8"/>
      <c r="Q36" s="8"/>
      <c r="R36" s="8"/>
      <c r="S36" s="8"/>
      <c r="T36" s="8"/>
      <c r="U36" s="8"/>
      <c r="V36" s="8"/>
      <c r="W36" s="8"/>
      <c r="X36" s="8"/>
      <c r="Y36" s="8"/>
      <c r="Z36" s="8"/>
      <c r="AA36" s="8"/>
    </row>
    <row r="37" ht="15.0" customHeight="1">
      <c r="A37" s="8"/>
      <c r="B37" s="8"/>
      <c r="C37" s="25" t="s">
        <v>66</v>
      </c>
      <c r="D37" s="19" t="s">
        <v>67</v>
      </c>
      <c r="E37" s="8"/>
      <c r="F37" s="8"/>
      <c r="G37" s="8"/>
      <c r="H37" s="8"/>
      <c r="I37" s="8"/>
      <c r="J37" s="8"/>
      <c r="K37" s="8"/>
      <c r="L37" s="8"/>
      <c r="M37" s="8"/>
      <c r="N37" s="8"/>
      <c r="O37" s="8"/>
      <c r="P37" s="8"/>
      <c r="Q37" s="8"/>
      <c r="R37" s="8"/>
      <c r="S37" s="8"/>
      <c r="T37" s="8"/>
      <c r="U37" s="8"/>
      <c r="V37" s="8"/>
      <c r="W37" s="8"/>
      <c r="X37" s="8"/>
      <c r="Y37" s="8"/>
      <c r="Z37" s="8"/>
      <c r="AA37" s="8"/>
    </row>
    <row r="38" ht="15.0" customHeight="1">
      <c r="A38" s="8"/>
      <c r="B38" s="8"/>
      <c r="C38" s="25" t="s">
        <v>68</v>
      </c>
      <c r="D38" s="19" t="s">
        <v>69</v>
      </c>
      <c r="E38" s="8"/>
      <c r="F38" s="8"/>
      <c r="G38" s="8"/>
      <c r="H38" s="8"/>
      <c r="I38" s="8"/>
      <c r="J38" s="8"/>
      <c r="K38" s="8"/>
      <c r="L38" s="8"/>
      <c r="M38" s="8"/>
      <c r="N38" s="8"/>
      <c r="O38" s="8"/>
      <c r="P38" s="8"/>
      <c r="Q38" s="8"/>
      <c r="R38" s="8"/>
      <c r="S38" s="8"/>
      <c r="T38" s="8"/>
      <c r="U38" s="8"/>
      <c r="V38" s="8"/>
      <c r="W38" s="8"/>
      <c r="X38" s="8"/>
      <c r="Y38" s="8"/>
      <c r="Z38" s="8"/>
      <c r="AA38" s="8"/>
    </row>
    <row r="39" ht="15.0" customHeight="1">
      <c r="A39" s="8"/>
      <c r="B39" s="8"/>
      <c r="C39" s="25" t="s">
        <v>70</v>
      </c>
      <c r="D39" s="19" t="s">
        <v>70</v>
      </c>
      <c r="E39" s="8"/>
      <c r="F39" s="8"/>
      <c r="G39" s="8"/>
      <c r="H39" s="8"/>
      <c r="I39" s="8"/>
      <c r="J39" s="8"/>
      <c r="K39" s="8"/>
      <c r="L39" s="8"/>
      <c r="M39" s="8"/>
      <c r="N39" s="8"/>
      <c r="O39" s="8"/>
      <c r="P39" s="8"/>
      <c r="Q39" s="8"/>
      <c r="R39" s="8"/>
      <c r="S39" s="8"/>
      <c r="T39" s="8"/>
      <c r="U39" s="8"/>
      <c r="V39" s="8"/>
      <c r="W39" s="8"/>
      <c r="X39" s="8"/>
      <c r="Y39" s="8"/>
      <c r="Z39" s="8"/>
      <c r="AA39" s="8"/>
    </row>
    <row r="40" ht="15.0" customHeight="1">
      <c r="A40" s="8"/>
      <c r="B40" s="8"/>
      <c r="C40" s="25" t="s">
        <v>71</v>
      </c>
      <c r="D40" s="19" t="s">
        <v>72</v>
      </c>
      <c r="E40" s="8"/>
      <c r="F40" s="8"/>
      <c r="G40" s="8"/>
      <c r="H40" s="8"/>
      <c r="I40" s="8"/>
      <c r="J40" s="8"/>
      <c r="K40" s="8"/>
      <c r="L40" s="8"/>
      <c r="M40" s="8"/>
      <c r="N40" s="8"/>
      <c r="O40" s="8"/>
      <c r="P40" s="8"/>
      <c r="Q40" s="8"/>
      <c r="R40" s="8"/>
      <c r="S40" s="8"/>
      <c r="T40" s="8"/>
      <c r="U40" s="8"/>
      <c r="V40" s="8"/>
      <c r="W40" s="8"/>
      <c r="X40" s="8"/>
      <c r="Y40" s="8"/>
      <c r="Z40" s="8"/>
      <c r="AA40" s="8"/>
    </row>
    <row r="41" ht="15.0" customHeight="1">
      <c r="A41" s="8"/>
      <c r="B41" s="8"/>
      <c r="C41" s="25" t="s">
        <v>73</v>
      </c>
      <c r="D41" s="19" t="s">
        <v>74</v>
      </c>
      <c r="E41" s="8"/>
      <c r="F41" s="8"/>
      <c r="G41" s="8"/>
      <c r="H41" s="8"/>
      <c r="I41" s="8"/>
      <c r="J41" s="8"/>
      <c r="K41" s="8"/>
      <c r="L41" s="8"/>
      <c r="M41" s="8"/>
      <c r="N41" s="8"/>
      <c r="O41" s="8"/>
      <c r="P41" s="8"/>
      <c r="Q41" s="8"/>
      <c r="R41" s="8"/>
      <c r="S41" s="8"/>
      <c r="T41" s="8"/>
      <c r="U41" s="8"/>
      <c r="V41" s="8"/>
      <c r="W41" s="8"/>
      <c r="X41" s="8"/>
      <c r="Y41" s="8"/>
      <c r="Z41" s="8"/>
      <c r="AA41" s="8"/>
    </row>
    <row r="42" ht="15.0" customHeight="1">
      <c r="A42" s="8"/>
      <c r="B42" s="8"/>
      <c r="C42" s="25" t="s">
        <v>75</v>
      </c>
      <c r="D42" s="19" t="s">
        <v>76</v>
      </c>
      <c r="E42" s="8"/>
      <c r="F42" s="8"/>
      <c r="G42" s="8"/>
      <c r="H42" s="8"/>
      <c r="I42" s="8"/>
      <c r="J42" s="8"/>
      <c r="K42" s="8"/>
      <c r="L42" s="8"/>
      <c r="M42" s="8"/>
      <c r="N42" s="8"/>
      <c r="O42" s="8"/>
      <c r="P42" s="8"/>
      <c r="Q42" s="8"/>
      <c r="R42" s="8"/>
      <c r="S42" s="8"/>
      <c r="T42" s="8"/>
      <c r="U42" s="8"/>
      <c r="V42" s="8"/>
      <c r="W42" s="8"/>
      <c r="X42" s="8"/>
      <c r="Y42" s="8"/>
      <c r="Z42" s="8"/>
      <c r="AA42" s="8"/>
    </row>
    <row r="43" ht="15.0" customHeight="1">
      <c r="A43" s="8"/>
      <c r="B43" s="8"/>
      <c r="C43" s="25" t="s">
        <v>77</v>
      </c>
      <c r="D43" s="19" t="s">
        <v>78</v>
      </c>
      <c r="E43" s="8"/>
      <c r="F43" s="8"/>
      <c r="G43" s="8"/>
      <c r="H43" s="8"/>
      <c r="I43" s="8"/>
      <c r="J43" s="8"/>
      <c r="K43" s="8"/>
      <c r="L43" s="8"/>
      <c r="M43" s="8"/>
      <c r="N43" s="8"/>
      <c r="O43" s="8"/>
      <c r="P43" s="8"/>
      <c r="Q43" s="8"/>
      <c r="R43" s="8"/>
      <c r="S43" s="8"/>
      <c r="T43" s="8"/>
      <c r="U43" s="8"/>
      <c r="V43" s="8"/>
      <c r="W43" s="8"/>
      <c r="X43" s="8"/>
      <c r="Y43" s="8"/>
      <c r="Z43" s="8"/>
      <c r="AA43" s="8"/>
    </row>
    <row r="44" ht="15.0" customHeight="1">
      <c r="A44" s="8"/>
      <c r="B44" s="8"/>
      <c r="C44" s="25" t="s">
        <v>79</v>
      </c>
      <c r="D44" s="19" t="s">
        <v>80</v>
      </c>
      <c r="E44" s="8"/>
      <c r="F44" s="8"/>
      <c r="G44" s="8"/>
      <c r="H44" s="8"/>
      <c r="I44" s="8"/>
      <c r="J44" s="8"/>
      <c r="K44" s="8"/>
      <c r="L44" s="8"/>
      <c r="M44" s="8"/>
      <c r="N44" s="8"/>
      <c r="O44" s="8"/>
      <c r="P44" s="8"/>
      <c r="Q44" s="8"/>
      <c r="R44" s="8"/>
      <c r="S44" s="8"/>
      <c r="T44" s="8"/>
      <c r="U44" s="8"/>
      <c r="V44" s="8"/>
      <c r="W44" s="8"/>
      <c r="X44" s="8"/>
      <c r="Y44" s="8"/>
      <c r="Z44" s="8"/>
      <c r="AA44" s="8"/>
    </row>
    <row r="45" ht="15.0" customHeight="1">
      <c r="A45" s="8"/>
      <c r="B45" s="8"/>
      <c r="C45" s="25" t="s">
        <v>81</v>
      </c>
      <c r="D45" s="19" t="s">
        <v>82</v>
      </c>
      <c r="E45" s="8"/>
      <c r="F45" s="8"/>
      <c r="G45" s="8"/>
      <c r="H45" s="8"/>
      <c r="I45" s="8"/>
      <c r="J45" s="8"/>
      <c r="K45" s="8"/>
      <c r="L45" s="8"/>
      <c r="M45" s="8"/>
      <c r="N45" s="8"/>
      <c r="O45" s="8"/>
      <c r="P45" s="8"/>
      <c r="Q45" s="8"/>
      <c r="R45" s="8"/>
      <c r="S45" s="8"/>
      <c r="T45" s="8"/>
      <c r="U45" s="8"/>
      <c r="V45" s="8"/>
      <c r="W45" s="8"/>
      <c r="X45" s="8"/>
      <c r="Y45" s="8"/>
      <c r="Z45" s="8"/>
      <c r="AA45" s="8"/>
    </row>
    <row r="46" ht="15.0" customHeight="1">
      <c r="A46" s="8"/>
      <c r="B46" s="8"/>
      <c r="C46" s="25" t="s">
        <v>83</v>
      </c>
      <c r="D46" s="19" t="s">
        <v>84</v>
      </c>
      <c r="E46" s="8"/>
      <c r="F46" s="8"/>
      <c r="G46" s="8"/>
      <c r="H46" s="8"/>
      <c r="I46" s="8"/>
      <c r="J46" s="8"/>
      <c r="K46" s="8"/>
      <c r="L46" s="8"/>
      <c r="M46" s="8"/>
      <c r="N46" s="8"/>
      <c r="O46" s="8"/>
      <c r="P46" s="8"/>
      <c r="Q46" s="8"/>
      <c r="R46" s="8"/>
      <c r="S46" s="8"/>
      <c r="T46" s="8"/>
      <c r="U46" s="8"/>
      <c r="V46" s="8"/>
      <c r="W46" s="8"/>
      <c r="X46" s="8"/>
      <c r="Y46" s="8"/>
      <c r="Z46" s="8"/>
      <c r="AA46" s="8"/>
    </row>
    <row r="47" ht="15.0" customHeight="1">
      <c r="A47" s="8"/>
      <c r="B47" s="8"/>
      <c r="C47" s="25" t="s">
        <v>85</v>
      </c>
      <c r="D47" s="19" t="s">
        <v>86</v>
      </c>
      <c r="E47" s="8"/>
      <c r="F47" s="8"/>
      <c r="G47" s="8"/>
      <c r="H47" s="8"/>
      <c r="I47" s="8"/>
      <c r="J47" s="8"/>
      <c r="K47" s="8"/>
      <c r="L47" s="8"/>
      <c r="M47" s="8"/>
      <c r="N47" s="8"/>
      <c r="O47" s="8"/>
      <c r="P47" s="8"/>
      <c r="Q47" s="8"/>
      <c r="R47" s="8"/>
      <c r="S47" s="8"/>
      <c r="T47" s="8"/>
      <c r="U47" s="8"/>
      <c r="V47" s="8"/>
      <c r="W47" s="8"/>
      <c r="X47" s="8"/>
      <c r="Y47" s="8"/>
      <c r="Z47" s="8"/>
      <c r="AA47" s="8"/>
    </row>
    <row r="48" ht="15.0" customHeight="1">
      <c r="A48" s="8"/>
      <c r="B48" s="8"/>
      <c r="C48" s="25" t="s">
        <v>87</v>
      </c>
      <c r="D48" s="19" t="s">
        <v>87</v>
      </c>
      <c r="E48" s="8"/>
      <c r="F48" s="8"/>
      <c r="G48" s="8"/>
      <c r="H48" s="8"/>
      <c r="I48" s="8"/>
      <c r="J48" s="8"/>
      <c r="K48" s="8"/>
      <c r="L48" s="8"/>
      <c r="M48" s="8"/>
      <c r="N48" s="8"/>
      <c r="O48" s="8"/>
      <c r="P48" s="8"/>
      <c r="Q48" s="8"/>
      <c r="R48" s="8"/>
      <c r="S48" s="8"/>
      <c r="T48" s="8"/>
      <c r="U48" s="8"/>
      <c r="V48" s="8"/>
      <c r="W48" s="8"/>
      <c r="X48" s="8"/>
      <c r="Y48" s="8"/>
      <c r="Z48" s="8"/>
      <c r="AA48" s="8"/>
    </row>
    <row r="49" ht="15.0" customHeight="1">
      <c r="A49" s="8"/>
      <c r="B49" s="8"/>
      <c r="C49" s="25" t="s">
        <v>88</v>
      </c>
      <c r="D49" s="19" t="s">
        <v>89</v>
      </c>
      <c r="E49" s="8"/>
      <c r="F49" s="8"/>
      <c r="G49" s="8"/>
      <c r="H49" s="8"/>
      <c r="I49" s="8"/>
      <c r="J49" s="8"/>
      <c r="K49" s="8"/>
      <c r="L49" s="8"/>
      <c r="M49" s="8"/>
      <c r="N49" s="8"/>
      <c r="O49" s="8"/>
      <c r="P49" s="8"/>
      <c r="Q49" s="8"/>
      <c r="R49" s="8"/>
      <c r="S49" s="8"/>
      <c r="T49" s="8"/>
      <c r="U49" s="8"/>
      <c r="V49" s="8"/>
      <c r="W49" s="8"/>
      <c r="X49" s="8"/>
      <c r="Y49" s="8"/>
      <c r="Z49" s="8"/>
      <c r="AA49" s="8"/>
    </row>
    <row r="50" ht="15.0" customHeight="1">
      <c r="A50" s="8"/>
      <c r="B50" s="8"/>
      <c r="C50" s="25" t="s">
        <v>90</v>
      </c>
      <c r="D50" s="19" t="s">
        <v>91</v>
      </c>
      <c r="E50" s="8"/>
      <c r="F50" s="8"/>
      <c r="G50" s="8"/>
      <c r="H50" s="8"/>
      <c r="I50" s="8"/>
      <c r="J50" s="8"/>
      <c r="K50" s="8"/>
      <c r="L50" s="8"/>
      <c r="M50" s="8"/>
      <c r="N50" s="8"/>
      <c r="O50" s="8"/>
      <c r="P50" s="8"/>
      <c r="Q50" s="8"/>
      <c r="R50" s="8"/>
      <c r="S50" s="8"/>
      <c r="T50" s="8"/>
      <c r="U50" s="8"/>
      <c r="V50" s="8"/>
      <c r="W50" s="8"/>
      <c r="X50" s="8"/>
      <c r="Y50" s="8"/>
      <c r="Z50" s="8"/>
      <c r="AA50" s="8"/>
    </row>
    <row r="51" ht="15.0" customHeight="1">
      <c r="A51" s="8"/>
      <c r="B51" s="8"/>
      <c r="C51" s="25" t="s">
        <v>92</v>
      </c>
      <c r="D51" s="19" t="s">
        <v>93</v>
      </c>
      <c r="E51" s="8"/>
      <c r="F51" s="8"/>
      <c r="G51" s="8"/>
      <c r="H51" s="8"/>
      <c r="I51" s="8"/>
      <c r="J51" s="8"/>
      <c r="K51" s="8"/>
      <c r="L51" s="8"/>
      <c r="M51" s="8"/>
      <c r="N51" s="8"/>
      <c r="O51" s="8"/>
      <c r="P51" s="8"/>
      <c r="Q51" s="8"/>
      <c r="R51" s="8"/>
      <c r="S51" s="8"/>
      <c r="T51" s="8"/>
      <c r="U51" s="8"/>
      <c r="V51" s="8"/>
      <c r="W51" s="8"/>
      <c r="X51" s="8"/>
      <c r="Y51" s="8"/>
      <c r="Z51" s="8"/>
      <c r="AA51" s="8"/>
    </row>
    <row r="52" ht="15.0" customHeight="1">
      <c r="A52" s="8"/>
      <c r="B52" s="8"/>
      <c r="C52" s="25" t="s">
        <v>94</v>
      </c>
      <c r="D52" s="19" t="s">
        <v>86</v>
      </c>
      <c r="E52" s="8"/>
      <c r="F52" s="8"/>
      <c r="G52" s="8"/>
      <c r="H52" s="8"/>
      <c r="I52" s="8"/>
      <c r="J52" s="8"/>
      <c r="K52" s="8"/>
      <c r="L52" s="8"/>
      <c r="M52" s="8"/>
      <c r="N52" s="8"/>
      <c r="O52" s="8"/>
      <c r="P52" s="8"/>
      <c r="Q52" s="8"/>
      <c r="R52" s="8"/>
      <c r="S52" s="8"/>
      <c r="T52" s="8"/>
      <c r="U52" s="8"/>
      <c r="V52" s="8"/>
      <c r="W52" s="8"/>
      <c r="X52" s="8"/>
      <c r="Y52" s="8"/>
      <c r="Z52" s="8"/>
      <c r="AA52" s="8"/>
    </row>
    <row r="53" ht="15.0" customHeight="1">
      <c r="A53" s="8"/>
      <c r="B53" s="8"/>
      <c r="C53" s="25" t="s">
        <v>95</v>
      </c>
      <c r="D53" s="19" t="s">
        <v>96</v>
      </c>
      <c r="E53" s="8"/>
      <c r="F53" s="8"/>
      <c r="G53" s="8"/>
      <c r="H53" s="8"/>
      <c r="I53" s="8"/>
      <c r="J53" s="8"/>
      <c r="K53" s="8"/>
      <c r="L53" s="8"/>
      <c r="M53" s="8"/>
      <c r="N53" s="8"/>
      <c r="O53" s="8"/>
      <c r="P53" s="8"/>
      <c r="Q53" s="8"/>
      <c r="R53" s="8"/>
      <c r="S53" s="8"/>
      <c r="T53" s="8"/>
      <c r="U53" s="8"/>
      <c r="V53" s="8"/>
      <c r="W53" s="8"/>
      <c r="X53" s="8"/>
      <c r="Y53" s="8"/>
      <c r="Z53" s="8"/>
      <c r="AA53" s="8"/>
    </row>
    <row r="54" ht="15.0" customHeight="1">
      <c r="A54" s="8"/>
      <c r="B54" s="8"/>
      <c r="C54" s="25" t="s">
        <v>97</v>
      </c>
      <c r="D54" s="19" t="s">
        <v>98</v>
      </c>
      <c r="E54" s="8"/>
      <c r="F54" s="8"/>
      <c r="G54" s="8"/>
      <c r="H54" s="8"/>
      <c r="I54" s="8"/>
      <c r="J54" s="8"/>
      <c r="K54" s="8"/>
      <c r="L54" s="8"/>
      <c r="M54" s="8"/>
      <c r="N54" s="8"/>
      <c r="O54" s="8"/>
      <c r="P54" s="8"/>
      <c r="Q54" s="8"/>
      <c r="R54" s="8"/>
      <c r="S54" s="8"/>
      <c r="T54" s="8"/>
      <c r="U54" s="8"/>
      <c r="V54" s="8"/>
      <c r="W54" s="8"/>
      <c r="X54" s="8"/>
      <c r="Y54" s="8"/>
      <c r="Z54" s="8"/>
      <c r="AA54" s="8"/>
    </row>
    <row r="55" ht="15.0" customHeight="1">
      <c r="A55" s="8"/>
      <c r="B55" s="8"/>
      <c r="C55" s="25" t="s">
        <v>99</v>
      </c>
      <c r="D55" s="19" t="s">
        <v>100</v>
      </c>
      <c r="E55" s="8"/>
      <c r="F55" s="8"/>
      <c r="G55" s="8"/>
      <c r="H55" s="8"/>
      <c r="I55" s="8"/>
      <c r="J55" s="8"/>
      <c r="K55" s="8"/>
      <c r="L55" s="8"/>
      <c r="M55" s="8"/>
      <c r="N55" s="8"/>
      <c r="O55" s="8"/>
      <c r="P55" s="8"/>
      <c r="Q55" s="8"/>
      <c r="R55" s="8"/>
      <c r="S55" s="8"/>
      <c r="T55" s="8"/>
      <c r="U55" s="8"/>
      <c r="V55" s="8"/>
      <c r="W55" s="8"/>
      <c r="X55" s="8"/>
      <c r="Y55" s="8"/>
      <c r="Z55" s="8"/>
      <c r="AA55" s="8"/>
    </row>
    <row r="56" ht="15.0" customHeight="1">
      <c r="A56" s="8"/>
      <c r="B56" s="8"/>
      <c r="C56" s="25" t="s">
        <v>101</v>
      </c>
      <c r="D56" s="19" t="s">
        <v>102</v>
      </c>
      <c r="E56" s="8"/>
      <c r="F56" s="8"/>
      <c r="G56" s="8"/>
      <c r="H56" s="8"/>
      <c r="I56" s="8"/>
      <c r="J56" s="8"/>
      <c r="K56" s="8"/>
      <c r="L56" s="8"/>
      <c r="M56" s="8"/>
      <c r="N56" s="8"/>
      <c r="O56" s="8"/>
      <c r="P56" s="8"/>
      <c r="Q56" s="8"/>
      <c r="R56" s="8"/>
      <c r="S56" s="8"/>
      <c r="T56" s="8"/>
      <c r="U56" s="8"/>
      <c r="V56" s="8"/>
      <c r="W56" s="8"/>
      <c r="X56" s="8"/>
      <c r="Y56" s="8"/>
      <c r="Z56" s="8"/>
      <c r="AA56" s="8"/>
    </row>
    <row r="57" ht="15.0" customHeight="1">
      <c r="A57" s="8"/>
      <c r="B57" s="8"/>
      <c r="C57" s="25" t="s">
        <v>103</v>
      </c>
      <c r="D57" s="19" t="s">
        <v>104</v>
      </c>
      <c r="E57" s="8"/>
      <c r="F57" s="8"/>
      <c r="G57" s="8"/>
      <c r="H57" s="8"/>
      <c r="I57" s="8"/>
      <c r="J57" s="8"/>
      <c r="K57" s="8"/>
      <c r="L57" s="8"/>
      <c r="M57" s="8"/>
      <c r="N57" s="8"/>
      <c r="O57" s="8"/>
      <c r="P57" s="8"/>
      <c r="Q57" s="8"/>
      <c r="R57" s="8"/>
      <c r="S57" s="8"/>
      <c r="T57" s="8"/>
      <c r="U57" s="8"/>
      <c r="V57" s="8"/>
      <c r="W57" s="8"/>
      <c r="X57" s="8"/>
      <c r="Y57" s="8"/>
      <c r="Z57" s="8"/>
      <c r="AA57" s="8"/>
    </row>
    <row r="58" ht="15.0" customHeight="1">
      <c r="A58" s="8"/>
      <c r="B58" s="8"/>
      <c r="C58" s="25" t="s">
        <v>105</v>
      </c>
      <c r="D58" s="19" t="s">
        <v>106</v>
      </c>
      <c r="E58" s="8"/>
      <c r="F58" s="8"/>
      <c r="G58" s="8"/>
      <c r="H58" s="8"/>
      <c r="I58" s="8"/>
      <c r="J58" s="8"/>
      <c r="K58" s="8"/>
      <c r="L58" s="8"/>
      <c r="M58" s="8"/>
      <c r="N58" s="8"/>
      <c r="O58" s="8"/>
      <c r="P58" s="8"/>
      <c r="Q58" s="8"/>
      <c r="R58" s="8"/>
      <c r="S58" s="8"/>
      <c r="T58" s="8"/>
      <c r="U58" s="8"/>
      <c r="V58" s="8"/>
      <c r="W58" s="8"/>
      <c r="X58" s="8"/>
      <c r="Y58" s="8"/>
      <c r="Z58" s="8"/>
      <c r="AA58" s="8"/>
    </row>
    <row r="59" ht="15.0" customHeight="1">
      <c r="A59" s="8"/>
      <c r="B59" s="8"/>
      <c r="C59" s="25" t="s">
        <v>107</v>
      </c>
      <c r="D59" s="19" t="s">
        <v>108</v>
      </c>
      <c r="E59" s="8"/>
      <c r="F59" s="8"/>
      <c r="G59" s="8"/>
      <c r="H59" s="8"/>
      <c r="I59" s="8"/>
      <c r="J59" s="8"/>
      <c r="K59" s="8"/>
      <c r="L59" s="8"/>
      <c r="M59" s="8"/>
      <c r="N59" s="8"/>
      <c r="O59" s="8"/>
      <c r="P59" s="8"/>
      <c r="Q59" s="8"/>
      <c r="R59" s="8"/>
      <c r="S59" s="8"/>
      <c r="T59" s="8"/>
      <c r="U59" s="8"/>
      <c r="V59" s="8"/>
      <c r="W59" s="8"/>
      <c r="X59" s="8"/>
      <c r="Y59" s="8"/>
      <c r="Z59" s="8"/>
      <c r="AA59" s="8"/>
    </row>
    <row r="60" ht="15.0" customHeight="1">
      <c r="A60" s="8"/>
      <c r="B60" s="8"/>
      <c r="C60" s="25" t="s">
        <v>109</v>
      </c>
      <c r="D60" s="19" t="s">
        <v>110</v>
      </c>
      <c r="E60" s="8"/>
      <c r="F60" s="8"/>
      <c r="G60" s="8"/>
      <c r="H60" s="8"/>
      <c r="I60" s="8"/>
      <c r="J60" s="8"/>
      <c r="K60" s="8"/>
      <c r="L60" s="8"/>
      <c r="M60" s="8"/>
      <c r="N60" s="8"/>
      <c r="O60" s="8"/>
      <c r="P60" s="8"/>
      <c r="Q60" s="8"/>
      <c r="R60" s="8"/>
      <c r="S60" s="8"/>
      <c r="T60" s="8"/>
      <c r="U60" s="8"/>
      <c r="V60" s="8"/>
      <c r="W60" s="8"/>
      <c r="X60" s="8"/>
      <c r="Y60" s="8"/>
      <c r="Z60" s="8"/>
      <c r="AA60" s="8"/>
    </row>
    <row r="61" ht="15.0" customHeight="1">
      <c r="A61" s="8"/>
      <c r="B61" s="8"/>
      <c r="C61" s="25" t="s">
        <v>111</v>
      </c>
      <c r="D61" s="19" t="s">
        <v>112</v>
      </c>
      <c r="E61" s="8"/>
      <c r="F61" s="8"/>
      <c r="G61" s="8"/>
      <c r="H61" s="8"/>
      <c r="I61" s="8"/>
      <c r="J61" s="8"/>
      <c r="K61" s="8"/>
      <c r="L61" s="8"/>
      <c r="M61" s="8"/>
      <c r="N61" s="8"/>
      <c r="O61" s="8"/>
      <c r="P61" s="8"/>
      <c r="Q61" s="8"/>
      <c r="R61" s="8"/>
      <c r="S61" s="8"/>
      <c r="T61" s="8"/>
      <c r="U61" s="8"/>
      <c r="V61" s="8"/>
      <c r="W61" s="8"/>
      <c r="X61" s="8"/>
      <c r="Y61" s="8"/>
      <c r="Z61" s="8"/>
      <c r="AA61" s="8"/>
    </row>
    <row r="62" ht="15.0" customHeight="1">
      <c r="A62" s="8"/>
      <c r="B62" s="8"/>
      <c r="C62" s="25" t="s">
        <v>113</v>
      </c>
      <c r="D62" s="19" t="s">
        <v>114</v>
      </c>
      <c r="E62" s="8"/>
      <c r="F62" s="8"/>
      <c r="G62" s="8"/>
      <c r="H62" s="8"/>
      <c r="I62" s="8"/>
      <c r="J62" s="8"/>
      <c r="K62" s="8"/>
      <c r="L62" s="8"/>
      <c r="M62" s="8"/>
      <c r="N62" s="8"/>
      <c r="O62" s="8"/>
      <c r="P62" s="8"/>
      <c r="Q62" s="8"/>
      <c r="R62" s="8"/>
      <c r="S62" s="8"/>
      <c r="T62" s="8"/>
      <c r="U62" s="8"/>
      <c r="V62" s="8"/>
      <c r="W62" s="8"/>
      <c r="X62" s="8"/>
      <c r="Y62" s="8"/>
      <c r="Z62" s="8"/>
      <c r="AA62" s="8"/>
    </row>
    <row r="63" ht="15.0" customHeight="1">
      <c r="A63" s="8"/>
      <c r="B63" s="8"/>
      <c r="C63" s="25" t="s">
        <v>115</v>
      </c>
      <c r="D63" s="19" t="s">
        <v>116</v>
      </c>
      <c r="E63" s="8"/>
      <c r="F63" s="8"/>
      <c r="G63" s="8"/>
      <c r="H63" s="8"/>
      <c r="I63" s="8"/>
      <c r="J63" s="8"/>
      <c r="K63" s="8"/>
      <c r="L63" s="8"/>
      <c r="M63" s="8"/>
      <c r="N63" s="8"/>
      <c r="O63" s="8"/>
      <c r="P63" s="8"/>
      <c r="Q63" s="8"/>
      <c r="R63" s="8"/>
      <c r="S63" s="8"/>
      <c r="T63" s="8"/>
      <c r="U63" s="8"/>
      <c r="V63" s="8"/>
      <c r="W63" s="8"/>
      <c r="X63" s="8"/>
      <c r="Y63" s="8"/>
      <c r="Z63" s="8"/>
      <c r="AA63" s="8"/>
    </row>
    <row r="64" ht="15.0" customHeight="1">
      <c r="A64" s="8"/>
      <c r="B64" s="8"/>
      <c r="C64" s="25" t="s">
        <v>117</v>
      </c>
      <c r="D64" s="19" t="s">
        <v>118</v>
      </c>
      <c r="E64" s="8"/>
      <c r="F64" s="8"/>
      <c r="G64" s="8"/>
      <c r="H64" s="8"/>
      <c r="I64" s="8"/>
      <c r="J64" s="8"/>
      <c r="K64" s="8"/>
      <c r="L64" s="8"/>
      <c r="M64" s="8"/>
      <c r="N64" s="8"/>
      <c r="O64" s="8"/>
      <c r="P64" s="8"/>
      <c r="Q64" s="8"/>
      <c r="R64" s="8"/>
      <c r="S64" s="8"/>
      <c r="T64" s="8"/>
      <c r="U64" s="8"/>
      <c r="V64" s="8"/>
      <c r="W64" s="8"/>
      <c r="X64" s="8"/>
      <c r="Y64" s="8"/>
      <c r="Z64" s="8"/>
      <c r="AA64" s="8"/>
    </row>
    <row r="65" ht="15.0" customHeight="1">
      <c r="A65" s="8"/>
      <c r="B65" s="8"/>
      <c r="C65" s="25" t="s">
        <v>119</v>
      </c>
      <c r="D65" s="19" t="s">
        <v>120</v>
      </c>
      <c r="E65" s="8"/>
      <c r="F65" s="8"/>
      <c r="G65" s="8"/>
      <c r="H65" s="8"/>
      <c r="I65" s="8"/>
      <c r="J65" s="8"/>
      <c r="K65" s="8"/>
      <c r="L65" s="8"/>
      <c r="M65" s="8"/>
      <c r="N65" s="8"/>
      <c r="O65" s="8"/>
      <c r="P65" s="8"/>
      <c r="Q65" s="8"/>
      <c r="R65" s="8"/>
      <c r="S65" s="8"/>
      <c r="T65" s="8"/>
      <c r="U65" s="8"/>
      <c r="V65" s="8"/>
      <c r="W65" s="8"/>
      <c r="X65" s="8"/>
      <c r="Y65" s="8"/>
      <c r="Z65" s="8"/>
      <c r="AA65" s="8"/>
    </row>
    <row r="66" ht="15.0" customHeight="1">
      <c r="A66" s="8"/>
      <c r="B66" s="8"/>
      <c r="C66" s="25" t="s">
        <v>121</v>
      </c>
      <c r="D66" s="19" t="s">
        <v>122</v>
      </c>
      <c r="E66" s="8"/>
      <c r="F66" s="8"/>
      <c r="G66" s="8"/>
      <c r="H66" s="8"/>
      <c r="I66" s="8"/>
      <c r="J66" s="8"/>
      <c r="K66" s="8"/>
      <c r="L66" s="8"/>
      <c r="M66" s="8"/>
      <c r="N66" s="8"/>
      <c r="O66" s="8"/>
      <c r="P66" s="8"/>
      <c r="Q66" s="8"/>
      <c r="R66" s="8"/>
      <c r="S66" s="8"/>
      <c r="T66" s="8"/>
      <c r="U66" s="8"/>
      <c r="V66" s="8"/>
      <c r="W66" s="8"/>
      <c r="X66" s="8"/>
      <c r="Y66" s="8"/>
      <c r="Z66" s="8"/>
      <c r="AA66" s="8"/>
    </row>
    <row r="67" ht="15.0" customHeight="1">
      <c r="A67" s="8"/>
      <c r="B67" s="8"/>
      <c r="C67" s="25" t="s">
        <v>123</v>
      </c>
      <c r="D67" s="19" t="s">
        <v>124</v>
      </c>
      <c r="E67" s="8"/>
      <c r="F67" s="8"/>
      <c r="G67" s="8"/>
      <c r="H67" s="8"/>
      <c r="I67" s="8"/>
      <c r="J67" s="8"/>
      <c r="K67" s="8"/>
      <c r="L67" s="8"/>
      <c r="M67" s="8"/>
      <c r="N67" s="8"/>
      <c r="O67" s="8"/>
      <c r="P67" s="8"/>
      <c r="Q67" s="8"/>
      <c r="R67" s="8"/>
      <c r="S67" s="8"/>
      <c r="T67" s="8"/>
      <c r="U67" s="8"/>
      <c r="V67" s="8"/>
      <c r="W67" s="8"/>
      <c r="X67" s="8"/>
      <c r="Y67" s="8"/>
      <c r="Z67" s="8"/>
      <c r="AA67" s="8"/>
    </row>
    <row r="68" ht="15.0" customHeight="1">
      <c r="A68" s="8"/>
      <c r="B68" s="8"/>
      <c r="C68" s="25" t="s">
        <v>125</v>
      </c>
      <c r="D68" s="19" t="s">
        <v>126</v>
      </c>
      <c r="E68" s="8"/>
      <c r="F68" s="8"/>
      <c r="G68" s="8"/>
      <c r="H68" s="8"/>
      <c r="I68" s="8"/>
      <c r="J68" s="8"/>
      <c r="K68" s="8"/>
      <c r="L68" s="8"/>
      <c r="M68" s="8"/>
      <c r="N68" s="8"/>
      <c r="O68" s="8"/>
      <c r="P68" s="8"/>
      <c r="Q68" s="8"/>
      <c r="R68" s="8"/>
      <c r="S68" s="8"/>
      <c r="T68" s="8"/>
      <c r="U68" s="8"/>
      <c r="V68" s="8"/>
      <c r="W68" s="8"/>
      <c r="X68" s="8"/>
      <c r="Y68" s="8"/>
      <c r="Z68" s="8"/>
      <c r="AA68" s="8"/>
    </row>
    <row r="69" ht="15.0" customHeight="1">
      <c r="A69" s="8"/>
      <c r="B69" s="8"/>
      <c r="C69" s="25" t="s">
        <v>127</v>
      </c>
      <c r="D69" s="19" t="s">
        <v>128</v>
      </c>
      <c r="E69" s="8"/>
      <c r="F69" s="8"/>
      <c r="G69" s="8"/>
      <c r="H69" s="8"/>
      <c r="I69" s="8"/>
      <c r="J69" s="8"/>
      <c r="K69" s="8"/>
      <c r="L69" s="8"/>
      <c r="M69" s="8"/>
      <c r="N69" s="8"/>
      <c r="O69" s="8"/>
      <c r="P69" s="8"/>
      <c r="Q69" s="8"/>
      <c r="R69" s="8"/>
      <c r="S69" s="8"/>
      <c r="T69" s="8"/>
      <c r="U69" s="8"/>
      <c r="V69" s="8"/>
      <c r="W69" s="8"/>
      <c r="X69" s="8"/>
      <c r="Y69" s="8"/>
      <c r="Z69" s="8"/>
      <c r="AA69" s="8"/>
    </row>
    <row r="70" ht="15.0" customHeight="1">
      <c r="A70" s="8"/>
      <c r="B70" s="8"/>
      <c r="C70" s="25" t="s">
        <v>129</v>
      </c>
      <c r="D70" s="19" t="s">
        <v>130</v>
      </c>
      <c r="E70" s="8"/>
      <c r="F70" s="8"/>
      <c r="G70" s="8"/>
      <c r="H70" s="8"/>
      <c r="I70" s="8"/>
      <c r="J70" s="8"/>
      <c r="K70" s="8"/>
      <c r="L70" s="8"/>
      <c r="M70" s="8"/>
      <c r="N70" s="8"/>
      <c r="O70" s="8"/>
      <c r="P70" s="8"/>
      <c r="Q70" s="8"/>
      <c r="R70" s="8"/>
      <c r="S70" s="8"/>
      <c r="T70" s="8"/>
      <c r="U70" s="8"/>
      <c r="V70" s="8"/>
      <c r="W70" s="8"/>
      <c r="X70" s="8"/>
      <c r="Y70" s="8"/>
      <c r="Z70" s="8"/>
      <c r="AA70" s="8"/>
    </row>
    <row r="71" ht="15.0" customHeight="1">
      <c r="A71" s="8"/>
      <c r="B71" s="8"/>
      <c r="C71" s="25" t="s">
        <v>131</v>
      </c>
      <c r="D71" s="19" t="s">
        <v>132</v>
      </c>
      <c r="E71" s="8"/>
      <c r="F71" s="8"/>
      <c r="G71" s="8"/>
      <c r="H71" s="8"/>
      <c r="I71" s="8"/>
      <c r="J71" s="8"/>
      <c r="K71" s="8"/>
      <c r="L71" s="8"/>
      <c r="M71" s="8"/>
      <c r="N71" s="8"/>
      <c r="O71" s="8"/>
      <c r="P71" s="8"/>
      <c r="Q71" s="8"/>
      <c r="R71" s="8"/>
      <c r="S71" s="8"/>
      <c r="T71" s="8"/>
      <c r="U71" s="8"/>
      <c r="V71" s="8"/>
      <c r="W71" s="8"/>
      <c r="X71" s="8"/>
      <c r="Y71" s="8"/>
      <c r="Z71" s="8"/>
      <c r="AA71" s="8"/>
    </row>
    <row r="72" ht="15.0" customHeight="1">
      <c r="A72" s="8"/>
      <c r="B72" s="8"/>
      <c r="C72" s="25" t="s">
        <v>133</v>
      </c>
      <c r="D72" s="19" t="s">
        <v>134</v>
      </c>
      <c r="E72" s="8"/>
      <c r="F72" s="8"/>
      <c r="G72" s="8"/>
      <c r="H72" s="8"/>
      <c r="I72" s="8"/>
      <c r="J72" s="8"/>
      <c r="K72" s="8"/>
      <c r="L72" s="8"/>
      <c r="M72" s="8"/>
      <c r="N72" s="8"/>
      <c r="O72" s="8"/>
      <c r="P72" s="8"/>
      <c r="Q72" s="8"/>
      <c r="R72" s="8"/>
      <c r="S72" s="8"/>
      <c r="T72" s="8"/>
      <c r="U72" s="8"/>
      <c r="V72" s="8"/>
      <c r="W72" s="8"/>
      <c r="X72" s="8"/>
      <c r="Y72" s="8"/>
      <c r="Z72" s="8"/>
      <c r="AA72" s="8"/>
    </row>
    <row r="73" ht="15.0" customHeight="1">
      <c r="A73" s="8"/>
      <c r="B73" s="8"/>
      <c r="C73" s="25" t="s">
        <v>135</v>
      </c>
      <c r="D73" s="19" t="s">
        <v>136</v>
      </c>
      <c r="E73" s="8"/>
      <c r="F73" s="8"/>
      <c r="G73" s="8"/>
      <c r="H73" s="8"/>
      <c r="I73" s="8"/>
      <c r="J73" s="8"/>
      <c r="K73" s="8"/>
      <c r="L73" s="8"/>
      <c r="M73" s="8"/>
      <c r="N73" s="8"/>
      <c r="O73" s="8"/>
      <c r="P73" s="8"/>
      <c r="Q73" s="8"/>
      <c r="R73" s="8"/>
      <c r="S73" s="8"/>
      <c r="T73" s="8"/>
      <c r="U73" s="8"/>
      <c r="V73" s="8"/>
      <c r="W73" s="8"/>
      <c r="X73" s="8"/>
      <c r="Y73" s="8"/>
      <c r="Z73" s="8"/>
      <c r="AA73" s="8"/>
    </row>
    <row r="74" ht="15.0" customHeight="1">
      <c r="A74" s="8"/>
      <c r="B74" s="8"/>
      <c r="C74" s="25" t="s">
        <v>137</v>
      </c>
      <c r="D74" s="19" t="s">
        <v>138</v>
      </c>
      <c r="E74" s="8"/>
      <c r="F74" s="8"/>
      <c r="G74" s="8"/>
      <c r="H74" s="8"/>
      <c r="I74" s="8"/>
      <c r="J74" s="8"/>
      <c r="K74" s="8"/>
      <c r="L74" s="8"/>
      <c r="M74" s="8"/>
      <c r="N74" s="8"/>
      <c r="O74" s="8"/>
      <c r="P74" s="8"/>
      <c r="Q74" s="8"/>
      <c r="R74" s="8"/>
      <c r="S74" s="8"/>
      <c r="T74" s="8"/>
      <c r="U74" s="8"/>
      <c r="V74" s="8"/>
      <c r="W74" s="8"/>
      <c r="X74" s="8"/>
      <c r="Y74" s="8"/>
      <c r="Z74" s="8"/>
      <c r="AA74" s="8"/>
    </row>
    <row r="75" ht="15.0" customHeight="1">
      <c r="A75" s="8"/>
      <c r="B75" s="8"/>
      <c r="C75" s="25" t="s">
        <v>139</v>
      </c>
      <c r="D75" s="19" t="s">
        <v>140</v>
      </c>
      <c r="E75" s="8"/>
      <c r="F75" s="8"/>
      <c r="G75" s="8"/>
      <c r="H75" s="8"/>
      <c r="I75" s="8"/>
      <c r="J75" s="8"/>
      <c r="K75" s="8"/>
      <c r="L75" s="8"/>
      <c r="M75" s="8"/>
      <c r="N75" s="8"/>
      <c r="O75" s="8"/>
      <c r="P75" s="8"/>
      <c r="Q75" s="8"/>
      <c r="R75" s="8"/>
      <c r="S75" s="8"/>
      <c r="T75" s="8"/>
      <c r="U75" s="8"/>
      <c r="V75" s="8"/>
      <c r="W75" s="8"/>
      <c r="X75" s="8"/>
      <c r="Y75" s="8"/>
      <c r="Z75" s="8"/>
      <c r="AA75" s="8"/>
    </row>
    <row r="76" ht="15.0" customHeight="1">
      <c r="A76" s="8"/>
      <c r="B76" s="8"/>
      <c r="C76" s="25" t="s">
        <v>141</v>
      </c>
      <c r="D76" s="19" t="s">
        <v>142</v>
      </c>
      <c r="E76" s="8"/>
      <c r="F76" s="8"/>
      <c r="G76" s="8"/>
      <c r="H76" s="8"/>
      <c r="I76" s="8"/>
      <c r="J76" s="8"/>
      <c r="K76" s="8"/>
      <c r="L76" s="8"/>
      <c r="M76" s="8"/>
      <c r="N76" s="8"/>
      <c r="O76" s="8"/>
      <c r="P76" s="8"/>
      <c r="Q76" s="8"/>
      <c r="R76" s="8"/>
      <c r="S76" s="8"/>
      <c r="T76" s="8"/>
      <c r="U76" s="8"/>
      <c r="V76" s="8"/>
      <c r="W76" s="8"/>
      <c r="X76" s="8"/>
      <c r="Y76" s="8"/>
      <c r="Z76" s="8"/>
      <c r="AA76" s="8"/>
    </row>
    <row r="77" ht="15.0" customHeight="1">
      <c r="A77" s="8"/>
      <c r="B77" s="8"/>
      <c r="C77" s="25" t="s">
        <v>143</v>
      </c>
      <c r="D77" s="19" t="s">
        <v>144</v>
      </c>
      <c r="E77" s="8"/>
      <c r="F77" s="8"/>
      <c r="G77" s="8"/>
      <c r="H77" s="8"/>
      <c r="I77" s="8"/>
      <c r="J77" s="8"/>
      <c r="K77" s="8"/>
      <c r="L77" s="8"/>
      <c r="M77" s="8"/>
      <c r="N77" s="8"/>
      <c r="O77" s="8"/>
      <c r="P77" s="8"/>
      <c r="Q77" s="8"/>
      <c r="R77" s="8"/>
      <c r="S77" s="8"/>
      <c r="T77" s="8"/>
      <c r="U77" s="8"/>
      <c r="V77" s="8"/>
      <c r="W77" s="8"/>
      <c r="X77" s="8"/>
      <c r="Y77" s="8"/>
      <c r="Z77" s="8"/>
      <c r="AA77" s="8"/>
    </row>
    <row r="78" ht="15.0" customHeight="1">
      <c r="A78" s="8"/>
      <c r="B78" s="8"/>
      <c r="C78" s="25" t="s">
        <v>145</v>
      </c>
      <c r="D78" s="19" t="s">
        <v>146</v>
      </c>
      <c r="E78" s="8"/>
      <c r="F78" s="8"/>
      <c r="G78" s="8"/>
      <c r="H78" s="8"/>
      <c r="I78" s="8"/>
      <c r="J78" s="8"/>
      <c r="K78" s="8"/>
      <c r="L78" s="8"/>
      <c r="M78" s="8"/>
      <c r="N78" s="8"/>
      <c r="O78" s="8"/>
      <c r="P78" s="8"/>
      <c r="Q78" s="8"/>
      <c r="R78" s="8"/>
      <c r="S78" s="8"/>
      <c r="T78" s="8"/>
      <c r="U78" s="8"/>
      <c r="V78" s="8"/>
      <c r="W78" s="8"/>
      <c r="X78" s="8"/>
      <c r="Y78" s="8"/>
      <c r="Z78" s="8"/>
      <c r="AA78" s="8"/>
    </row>
    <row r="79" ht="15.0" customHeight="1">
      <c r="A79" s="8"/>
      <c r="B79" s="8"/>
      <c r="C79" s="25" t="s">
        <v>147</v>
      </c>
      <c r="D79" s="19" t="s">
        <v>148</v>
      </c>
      <c r="E79" s="8"/>
      <c r="F79" s="8"/>
      <c r="G79" s="8"/>
      <c r="H79" s="8"/>
      <c r="I79" s="8"/>
      <c r="J79" s="8"/>
      <c r="K79" s="8"/>
      <c r="L79" s="8"/>
      <c r="M79" s="8"/>
      <c r="N79" s="8"/>
      <c r="O79" s="8"/>
      <c r="P79" s="8"/>
      <c r="Q79" s="8"/>
      <c r="R79" s="8"/>
      <c r="S79" s="8"/>
      <c r="T79" s="8"/>
      <c r="U79" s="8"/>
      <c r="V79" s="8"/>
      <c r="W79" s="8"/>
      <c r="X79" s="8"/>
      <c r="Y79" s="8"/>
      <c r="Z79" s="8"/>
      <c r="AA79" s="8"/>
    </row>
    <row r="80" ht="15.0" customHeight="1">
      <c r="A80" s="8"/>
      <c r="B80" s="8"/>
      <c r="C80" s="25" t="s">
        <v>149</v>
      </c>
      <c r="D80" s="19" t="s">
        <v>150</v>
      </c>
      <c r="E80" s="8"/>
      <c r="F80" s="8"/>
      <c r="G80" s="8"/>
      <c r="H80" s="8"/>
      <c r="I80" s="8"/>
      <c r="J80" s="8"/>
      <c r="K80" s="8"/>
      <c r="L80" s="8"/>
      <c r="M80" s="8"/>
      <c r="N80" s="8"/>
      <c r="O80" s="8"/>
      <c r="P80" s="8"/>
      <c r="Q80" s="8"/>
      <c r="R80" s="8"/>
      <c r="S80" s="8"/>
      <c r="T80" s="8"/>
      <c r="U80" s="8"/>
      <c r="V80" s="8"/>
      <c r="W80" s="8"/>
      <c r="X80" s="8"/>
      <c r="Y80" s="8"/>
      <c r="Z80" s="8"/>
      <c r="AA80" s="8"/>
    </row>
    <row r="81" ht="15.0" customHeight="1">
      <c r="A81" s="8"/>
      <c r="B81" s="8"/>
      <c r="C81" s="25" t="s">
        <v>151</v>
      </c>
      <c r="D81" s="19" t="s">
        <v>152</v>
      </c>
      <c r="E81" s="8"/>
      <c r="F81" s="8"/>
      <c r="G81" s="8"/>
      <c r="H81" s="8"/>
      <c r="I81" s="8"/>
      <c r="J81" s="8"/>
      <c r="K81" s="8"/>
      <c r="L81" s="8"/>
      <c r="M81" s="8"/>
      <c r="N81" s="8"/>
      <c r="O81" s="8"/>
      <c r="P81" s="8"/>
      <c r="Q81" s="8"/>
      <c r="R81" s="8"/>
      <c r="S81" s="8"/>
      <c r="T81" s="8"/>
      <c r="U81" s="8"/>
      <c r="V81" s="8"/>
      <c r="W81" s="8"/>
      <c r="X81" s="8"/>
      <c r="Y81" s="8"/>
      <c r="Z81" s="8"/>
      <c r="AA81" s="8"/>
    </row>
    <row r="82" ht="15.0" customHeight="1">
      <c r="A82" s="8"/>
      <c r="B82" s="8"/>
      <c r="C82" s="25" t="s">
        <v>153</v>
      </c>
      <c r="D82" s="19" t="s">
        <v>154</v>
      </c>
      <c r="E82" s="8"/>
      <c r="F82" s="8"/>
      <c r="G82" s="8"/>
      <c r="H82" s="8"/>
      <c r="I82" s="8"/>
      <c r="J82" s="8"/>
      <c r="K82" s="8"/>
      <c r="L82" s="8"/>
      <c r="M82" s="8"/>
      <c r="N82" s="8"/>
      <c r="O82" s="8"/>
      <c r="P82" s="8"/>
      <c r="Q82" s="8"/>
      <c r="R82" s="8"/>
      <c r="S82" s="8"/>
      <c r="T82" s="8"/>
      <c r="U82" s="8"/>
      <c r="V82" s="8"/>
      <c r="W82" s="8"/>
      <c r="X82" s="8"/>
      <c r="Y82" s="8"/>
      <c r="Z82" s="8"/>
      <c r="AA82" s="8"/>
    </row>
    <row r="83" ht="15.0" customHeight="1">
      <c r="A83" s="8"/>
      <c r="B83" s="8"/>
      <c r="C83" s="25" t="s">
        <v>155</v>
      </c>
      <c r="D83" s="19" t="s">
        <v>156</v>
      </c>
      <c r="E83" s="8"/>
      <c r="F83" s="8"/>
      <c r="G83" s="8"/>
      <c r="H83" s="8"/>
      <c r="I83" s="8"/>
      <c r="J83" s="8"/>
      <c r="K83" s="8"/>
      <c r="L83" s="8"/>
      <c r="M83" s="8"/>
      <c r="N83" s="8"/>
      <c r="O83" s="8"/>
      <c r="P83" s="8"/>
      <c r="Q83" s="8"/>
      <c r="R83" s="8"/>
      <c r="S83" s="8"/>
      <c r="T83" s="8"/>
      <c r="U83" s="8"/>
      <c r="V83" s="8"/>
      <c r="W83" s="8"/>
      <c r="X83" s="8"/>
      <c r="Y83" s="8"/>
      <c r="Z83" s="8"/>
      <c r="AA83" s="8"/>
    </row>
    <row r="84" ht="15.0" customHeight="1">
      <c r="A84" s="8"/>
      <c r="B84" s="8"/>
      <c r="C84" s="25" t="s">
        <v>157</v>
      </c>
      <c r="D84" s="19" t="s">
        <v>158</v>
      </c>
      <c r="E84" s="8"/>
      <c r="F84" s="8"/>
      <c r="G84" s="8"/>
      <c r="H84" s="8"/>
      <c r="I84" s="8"/>
      <c r="J84" s="8"/>
      <c r="K84" s="8"/>
      <c r="L84" s="8"/>
      <c r="M84" s="8"/>
      <c r="N84" s="8"/>
      <c r="O84" s="8"/>
      <c r="P84" s="8"/>
      <c r="Q84" s="8"/>
      <c r="R84" s="8"/>
      <c r="S84" s="8"/>
      <c r="T84" s="8"/>
      <c r="U84" s="8"/>
      <c r="V84" s="8"/>
      <c r="W84" s="8"/>
      <c r="X84" s="8"/>
      <c r="Y84" s="8"/>
      <c r="Z84" s="8"/>
      <c r="AA84" s="8"/>
    </row>
    <row r="85" ht="15.0" customHeight="1">
      <c r="A85" s="8"/>
      <c r="B85" s="8"/>
      <c r="C85" s="25" t="s">
        <v>159</v>
      </c>
      <c r="D85" s="19" t="s">
        <v>160</v>
      </c>
      <c r="E85" s="8"/>
      <c r="F85" s="8"/>
      <c r="G85" s="8"/>
      <c r="H85" s="8"/>
      <c r="I85" s="8"/>
      <c r="J85" s="8"/>
      <c r="K85" s="8"/>
      <c r="L85" s="8"/>
      <c r="M85" s="8"/>
      <c r="N85" s="8"/>
      <c r="O85" s="8"/>
      <c r="P85" s="8"/>
      <c r="Q85" s="8"/>
      <c r="R85" s="8"/>
      <c r="S85" s="8"/>
      <c r="T85" s="8"/>
      <c r="U85" s="8"/>
      <c r="V85" s="8"/>
      <c r="W85" s="8"/>
      <c r="X85" s="8"/>
      <c r="Y85" s="8"/>
      <c r="Z85" s="8"/>
      <c r="AA85" s="8"/>
    </row>
    <row r="86" ht="15.0" customHeight="1">
      <c r="A86" s="8"/>
      <c r="B86" s="8"/>
      <c r="C86" s="25" t="s">
        <v>161</v>
      </c>
      <c r="D86" s="19" t="s">
        <v>162</v>
      </c>
      <c r="E86" s="8"/>
      <c r="F86" s="8"/>
      <c r="G86" s="8"/>
      <c r="H86" s="8"/>
      <c r="I86" s="8"/>
      <c r="J86" s="8"/>
      <c r="K86" s="8"/>
      <c r="L86" s="8"/>
      <c r="M86" s="8"/>
      <c r="N86" s="8"/>
      <c r="O86" s="8"/>
      <c r="P86" s="8"/>
      <c r="Q86" s="8"/>
      <c r="R86" s="8"/>
      <c r="S86" s="8"/>
      <c r="T86" s="8"/>
      <c r="U86" s="8"/>
      <c r="V86" s="8"/>
      <c r="W86" s="8"/>
      <c r="X86" s="8"/>
      <c r="Y86" s="8"/>
      <c r="Z86" s="8"/>
      <c r="AA86" s="8"/>
    </row>
    <row r="87" ht="15.0" customHeight="1">
      <c r="A87" s="8"/>
      <c r="B87" s="8"/>
      <c r="C87" s="25" t="s">
        <v>163</v>
      </c>
      <c r="D87" s="19" t="s">
        <v>164</v>
      </c>
      <c r="E87" s="8"/>
      <c r="F87" s="8"/>
      <c r="G87" s="8"/>
      <c r="H87" s="8"/>
      <c r="I87" s="8"/>
      <c r="J87" s="8"/>
      <c r="K87" s="8"/>
      <c r="L87" s="8"/>
      <c r="M87" s="8"/>
      <c r="N87" s="8"/>
      <c r="O87" s="8"/>
      <c r="P87" s="8"/>
      <c r="Q87" s="8"/>
      <c r="R87" s="8"/>
      <c r="S87" s="8"/>
      <c r="T87" s="8"/>
      <c r="U87" s="8"/>
      <c r="V87" s="8"/>
      <c r="W87" s="8"/>
      <c r="X87" s="8"/>
      <c r="Y87" s="8"/>
      <c r="Z87" s="8"/>
      <c r="AA87" s="8"/>
    </row>
    <row r="88" ht="15.0" customHeight="1">
      <c r="A88" s="8"/>
      <c r="B88" s="8"/>
      <c r="C88" s="25" t="s">
        <v>165</v>
      </c>
      <c r="D88" s="19" t="s">
        <v>166</v>
      </c>
      <c r="E88" s="8"/>
      <c r="F88" s="8"/>
      <c r="G88" s="8"/>
      <c r="H88" s="8"/>
      <c r="I88" s="8"/>
      <c r="J88" s="8"/>
      <c r="K88" s="8"/>
      <c r="L88" s="8"/>
      <c r="M88" s="8"/>
      <c r="N88" s="8"/>
      <c r="O88" s="8"/>
      <c r="P88" s="8"/>
      <c r="Q88" s="8"/>
      <c r="R88" s="8"/>
      <c r="S88" s="8"/>
      <c r="T88" s="8"/>
      <c r="U88" s="8"/>
      <c r="V88" s="8"/>
      <c r="W88" s="8"/>
      <c r="X88" s="8"/>
      <c r="Y88" s="8"/>
      <c r="Z88" s="8"/>
      <c r="AA88" s="8"/>
    </row>
    <row r="89" ht="15.0" customHeight="1">
      <c r="A89" s="8"/>
      <c r="B89" s="8"/>
      <c r="C89" s="25" t="s">
        <v>167</v>
      </c>
      <c r="D89" s="19" t="s">
        <v>168</v>
      </c>
      <c r="E89" s="8"/>
      <c r="F89" s="8"/>
      <c r="G89" s="8"/>
      <c r="H89" s="8"/>
      <c r="I89" s="8"/>
      <c r="J89" s="8"/>
      <c r="K89" s="8"/>
      <c r="L89" s="8"/>
      <c r="M89" s="8"/>
      <c r="N89" s="8"/>
      <c r="O89" s="8"/>
      <c r="P89" s="8"/>
      <c r="Q89" s="8"/>
      <c r="R89" s="8"/>
      <c r="S89" s="8"/>
      <c r="T89" s="8"/>
      <c r="U89" s="8"/>
      <c r="V89" s="8"/>
      <c r="W89" s="8"/>
      <c r="X89" s="8"/>
      <c r="Y89" s="8"/>
      <c r="Z89" s="8"/>
      <c r="AA89" s="8"/>
    </row>
    <row r="90" ht="15.0" customHeight="1">
      <c r="A90" s="8"/>
      <c r="B90" s="8"/>
      <c r="C90" s="25" t="s">
        <v>169</v>
      </c>
      <c r="D90" s="19" t="s">
        <v>170</v>
      </c>
      <c r="E90" s="8"/>
      <c r="F90" s="8"/>
      <c r="G90" s="8"/>
      <c r="H90" s="8"/>
      <c r="I90" s="8"/>
      <c r="J90" s="8"/>
      <c r="K90" s="8"/>
      <c r="L90" s="8"/>
      <c r="M90" s="8"/>
      <c r="N90" s="8"/>
      <c r="O90" s="8"/>
      <c r="P90" s="8"/>
      <c r="Q90" s="8"/>
      <c r="R90" s="8"/>
      <c r="S90" s="8"/>
      <c r="T90" s="8"/>
      <c r="U90" s="8"/>
      <c r="V90" s="8"/>
      <c r="W90" s="8"/>
      <c r="X90" s="8"/>
      <c r="Y90" s="8"/>
      <c r="Z90" s="8"/>
      <c r="AA90" s="8"/>
    </row>
    <row r="91" ht="15.0" customHeight="1">
      <c r="A91" s="8"/>
      <c r="B91" s="8"/>
      <c r="C91" s="25" t="s">
        <v>171</v>
      </c>
      <c r="D91" s="19" t="s">
        <v>172</v>
      </c>
      <c r="E91" s="8"/>
      <c r="F91" s="8"/>
      <c r="G91" s="8"/>
      <c r="H91" s="8"/>
      <c r="I91" s="8"/>
      <c r="J91" s="8"/>
      <c r="K91" s="8"/>
      <c r="L91" s="8"/>
      <c r="M91" s="8"/>
      <c r="N91" s="8"/>
      <c r="O91" s="8"/>
      <c r="P91" s="8"/>
      <c r="Q91" s="8"/>
      <c r="R91" s="8"/>
      <c r="S91" s="8"/>
      <c r="T91" s="8"/>
      <c r="U91" s="8"/>
      <c r="V91" s="8"/>
      <c r="W91" s="8"/>
      <c r="X91" s="8"/>
      <c r="Y91" s="8"/>
      <c r="Z91" s="8"/>
      <c r="AA91" s="8"/>
    </row>
    <row r="92" ht="15.0" customHeight="1">
      <c r="A92" s="8"/>
      <c r="B92" s="8"/>
      <c r="C92" s="25" t="s">
        <v>173</v>
      </c>
      <c r="D92" s="19" t="s">
        <v>174</v>
      </c>
      <c r="E92" s="8"/>
      <c r="F92" s="8"/>
      <c r="G92" s="8"/>
      <c r="H92" s="8"/>
      <c r="I92" s="8"/>
      <c r="J92" s="8"/>
      <c r="K92" s="8"/>
      <c r="L92" s="8"/>
      <c r="M92" s="8"/>
      <c r="N92" s="8"/>
      <c r="O92" s="8"/>
      <c r="P92" s="8"/>
      <c r="Q92" s="8"/>
      <c r="R92" s="8"/>
      <c r="S92" s="8"/>
      <c r="T92" s="8"/>
      <c r="U92" s="8"/>
      <c r="V92" s="8"/>
      <c r="W92" s="8"/>
      <c r="X92" s="8"/>
      <c r="Y92" s="8"/>
      <c r="Z92" s="8"/>
      <c r="AA92" s="8"/>
    </row>
    <row r="93" ht="15.0" customHeight="1">
      <c r="A93" s="8"/>
      <c r="B93" s="8"/>
      <c r="C93" s="25" t="s">
        <v>175</v>
      </c>
      <c r="D93" s="19" t="s">
        <v>175</v>
      </c>
      <c r="E93" s="8"/>
      <c r="F93" s="8"/>
      <c r="G93" s="8"/>
      <c r="H93" s="8"/>
      <c r="I93" s="8"/>
      <c r="J93" s="8"/>
      <c r="K93" s="8"/>
      <c r="L93" s="8"/>
      <c r="M93" s="8"/>
      <c r="N93" s="8"/>
      <c r="O93" s="8"/>
      <c r="P93" s="8"/>
      <c r="Q93" s="8"/>
      <c r="R93" s="8"/>
      <c r="S93" s="8"/>
      <c r="T93" s="8"/>
      <c r="U93" s="8"/>
      <c r="V93" s="8"/>
      <c r="W93" s="8"/>
      <c r="X93" s="8"/>
      <c r="Y93" s="8"/>
      <c r="Z93" s="8"/>
      <c r="AA93" s="8"/>
    </row>
    <row r="94" ht="15.0" customHeight="1">
      <c r="A94" s="8"/>
      <c r="B94" s="8"/>
      <c r="C94" s="25" t="s">
        <v>176</v>
      </c>
      <c r="D94" s="19" t="s">
        <v>177</v>
      </c>
      <c r="E94" s="8"/>
      <c r="F94" s="8"/>
      <c r="G94" s="8"/>
      <c r="H94" s="8"/>
      <c r="I94" s="8"/>
      <c r="J94" s="8"/>
      <c r="K94" s="8"/>
      <c r="L94" s="8"/>
      <c r="M94" s="8"/>
      <c r="N94" s="8"/>
      <c r="O94" s="8"/>
      <c r="P94" s="8"/>
      <c r="Q94" s="8"/>
      <c r="R94" s="8"/>
      <c r="S94" s="8"/>
      <c r="T94" s="8"/>
      <c r="U94" s="8"/>
      <c r="V94" s="8"/>
      <c r="W94" s="8"/>
      <c r="X94" s="8"/>
      <c r="Y94" s="8"/>
      <c r="Z94" s="8"/>
      <c r="AA94" s="8"/>
    </row>
    <row r="95" ht="15.0" customHeight="1">
      <c r="A95" s="8"/>
      <c r="B95" s="8"/>
      <c r="C95" s="25" t="s">
        <v>178</v>
      </c>
      <c r="D95" s="19" t="s">
        <v>179</v>
      </c>
      <c r="E95" s="8"/>
      <c r="F95" s="8"/>
      <c r="G95" s="8"/>
      <c r="H95" s="8"/>
      <c r="I95" s="8"/>
      <c r="J95" s="8"/>
      <c r="K95" s="8"/>
      <c r="L95" s="8"/>
      <c r="M95" s="8"/>
      <c r="N95" s="8"/>
      <c r="O95" s="8"/>
      <c r="P95" s="8"/>
      <c r="Q95" s="8"/>
      <c r="R95" s="8"/>
      <c r="S95" s="8"/>
      <c r="T95" s="8"/>
      <c r="U95" s="8"/>
      <c r="V95" s="8"/>
      <c r="W95" s="8"/>
      <c r="X95" s="8"/>
      <c r="Y95" s="8"/>
      <c r="Z95" s="8"/>
      <c r="AA95" s="8"/>
    </row>
    <row r="96" ht="15.0" customHeight="1">
      <c r="A96" s="8"/>
      <c r="B96" s="8"/>
      <c r="C96" s="25" t="s">
        <v>180</v>
      </c>
      <c r="D96" s="19" t="s">
        <v>181</v>
      </c>
      <c r="E96" s="8"/>
      <c r="F96" s="8"/>
      <c r="G96" s="8"/>
      <c r="H96" s="8"/>
      <c r="I96" s="8"/>
      <c r="J96" s="8"/>
      <c r="K96" s="8"/>
      <c r="L96" s="8"/>
      <c r="M96" s="8"/>
      <c r="N96" s="8"/>
      <c r="O96" s="8"/>
      <c r="P96" s="8"/>
      <c r="Q96" s="8"/>
      <c r="R96" s="8"/>
      <c r="S96" s="8"/>
      <c r="T96" s="8"/>
      <c r="U96" s="8"/>
      <c r="V96" s="8"/>
      <c r="W96" s="8"/>
      <c r="X96" s="8"/>
      <c r="Y96" s="8"/>
      <c r="Z96" s="8"/>
      <c r="AA96" s="8"/>
    </row>
    <row r="97" ht="15.0" customHeight="1">
      <c r="A97" s="8"/>
      <c r="B97" s="8"/>
      <c r="C97" s="25" t="s">
        <v>182</v>
      </c>
      <c r="D97" s="19" t="s">
        <v>183</v>
      </c>
      <c r="E97" s="8"/>
      <c r="F97" s="8"/>
      <c r="G97" s="8"/>
      <c r="H97" s="8"/>
      <c r="I97" s="8"/>
      <c r="J97" s="8"/>
      <c r="K97" s="8"/>
      <c r="L97" s="8"/>
      <c r="M97" s="8"/>
      <c r="N97" s="8"/>
      <c r="O97" s="8"/>
      <c r="P97" s="8"/>
      <c r="Q97" s="8"/>
      <c r="R97" s="8"/>
      <c r="S97" s="8"/>
      <c r="T97" s="8"/>
      <c r="U97" s="8"/>
      <c r="V97" s="8"/>
      <c r="W97" s="8"/>
      <c r="X97" s="8"/>
      <c r="Y97" s="8"/>
      <c r="Z97" s="8"/>
      <c r="AA97" s="8"/>
    </row>
    <row r="98" ht="15.0" customHeight="1">
      <c r="A98" s="8"/>
      <c r="B98" s="8"/>
      <c r="C98" s="25" t="s">
        <v>184</v>
      </c>
      <c r="D98" s="19" t="s">
        <v>185</v>
      </c>
      <c r="E98" s="8"/>
      <c r="F98" s="8"/>
      <c r="G98" s="8"/>
      <c r="H98" s="8"/>
      <c r="I98" s="8"/>
      <c r="J98" s="8"/>
      <c r="K98" s="8"/>
      <c r="L98" s="8"/>
      <c r="M98" s="8"/>
      <c r="N98" s="8"/>
      <c r="O98" s="8"/>
      <c r="P98" s="8"/>
      <c r="Q98" s="8"/>
      <c r="R98" s="8"/>
      <c r="S98" s="8"/>
      <c r="T98" s="8"/>
      <c r="U98" s="8"/>
      <c r="V98" s="8"/>
      <c r="W98" s="8"/>
      <c r="X98" s="8"/>
      <c r="Y98" s="8"/>
      <c r="Z98" s="8"/>
      <c r="AA98" s="8"/>
    </row>
    <row r="99" ht="15.0" customHeight="1">
      <c r="A99" s="8"/>
      <c r="B99" s="8"/>
      <c r="C99" s="25" t="s">
        <v>186</v>
      </c>
      <c r="D99" s="19" t="s">
        <v>187</v>
      </c>
      <c r="E99" s="8"/>
      <c r="F99" s="8"/>
      <c r="G99" s="8"/>
      <c r="H99" s="8"/>
      <c r="I99" s="8"/>
      <c r="J99" s="8"/>
      <c r="K99" s="8"/>
      <c r="L99" s="8"/>
      <c r="M99" s="8"/>
      <c r="N99" s="8"/>
      <c r="O99" s="8"/>
      <c r="P99" s="8"/>
      <c r="Q99" s="8"/>
      <c r="R99" s="8"/>
      <c r="S99" s="8"/>
      <c r="T99" s="8"/>
      <c r="U99" s="8"/>
      <c r="V99" s="8"/>
      <c r="W99" s="8"/>
      <c r="X99" s="8"/>
      <c r="Y99" s="8"/>
      <c r="Z99" s="8"/>
      <c r="AA99" s="8"/>
    </row>
    <row r="100" ht="15.0"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4.2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6.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4.2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4.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4.2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4.2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4.2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4.2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4.2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4.2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4.2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4.2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4.2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4.2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4.2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4.2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4.2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4.2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4.2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4.2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4.2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4.2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4.2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4.2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4.2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4.2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4.2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4.2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4.2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4.2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4.2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4.2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4.2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4.2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4.2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4.2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4.2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4.2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4.2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4.2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4.2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4.2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4.2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4.2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4.2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4.2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4.2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4.2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4.2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4.2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4.2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4.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4.2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4.2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4.2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4.2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4.2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4.2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4.2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4.2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4.2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4.2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4.2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4.2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4.2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4.2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4.2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4.2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4.2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4.2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4.2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4.2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4.2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4.2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4.2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4.2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4.2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4.2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4.2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4.2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4.2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4.2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4.2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4.2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4.2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4.2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4.2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4.2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4.2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4.2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4.2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4.2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4.2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4.2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4.2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4.2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4.2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4.2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4.2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4.2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4.2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4.2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4.2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4.2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4.2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4.2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4.2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4.2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4.2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4.2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4.2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4.2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4.2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4.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4.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4.2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4.2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4.2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4.2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4.2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4.2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4.2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4.2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4.2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4.2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4.2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4.2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4.2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4.2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4.2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4.2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4.2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4.2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4.2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4.2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4.2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4.2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4.2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4.2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4.2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4.2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4.2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4.2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4.2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4.2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4.2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4.2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4.2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4.2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4.2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4.2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4.2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4.2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4.2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4.2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4.2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4.2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4.2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4.2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4.2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4.2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4.2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4.2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4.2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4.2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4.2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4.2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4.2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4.2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4.2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4.2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4.2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4.2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4.2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4.2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4.2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4.2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4.2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4.2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4.2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4.2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4.2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4.2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4.2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4.2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4.2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4.2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4.2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4.2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4.2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4.2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4.2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4.2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4.2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4.2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4.2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4.2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4.2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4.2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4.2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4.2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4.2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4.2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4.2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4.2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4.2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4.2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4.2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4.2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4.2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4.2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4.2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4.2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4.2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4.2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4.2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4.2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4.2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4.2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4.2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4.2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4.2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4.2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4.2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4.2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4.2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4.2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4.2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4.2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4.2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4.2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4.2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4.2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4.2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4.2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4.2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4.2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4.2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4.2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4.2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4.2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4.2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4.2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4.2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4.2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4.2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4.2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4.2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4.2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4.2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4.2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4.2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4.2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4.2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4.2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4.2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4.2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4.2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4.2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4.2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4.2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4.2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4.2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4.2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4.2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4.2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4.2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4.2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4.2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4.2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4.2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4.2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4.2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4.2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4.2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4.2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4.2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4.2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4.2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4.2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4.2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4.2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4.2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4.2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4.2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4.2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4.2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4.2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4.2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4.2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4.2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4.2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4.2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4.2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4.2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4.2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4.2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4.2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4.2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4.2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4.2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4.2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4.2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4.2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4.2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4.2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4.2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4.2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4.2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4.2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4.2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4.2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4.2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4.2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4.2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4.2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4.2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4.2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4.2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4.2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4.2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4.2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4.2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4.2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4.2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4.2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4.2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4.2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4.2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4.2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4.2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4.2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4.2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4.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4.2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4.2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4.2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4.2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4.2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4.2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4.2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4.2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4.2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4.2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4.2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4.2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4.2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4.2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4.2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4.2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4.2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4.2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4.2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4.2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4.2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4.2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4.2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4.2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4.2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4.2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4.2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4.2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4.2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4.2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4.2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4.2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4.2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4.2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4.2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4.2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4.2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4.2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4.2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4.2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4.2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4.2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4.2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4.2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4.2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4.2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4.2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4.2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4.2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4.2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4.2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4.2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4.2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4.2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4.2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4.2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4.2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4.2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4.2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4.2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4.2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4.2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4.2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4.2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4.2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4.2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4.2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4.2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4.2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4.2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4.2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4.2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4.2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4.2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4.2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4.2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4.2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4.2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4.2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4.2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4.2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4.2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4.2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4.2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4.2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4.2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4.2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4.2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4.2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4.2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4.2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4.2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4.2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4.2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4.2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4.2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4.2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4.2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4.2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4.2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4.2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4.2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4.2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4.2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4.2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4.2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4.2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4.2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4.2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4.2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4.2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4.2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4.2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4.2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4.2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4.2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4.2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4.2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4.2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4.2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4.2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4.2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4.2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4.2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4.2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4.2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4.2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4.2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4.2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4.2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4.2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4.2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4.2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4.2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4.2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4.2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4.2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4.2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4.2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4.2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4.2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4.2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4.2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4.2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4.2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4.2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4.2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4.2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4.2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4.2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4.2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4.2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4.2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4.2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4.2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4.2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4.2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4.2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4.2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4.2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4.2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4.2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4.2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4.2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4.2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4.2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4.2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4.2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4.2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4.2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4.2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4.2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4.2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4.2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4.2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4.2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4.2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4.2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4.2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4.2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4.2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4.2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4.2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4.2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4.2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4.2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4.2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4.2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4.2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4.2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4.2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4.2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4.2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4.2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4.2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4.2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4.2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4.2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4.2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4.2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4.2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4.2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4.2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4.2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4.2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4.2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4.2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4.2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4.2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4.2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4.2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4.2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4.2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4.2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4.2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4.2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4.2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4.2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4.2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4.2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4.2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4.2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4.2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4.2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4.2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4.2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4.2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4.2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4.2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4.2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4.2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4.2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4.2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4.2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4.2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4.2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4.2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4.2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4.2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4.2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4.2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4.2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4.2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4.2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4.2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4.2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4.2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4.2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4.2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4.2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4.2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4.2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4.2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4.2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4.2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4.2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4.2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4.2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4.2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4.2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4.2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4.2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4.2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4.2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4.2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4.2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4.2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4.2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4.2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4.2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4.2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4.2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4.2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4.2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4.2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4.2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4.2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4.2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4.2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4.2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4.2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4.2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4.2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4.2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4.2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4.2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4.2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4.2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4.2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4.2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4.2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4.2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4.2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4.2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4.2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4.2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4.2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4.2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4.2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4.2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4.2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4.2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4.2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4.2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4.2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4.2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4.2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4.2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4.2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4.2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4.2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4.2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4.2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4.2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4.2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4.2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4.2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4.2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4.2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4.2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4.2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4.2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4.2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4.2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4.2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4.2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4.2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4.2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4.2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4.2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4.2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4.2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4.2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4.2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4.2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4.2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4.2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4.2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4.2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4.2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4.2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4.2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4.2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4.2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4.2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4.2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4.2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4.2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4.2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4.2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4.2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4.2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4.2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4.2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4.2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4.2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4.2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4.2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4.2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4.2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4.2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4.2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4.2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4.2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4.2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4.2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4.2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4.2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4.2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4.2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4.2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4.2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4.2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4.2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4.2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4.2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4.2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4.2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4.2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4.2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4.2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4.2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4.2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4.2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4.2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4.2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4.2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4.2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4.2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4.2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4.2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4.2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4.2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4.2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4.2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4.2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4.2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4.2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4.2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4.2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4.2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4.2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4.2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4.2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4.2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4.2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4.2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4.2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4.2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4.2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4.2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4.2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4.2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4.2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4.2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4.2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4.2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4.2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4.2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4.2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4.2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4.2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4.2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4.2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4.2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4.2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4.2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4.2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4.2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4.2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4.2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4.2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4.2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4.2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4.2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4.2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4.2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4.2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4.2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4.2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4.2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4.2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4.2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4.2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4.2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4.2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4.2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4.2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4.2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4.2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4.2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4.2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4.2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4.2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4.2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4.2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4.2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4.2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4.2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4.2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4.2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4.2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4.2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4.2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4.2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4.2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4.2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4.2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4.2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4.2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4.2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4.2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4.2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4.2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4.2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4.2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4.2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4.2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4.2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4.2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4.2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4.2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4.2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4.2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4.2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4.2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4.2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4.2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4.2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4.2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4.2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4.2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4.2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4.2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4.2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4.2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4.2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4.2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4.2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4.2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4.2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4.2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4.2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4.2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4.2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4.2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4.2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4.2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4.2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4.2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4.2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4.2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4.2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4.2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4.2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4.2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4.2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4.2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4.2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4.2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4.2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4.2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4.2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4.2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4.2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4.2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4.2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4.2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4.2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4.2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4.2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4.2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4.2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4.2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4.2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4.2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4.2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4.2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4.2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4.2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4.2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4.2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4.2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4.2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4.2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4.2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4.2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4.2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4.2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4.2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4.2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4.2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4.2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4.2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4.2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4.2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4.2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4.2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4.2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row r="994" ht="14.2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row>
    <row r="995" ht="14.2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row>
    <row r="996" ht="14.2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row>
    <row r="997" ht="14.2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row>
    <row r="998" ht="14.2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row>
    <row r="999" ht="14.2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row>
    <row r="1000" ht="14.2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row>
  </sheetData>
  <dataValidations>
    <dataValidation type="list" allowBlank="1" showErrorMessage="1" sqref="D6">
      <formula1>Countries</formula1>
    </dataValidation>
    <dataValidation type="list" allowBlank="1" showErrorMessage="1" sqref="D5">
      <formula1>TimezoneList</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1.14"/>
    <col customWidth="1" min="2" max="2" width="15.29"/>
    <col customWidth="1" min="3" max="26" width="6.14"/>
  </cols>
  <sheetData>
    <row r="1">
      <c r="C1" s="26"/>
    </row>
    <row r="2">
      <c r="C2" s="27">
        <v>44431.0</v>
      </c>
      <c r="D2" s="27">
        <v>44432.0</v>
      </c>
      <c r="E2" s="27">
        <v>44433.0</v>
      </c>
      <c r="F2" s="27">
        <v>44434.0</v>
      </c>
      <c r="G2" s="27">
        <v>44435.0</v>
      </c>
      <c r="H2" s="27">
        <v>44438.0</v>
      </c>
      <c r="I2" s="27">
        <v>44439.0</v>
      </c>
      <c r="J2" s="27">
        <v>44440.0</v>
      </c>
      <c r="K2" s="27">
        <v>44441.0</v>
      </c>
      <c r="L2" s="27">
        <v>44442.0</v>
      </c>
      <c r="M2" s="27">
        <v>44445.0</v>
      </c>
      <c r="N2" s="27">
        <v>44446.0</v>
      </c>
      <c r="O2" s="27">
        <v>44447.0</v>
      </c>
      <c r="P2" s="27">
        <v>44448.0</v>
      </c>
      <c r="Q2" s="27">
        <v>44449.0</v>
      </c>
    </row>
    <row r="3">
      <c r="A3" s="28" t="s">
        <v>188</v>
      </c>
      <c r="B3" s="29" t="s">
        <v>189</v>
      </c>
      <c r="C3" s="30">
        <v>1.0</v>
      </c>
      <c r="D3" s="31"/>
      <c r="E3" s="31"/>
      <c r="F3" s="31"/>
      <c r="G3" s="31"/>
      <c r="H3" s="31"/>
      <c r="I3" s="31"/>
      <c r="J3" s="30"/>
      <c r="K3" s="31"/>
      <c r="L3" s="31"/>
      <c r="M3" s="31"/>
      <c r="N3" s="31"/>
      <c r="O3" s="30"/>
      <c r="P3" s="31"/>
      <c r="Q3" s="31"/>
    </row>
    <row r="4">
      <c r="A4" s="32"/>
      <c r="B4" s="33" t="s">
        <v>190</v>
      </c>
      <c r="C4" s="34"/>
      <c r="D4" s="34"/>
      <c r="E4" s="35"/>
      <c r="F4" s="35"/>
      <c r="G4" s="35"/>
      <c r="H4" s="36">
        <v>1.0</v>
      </c>
      <c r="I4" s="35"/>
      <c r="J4" s="34"/>
      <c r="K4" s="34"/>
      <c r="L4" s="35"/>
      <c r="M4" s="35"/>
      <c r="N4" s="34"/>
      <c r="O4" s="34"/>
      <c r="P4" s="34"/>
      <c r="Q4" s="35"/>
    </row>
    <row r="5">
      <c r="A5" s="32"/>
      <c r="B5" s="33" t="s">
        <v>191</v>
      </c>
      <c r="C5" s="34"/>
      <c r="D5" s="35"/>
      <c r="E5" s="35"/>
      <c r="F5" s="35"/>
      <c r="G5" s="35"/>
      <c r="H5" s="36">
        <v>1.0</v>
      </c>
      <c r="I5" s="34"/>
      <c r="J5" s="35"/>
      <c r="K5" s="35"/>
      <c r="L5" s="35"/>
      <c r="M5" s="35"/>
      <c r="N5" s="35"/>
      <c r="O5" s="35"/>
      <c r="P5" s="34"/>
      <c r="Q5" s="34"/>
    </row>
    <row r="6">
      <c r="A6" s="32"/>
      <c r="B6" s="37" t="s">
        <v>192</v>
      </c>
      <c r="C6" s="34">
        <v>1.0</v>
      </c>
      <c r="D6" s="34"/>
      <c r="E6" s="35"/>
      <c r="F6" s="34">
        <v>3.0</v>
      </c>
      <c r="G6" s="35"/>
      <c r="H6" s="34"/>
      <c r="I6" s="35"/>
      <c r="J6" s="34"/>
      <c r="K6" s="35"/>
      <c r="L6" s="35"/>
      <c r="M6" s="34"/>
      <c r="N6" s="34"/>
      <c r="O6" s="34"/>
      <c r="P6" s="34"/>
      <c r="Q6" s="35"/>
    </row>
    <row r="7">
      <c r="A7" s="38"/>
      <c r="B7" s="39" t="s">
        <v>193</v>
      </c>
      <c r="C7" s="40">
        <v>1.0</v>
      </c>
      <c r="D7" s="41"/>
      <c r="E7" s="41"/>
      <c r="F7" s="40">
        <v>1.0</v>
      </c>
      <c r="G7" s="41"/>
      <c r="H7" s="41"/>
      <c r="I7" s="41"/>
      <c r="J7" s="40"/>
      <c r="K7" s="41"/>
      <c r="L7" s="41"/>
      <c r="M7" s="41"/>
      <c r="N7" s="41"/>
      <c r="O7" s="41"/>
      <c r="P7" s="40"/>
      <c r="Q7" s="41"/>
    </row>
    <row r="8">
      <c r="A8" s="28" t="s">
        <v>194</v>
      </c>
      <c r="B8" s="29" t="s">
        <v>189</v>
      </c>
      <c r="C8" s="30">
        <v>1.0</v>
      </c>
      <c r="D8" s="31"/>
      <c r="E8" s="30"/>
      <c r="F8" s="30"/>
      <c r="G8" s="31"/>
      <c r="H8" s="31"/>
      <c r="I8" s="31"/>
      <c r="J8" s="31"/>
      <c r="K8" s="31"/>
      <c r="L8" s="31"/>
      <c r="M8" s="31"/>
      <c r="N8" s="31"/>
      <c r="O8" s="31"/>
      <c r="P8" s="31"/>
      <c r="Q8" s="31"/>
    </row>
    <row r="9">
      <c r="A9" s="32"/>
      <c r="B9" s="33" t="s">
        <v>190</v>
      </c>
      <c r="C9" s="34"/>
      <c r="D9" s="34"/>
      <c r="E9" s="34"/>
      <c r="F9" s="34">
        <v>1.0</v>
      </c>
      <c r="G9" s="35"/>
      <c r="H9" s="35"/>
      <c r="I9" s="34"/>
      <c r="J9" s="34"/>
      <c r="K9" s="34"/>
      <c r="L9" s="34"/>
      <c r="M9" s="34"/>
      <c r="N9" s="35"/>
      <c r="O9" s="35"/>
      <c r="P9" s="34"/>
      <c r="Q9" s="35"/>
    </row>
    <row r="10">
      <c r="A10" s="32"/>
      <c r="B10" s="33" t="s">
        <v>191</v>
      </c>
      <c r="C10" s="35"/>
      <c r="D10" s="35"/>
      <c r="E10" s="34"/>
      <c r="F10" s="35"/>
      <c r="G10" s="35"/>
      <c r="H10" s="34"/>
      <c r="I10" s="35"/>
      <c r="J10" s="35"/>
      <c r="K10" s="35"/>
      <c r="L10" s="35"/>
      <c r="M10" s="35"/>
      <c r="N10" s="35"/>
      <c r="O10" s="34"/>
      <c r="P10" s="35"/>
      <c r="Q10" s="35"/>
    </row>
    <row r="11">
      <c r="A11" s="32"/>
      <c r="B11" s="37" t="s">
        <v>192</v>
      </c>
      <c r="C11" s="34">
        <v>1.0</v>
      </c>
      <c r="D11" s="34">
        <v>2.0</v>
      </c>
      <c r="E11" s="34"/>
      <c r="F11" s="34">
        <v>1.0</v>
      </c>
      <c r="G11" s="36"/>
      <c r="H11" s="34"/>
      <c r="I11" s="34"/>
      <c r="J11" s="35"/>
      <c r="K11" s="34"/>
      <c r="L11" s="35"/>
      <c r="M11" s="35"/>
      <c r="N11" s="35"/>
      <c r="O11" s="35"/>
      <c r="P11" s="34"/>
      <c r="Q11" s="35"/>
    </row>
    <row r="12">
      <c r="A12" s="38"/>
      <c r="B12" s="39" t="s">
        <v>193</v>
      </c>
      <c r="C12" s="41"/>
      <c r="D12" s="40">
        <v>1.0</v>
      </c>
      <c r="E12" s="41"/>
      <c r="F12" s="41"/>
      <c r="G12" s="41"/>
      <c r="H12" s="40"/>
      <c r="I12" s="40"/>
      <c r="J12" s="41"/>
      <c r="K12" s="40"/>
      <c r="L12" s="41"/>
      <c r="M12" s="41"/>
      <c r="N12" s="41"/>
      <c r="O12" s="41"/>
      <c r="P12" s="41"/>
      <c r="Q12" s="41"/>
    </row>
    <row r="13">
      <c r="A13" s="28" t="s">
        <v>195</v>
      </c>
      <c r="B13" s="29" t="s">
        <v>189</v>
      </c>
      <c r="C13" s="31"/>
      <c r="D13" s="31"/>
      <c r="E13" s="31"/>
      <c r="F13" s="31"/>
      <c r="G13" s="30"/>
      <c r="H13" s="42">
        <v>2.0</v>
      </c>
      <c r="I13" s="31"/>
      <c r="J13" s="31"/>
      <c r="K13" s="31"/>
      <c r="L13" s="31"/>
      <c r="M13" s="31"/>
      <c r="N13" s="31"/>
      <c r="O13" s="31"/>
      <c r="P13" s="31"/>
      <c r="Q13" s="31"/>
    </row>
    <row r="14">
      <c r="A14" s="32"/>
      <c r="B14" s="33" t="s">
        <v>190</v>
      </c>
      <c r="C14" s="34"/>
      <c r="D14" s="35"/>
      <c r="E14" s="34"/>
      <c r="F14" s="35"/>
      <c r="G14" s="35"/>
      <c r="H14" s="35"/>
      <c r="I14" s="35"/>
      <c r="J14" s="35"/>
      <c r="K14" s="34"/>
      <c r="L14" s="35"/>
      <c r="M14" s="35"/>
      <c r="N14" s="34"/>
      <c r="O14" s="35"/>
      <c r="P14" s="34"/>
      <c r="Q14" s="35"/>
    </row>
    <row r="15">
      <c r="A15" s="32"/>
      <c r="B15" s="33" t="s">
        <v>191</v>
      </c>
      <c r="C15" s="35"/>
      <c r="D15" s="34"/>
      <c r="E15" s="34"/>
      <c r="F15" s="34"/>
      <c r="G15" s="35"/>
      <c r="H15" s="35"/>
      <c r="I15" s="35"/>
      <c r="J15" s="35"/>
      <c r="K15" s="35"/>
      <c r="L15" s="35"/>
      <c r="M15" s="35"/>
      <c r="N15" s="35"/>
      <c r="O15" s="35"/>
      <c r="P15" s="34"/>
      <c r="Q15" s="34"/>
    </row>
    <row r="16">
      <c r="A16" s="32"/>
      <c r="B16" s="37" t="s">
        <v>192</v>
      </c>
      <c r="C16" s="35"/>
      <c r="D16" s="34"/>
      <c r="E16" s="34">
        <v>1.0</v>
      </c>
      <c r="F16" s="34"/>
      <c r="G16" s="35"/>
      <c r="H16" s="36">
        <v>2.0</v>
      </c>
      <c r="I16" s="35"/>
      <c r="J16" s="35"/>
      <c r="K16" s="34"/>
      <c r="L16" s="35"/>
      <c r="M16" s="35"/>
      <c r="N16" s="34"/>
      <c r="O16" s="35"/>
      <c r="P16" s="35"/>
      <c r="Q16" s="34"/>
    </row>
    <row r="17">
      <c r="A17" s="38"/>
      <c r="B17" s="39" t="s">
        <v>193</v>
      </c>
      <c r="C17" s="41"/>
      <c r="D17" s="41"/>
      <c r="E17" s="40">
        <v>1.0</v>
      </c>
      <c r="F17" s="40"/>
      <c r="G17" s="41"/>
      <c r="H17" s="43">
        <v>2.0</v>
      </c>
      <c r="I17" s="41"/>
      <c r="J17" s="41"/>
      <c r="K17" s="40"/>
      <c r="L17" s="41"/>
      <c r="M17" s="41"/>
      <c r="N17" s="41"/>
      <c r="O17" s="41"/>
      <c r="P17" s="41"/>
      <c r="Q17" s="41"/>
    </row>
    <row r="18">
      <c r="A18" s="28" t="s">
        <v>196</v>
      </c>
      <c r="B18" s="29" t="s">
        <v>189</v>
      </c>
      <c r="C18" s="31"/>
      <c r="D18" s="31"/>
      <c r="E18" s="31"/>
      <c r="F18" s="31"/>
      <c r="G18" s="42">
        <v>1.0</v>
      </c>
      <c r="H18" s="31"/>
      <c r="I18" s="30"/>
      <c r="J18" s="31"/>
      <c r="K18" s="30"/>
      <c r="L18" s="31"/>
      <c r="M18" s="31"/>
      <c r="N18" s="31"/>
      <c r="O18" s="31"/>
      <c r="P18" s="31"/>
      <c r="Q18" s="30"/>
    </row>
    <row r="19">
      <c r="A19" s="32"/>
      <c r="B19" s="33" t="s">
        <v>190</v>
      </c>
      <c r="C19" s="34"/>
      <c r="D19" s="34"/>
      <c r="E19" s="35"/>
      <c r="F19" s="34"/>
      <c r="G19" s="34"/>
      <c r="H19" s="35"/>
      <c r="I19" s="35"/>
      <c r="J19" s="35"/>
      <c r="K19" s="35"/>
      <c r="L19" s="35"/>
      <c r="M19" s="34"/>
      <c r="N19" s="35"/>
      <c r="O19" s="35"/>
      <c r="P19" s="34"/>
      <c r="Q19" s="35"/>
    </row>
    <row r="20">
      <c r="A20" s="32"/>
      <c r="B20" s="33" t="s">
        <v>191</v>
      </c>
      <c r="C20" s="35"/>
      <c r="D20" s="34"/>
      <c r="E20" s="34">
        <v>1.0</v>
      </c>
      <c r="F20" s="35"/>
      <c r="G20" s="36">
        <v>1.0</v>
      </c>
      <c r="H20" s="36">
        <v>1.0</v>
      </c>
      <c r="I20" s="34"/>
      <c r="J20" s="35"/>
      <c r="K20" s="35"/>
      <c r="L20" s="35"/>
      <c r="M20" s="35"/>
      <c r="N20" s="35"/>
      <c r="O20" s="34"/>
      <c r="P20" s="34"/>
      <c r="Q20" s="34"/>
    </row>
    <row r="21">
      <c r="A21" s="32"/>
      <c r="B21" s="37" t="s">
        <v>192</v>
      </c>
      <c r="C21" s="34">
        <v>1.0</v>
      </c>
      <c r="D21" s="35"/>
      <c r="E21" s="34">
        <v>1.0</v>
      </c>
      <c r="F21" s="34">
        <v>2.0</v>
      </c>
      <c r="G21" s="36">
        <v>1.0</v>
      </c>
      <c r="H21" s="36">
        <v>1.0</v>
      </c>
      <c r="I21" s="34"/>
      <c r="J21" s="35"/>
      <c r="K21" s="35"/>
      <c r="L21" s="35"/>
      <c r="M21" s="35"/>
      <c r="O21" s="34"/>
      <c r="P21" s="34"/>
      <c r="Q21" s="34"/>
    </row>
    <row r="22">
      <c r="A22" s="38"/>
      <c r="B22" s="39" t="s">
        <v>193</v>
      </c>
      <c r="C22" s="40">
        <v>1.0</v>
      </c>
      <c r="D22" s="41"/>
      <c r="E22" s="40">
        <v>1.0</v>
      </c>
      <c r="F22" s="41"/>
      <c r="G22" s="41"/>
      <c r="H22" s="43">
        <v>1.0</v>
      </c>
      <c r="I22" s="40"/>
      <c r="J22" s="41"/>
      <c r="K22" s="41"/>
      <c r="L22" s="41"/>
      <c r="M22" s="41"/>
      <c r="N22" s="41"/>
      <c r="O22" s="41"/>
      <c r="P22" s="40"/>
      <c r="Q22" s="41"/>
    </row>
    <row r="23">
      <c r="A23" s="28" t="s">
        <v>197</v>
      </c>
      <c r="B23" s="29" t="s">
        <v>189</v>
      </c>
      <c r="C23" s="31"/>
      <c r="D23" s="30"/>
      <c r="E23" s="30"/>
      <c r="F23" s="31"/>
      <c r="G23" s="31"/>
      <c r="H23" s="30"/>
      <c r="I23" s="31"/>
      <c r="J23" s="31"/>
      <c r="K23" s="31"/>
      <c r="L23" s="31"/>
      <c r="M23" s="31"/>
      <c r="N23" s="31"/>
      <c r="O23" s="31"/>
      <c r="P23" s="31"/>
      <c r="Q23" s="31"/>
    </row>
    <row r="24">
      <c r="A24" s="32"/>
      <c r="B24" s="33" t="s">
        <v>190</v>
      </c>
      <c r="C24" s="34"/>
      <c r="D24" s="35"/>
      <c r="E24" s="35"/>
      <c r="F24" s="35"/>
      <c r="G24" s="34"/>
      <c r="H24" s="35"/>
      <c r="I24" s="35"/>
      <c r="J24" s="34"/>
      <c r="K24" s="35"/>
      <c r="L24" s="35"/>
      <c r="M24" s="35"/>
      <c r="N24" s="35"/>
      <c r="O24" s="35"/>
      <c r="P24" s="35"/>
      <c r="Q24" s="35"/>
    </row>
    <row r="25">
      <c r="A25" s="32"/>
      <c r="B25" s="33" t="s">
        <v>191</v>
      </c>
      <c r="C25" s="35"/>
      <c r="D25" s="34"/>
      <c r="E25" s="35"/>
      <c r="F25" s="34"/>
      <c r="G25" s="34"/>
      <c r="H25" s="36">
        <v>1.0</v>
      </c>
      <c r="I25" s="35"/>
      <c r="J25" s="35"/>
      <c r="K25" s="35"/>
      <c r="L25" s="35"/>
      <c r="M25" s="35"/>
      <c r="N25" s="35"/>
      <c r="O25" s="34"/>
      <c r="P25" s="35"/>
      <c r="Q25" s="34"/>
    </row>
    <row r="26">
      <c r="A26" s="32"/>
      <c r="B26" s="37" t="s">
        <v>192</v>
      </c>
      <c r="C26" s="35"/>
      <c r="D26" s="35"/>
      <c r="E26" s="34"/>
      <c r="F26" s="34"/>
      <c r="G26" s="36"/>
      <c r="H26" s="36">
        <v>3.0</v>
      </c>
      <c r="I26" s="34"/>
      <c r="J26" s="35"/>
      <c r="K26" s="34"/>
      <c r="L26" s="34"/>
      <c r="M26" s="35"/>
      <c r="N26" s="35"/>
      <c r="O26" s="34"/>
      <c r="P26" s="34"/>
      <c r="Q26" s="34"/>
    </row>
    <row r="27">
      <c r="A27" s="38"/>
      <c r="B27" s="39" t="s">
        <v>193</v>
      </c>
      <c r="C27" s="41"/>
      <c r="D27" s="41"/>
      <c r="E27" s="41"/>
      <c r="F27" s="41"/>
      <c r="G27" s="41"/>
      <c r="H27" s="41"/>
      <c r="I27" s="40"/>
      <c r="J27" s="41"/>
      <c r="K27" s="40"/>
      <c r="L27" s="40"/>
      <c r="M27" s="41"/>
      <c r="N27" s="41"/>
      <c r="O27" s="41"/>
      <c r="P27" s="41"/>
      <c r="Q27" s="40"/>
    </row>
    <row r="28">
      <c r="A28" s="28" t="s">
        <v>198</v>
      </c>
      <c r="B28" s="29" t="s">
        <v>189</v>
      </c>
      <c r="C28" s="31"/>
      <c r="D28" s="30">
        <v>1.0</v>
      </c>
      <c r="E28" s="30"/>
      <c r="F28" s="30">
        <v>1.0</v>
      </c>
      <c r="G28" s="42">
        <v>2.0</v>
      </c>
      <c r="H28" s="42">
        <v>1.0</v>
      </c>
      <c r="I28" s="31"/>
      <c r="J28" s="31"/>
      <c r="K28" s="31"/>
      <c r="L28" s="30"/>
      <c r="M28" s="31"/>
      <c r="N28" s="31"/>
      <c r="O28" s="31"/>
      <c r="P28" s="31"/>
      <c r="Q28" s="31"/>
    </row>
    <row r="29">
      <c r="A29" s="32"/>
      <c r="B29" s="33" t="s">
        <v>190</v>
      </c>
      <c r="C29" s="34">
        <v>1.0</v>
      </c>
      <c r="D29" s="35"/>
      <c r="E29" s="34"/>
      <c r="F29" s="34"/>
      <c r="G29" s="35"/>
      <c r="H29" s="35"/>
      <c r="I29" s="34"/>
      <c r="J29" s="35"/>
      <c r="K29" s="34"/>
      <c r="L29" s="35"/>
      <c r="M29" s="35"/>
      <c r="N29" s="34"/>
      <c r="O29" s="34"/>
      <c r="P29" s="34"/>
      <c r="Q29" s="34"/>
    </row>
    <row r="30">
      <c r="A30" s="32"/>
      <c r="B30" s="33" t="s">
        <v>191</v>
      </c>
      <c r="C30" s="34"/>
      <c r="D30" s="34"/>
      <c r="E30" s="34">
        <v>1.0</v>
      </c>
      <c r="F30" s="35"/>
      <c r="G30" s="35"/>
      <c r="H30" s="34"/>
      <c r="I30" s="35"/>
      <c r="J30" s="34"/>
      <c r="K30" s="35"/>
      <c r="L30" s="35"/>
      <c r="M30" s="34"/>
      <c r="N30" s="35"/>
      <c r="O30" s="35"/>
      <c r="P30" s="34"/>
      <c r="Q30" s="34"/>
    </row>
    <row r="31">
      <c r="A31" s="32"/>
      <c r="B31" s="37" t="s">
        <v>192</v>
      </c>
      <c r="C31" s="34">
        <v>1.0</v>
      </c>
      <c r="D31" s="34">
        <v>2.0</v>
      </c>
      <c r="E31" s="34"/>
      <c r="F31" s="34">
        <v>2.0</v>
      </c>
      <c r="G31" s="36">
        <v>1.0</v>
      </c>
      <c r="H31" s="36">
        <v>1.0</v>
      </c>
      <c r="I31" s="35"/>
      <c r="J31" s="35"/>
      <c r="K31" s="34"/>
      <c r="L31" s="35"/>
      <c r="M31" s="34"/>
      <c r="N31" s="35"/>
      <c r="O31" s="34"/>
      <c r="P31" s="34"/>
      <c r="Q31" s="34"/>
    </row>
    <row r="32">
      <c r="A32" s="38"/>
      <c r="B32" s="39" t="s">
        <v>193</v>
      </c>
      <c r="C32" s="40">
        <v>1.0</v>
      </c>
      <c r="D32" s="41"/>
      <c r="E32" s="41"/>
      <c r="F32" s="41"/>
      <c r="G32" s="41"/>
      <c r="H32" s="43">
        <v>1.0</v>
      </c>
      <c r="I32" s="41"/>
      <c r="J32" s="41"/>
      <c r="K32" s="41"/>
      <c r="L32" s="40"/>
      <c r="M32" s="41"/>
      <c r="N32" s="41"/>
      <c r="O32" s="41"/>
      <c r="P32" s="41"/>
      <c r="Q32" s="41"/>
    </row>
    <row r="33">
      <c r="A33" s="28" t="s">
        <v>199</v>
      </c>
      <c r="B33" s="29" t="s">
        <v>189</v>
      </c>
      <c r="C33" s="30">
        <v>1.0</v>
      </c>
      <c r="D33" s="30">
        <v>2.0</v>
      </c>
      <c r="E33" s="30">
        <v>1.0</v>
      </c>
      <c r="F33" s="30">
        <v>1.0</v>
      </c>
      <c r="G33" s="31"/>
      <c r="H33" s="42">
        <v>1.0</v>
      </c>
      <c r="I33" s="31"/>
      <c r="J33" s="31"/>
      <c r="K33" s="31"/>
      <c r="L33" s="31"/>
      <c r="M33" s="30"/>
      <c r="N33" s="30"/>
      <c r="O33" s="31"/>
      <c r="P33" s="31"/>
      <c r="Q33" s="31"/>
    </row>
    <row r="34">
      <c r="A34" s="32"/>
      <c r="B34" s="33" t="s">
        <v>190</v>
      </c>
      <c r="C34" s="35"/>
      <c r="D34" s="35"/>
      <c r="E34" s="35"/>
      <c r="F34" s="34"/>
      <c r="G34" s="35"/>
      <c r="H34" s="35"/>
      <c r="I34" s="35"/>
      <c r="J34" s="35"/>
      <c r="K34" s="35"/>
      <c r="L34" s="35"/>
      <c r="M34" s="34"/>
      <c r="N34" s="35"/>
      <c r="O34" s="35"/>
      <c r="P34" s="35"/>
      <c r="Q34" s="34"/>
    </row>
    <row r="35">
      <c r="A35" s="32"/>
      <c r="B35" s="33" t="s">
        <v>191</v>
      </c>
      <c r="C35" s="35"/>
      <c r="D35" s="35"/>
      <c r="E35" s="35"/>
      <c r="F35" s="35"/>
      <c r="G35" s="36">
        <v>1.0</v>
      </c>
      <c r="H35" s="35"/>
      <c r="I35" s="35"/>
      <c r="J35" s="35"/>
      <c r="K35" s="34"/>
      <c r="L35" s="35"/>
      <c r="M35" s="35"/>
      <c r="N35" s="35"/>
      <c r="O35" s="35"/>
      <c r="P35" s="35"/>
      <c r="Q35" s="35"/>
    </row>
    <row r="36">
      <c r="A36" s="32"/>
      <c r="B36" s="37" t="s">
        <v>192</v>
      </c>
      <c r="C36" s="35"/>
      <c r="D36" s="34">
        <v>1.0</v>
      </c>
      <c r="E36" s="44"/>
      <c r="F36" s="34"/>
      <c r="G36" s="36">
        <v>1.0</v>
      </c>
      <c r="H36" s="36">
        <v>1.0</v>
      </c>
      <c r="I36" s="34"/>
      <c r="J36" s="35"/>
      <c r="K36" s="34"/>
      <c r="L36" s="35"/>
      <c r="M36" s="34"/>
      <c r="N36" s="35"/>
      <c r="O36" s="35"/>
      <c r="P36" s="34"/>
      <c r="Q36" s="34"/>
    </row>
    <row r="37">
      <c r="A37" s="38"/>
      <c r="B37" s="39" t="s">
        <v>193</v>
      </c>
      <c r="C37" s="41"/>
      <c r="D37" s="41"/>
      <c r="E37" s="41"/>
      <c r="F37" s="41"/>
      <c r="G37" s="41"/>
      <c r="H37" s="41"/>
      <c r="I37" s="41"/>
      <c r="J37" s="41"/>
      <c r="K37" s="41"/>
      <c r="L37" s="41"/>
      <c r="M37" s="41"/>
      <c r="N37" s="41"/>
      <c r="O37" s="41"/>
      <c r="P37" s="41"/>
      <c r="Q37" s="41"/>
    </row>
    <row r="38">
      <c r="A38" s="28" t="s">
        <v>200</v>
      </c>
      <c r="B38" s="29" t="s">
        <v>189</v>
      </c>
      <c r="C38" s="30"/>
      <c r="D38" s="30">
        <v>1.0</v>
      </c>
      <c r="E38" s="31"/>
      <c r="F38" s="31"/>
      <c r="G38" s="31"/>
      <c r="H38" s="31"/>
      <c r="I38" s="31"/>
      <c r="J38" s="31"/>
      <c r="K38" s="31"/>
      <c r="L38" s="31"/>
      <c r="M38" s="31"/>
      <c r="N38" s="31"/>
      <c r="O38" s="31"/>
      <c r="P38" s="31"/>
      <c r="Q38" s="31"/>
    </row>
    <row r="39">
      <c r="A39" s="32"/>
      <c r="B39" s="33" t="s">
        <v>190</v>
      </c>
      <c r="C39" s="35"/>
      <c r="D39" s="34"/>
      <c r="E39" s="34">
        <v>1.0</v>
      </c>
      <c r="F39" s="34"/>
      <c r="G39" s="36">
        <v>1.0</v>
      </c>
      <c r="H39" s="35"/>
      <c r="I39" s="35"/>
      <c r="J39" s="35"/>
      <c r="K39" s="34"/>
      <c r="L39" s="35"/>
      <c r="M39" s="34"/>
      <c r="N39" s="35"/>
      <c r="O39" s="35"/>
      <c r="P39" s="34"/>
      <c r="Q39" s="35"/>
    </row>
    <row r="40">
      <c r="A40" s="32"/>
      <c r="B40" s="33" t="s">
        <v>191</v>
      </c>
      <c r="C40" s="34">
        <v>1.0</v>
      </c>
      <c r="D40" s="35"/>
      <c r="E40" s="35"/>
      <c r="F40" s="34"/>
      <c r="G40" s="34"/>
      <c r="H40" s="35"/>
      <c r="I40" s="35"/>
      <c r="J40" s="35"/>
      <c r="K40" s="35"/>
      <c r="L40" s="35"/>
      <c r="M40" s="34"/>
      <c r="N40" s="35"/>
      <c r="O40" s="35"/>
      <c r="P40" s="34"/>
      <c r="Q40" s="34"/>
    </row>
    <row r="41">
      <c r="A41" s="32"/>
      <c r="B41" s="37" t="s">
        <v>192</v>
      </c>
      <c r="C41" s="34">
        <v>2.0</v>
      </c>
      <c r="D41" s="34"/>
      <c r="E41" s="34"/>
      <c r="F41" s="34"/>
      <c r="G41" s="36">
        <v>1.0</v>
      </c>
      <c r="H41" s="36">
        <v>1.0</v>
      </c>
      <c r="I41" s="35"/>
      <c r="J41" s="34"/>
      <c r="K41" s="34"/>
      <c r="L41" s="34"/>
      <c r="M41" s="34"/>
      <c r="N41" s="34"/>
      <c r="O41" s="34"/>
      <c r="P41" s="35"/>
      <c r="Q41" s="34"/>
    </row>
    <row r="42">
      <c r="A42" s="38"/>
      <c r="B42" s="39" t="s">
        <v>193</v>
      </c>
      <c r="C42" s="40">
        <v>1.0</v>
      </c>
      <c r="D42" s="41"/>
      <c r="E42" s="41"/>
      <c r="F42" s="41"/>
      <c r="G42" s="43">
        <v>1.0</v>
      </c>
      <c r="H42" s="41"/>
      <c r="I42" s="41"/>
      <c r="J42" s="40"/>
      <c r="K42" s="41"/>
      <c r="L42" s="41"/>
      <c r="M42" s="41"/>
      <c r="N42" s="40"/>
      <c r="O42" s="40"/>
      <c r="P42" s="41"/>
      <c r="Q42" s="40"/>
    </row>
    <row r="43">
      <c r="A43" s="28" t="s">
        <v>201</v>
      </c>
      <c r="B43" s="29" t="s">
        <v>189</v>
      </c>
      <c r="C43" s="30"/>
      <c r="D43" s="31"/>
      <c r="E43" s="31"/>
      <c r="F43" s="31"/>
      <c r="G43" s="31"/>
      <c r="H43" s="31"/>
      <c r="I43" s="30"/>
      <c r="J43" s="31"/>
      <c r="K43" s="31"/>
      <c r="L43" s="31"/>
      <c r="M43" s="30"/>
      <c r="N43" s="31"/>
      <c r="O43" s="30"/>
      <c r="P43" s="31"/>
      <c r="Q43" s="31"/>
    </row>
    <row r="44">
      <c r="A44" s="32"/>
      <c r="B44" s="33" t="s">
        <v>190</v>
      </c>
      <c r="C44" s="35"/>
      <c r="D44" s="35"/>
      <c r="E44" s="35"/>
      <c r="F44" s="35"/>
      <c r="G44" s="35"/>
      <c r="H44" s="35"/>
      <c r="I44" s="35"/>
      <c r="J44" s="35"/>
      <c r="K44" s="34"/>
      <c r="L44" s="35"/>
      <c r="M44" s="35"/>
      <c r="N44" s="35"/>
      <c r="O44" s="35"/>
      <c r="P44" s="34"/>
      <c r="Q44" s="35"/>
    </row>
    <row r="45">
      <c r="A45" s="32"/>
      <c r="B45" s="33" t="s">
        <v>191</v>
      </c>
      <c r="C45" s="34"/>
      <c r="D45" s="34"/>
      <c r="E45" s="35"/>
      <c r="F45" s="34"/>
      <c r="G45" s="34"/>
      <c r="H45" s="35"/>
      <c r="I45" s="34"/>
      <c r="J45" s="34"/>
      <c r="K45" s="34"/>
      <c r="L45" s="35"/>
      <c r="M45" s="35"/>
      <c r="N45" s="35"/>
      <c r="O45" s="35"/>
      <c r="P45" s="35"/>
      <c r="Q45" s="35"/>
    </row>
    <row r="46">
      <c r="A46" s="32"/>
      <c r="B46" s="37" t="s">
        <v>192</v>
      </c>
      <c r="C46" s="34"/>
      <c r="D46" s="35"/>
      <c r="E46" s="35"/>
      <c r="F46" s="34"/>
      <c r="G46" s="34"/>
      <c r="H46" s="35"/>
      <c r="I46" s="34"/>
      <c r="J46" s="34"/>
      <c r="K46" s="35"/>
      <c r="L46" s="35"/>
      <c r="M46" s="35"/>
      <c r="N46" s="35"/>
      <c r="O46" s="35"/>
      <c r="P46" s="35"/>
      <c r="Q46" s="35"/>
    </row>
    <row r="47">
      <c r="A47" s="38"/>
      <c r="B47" s="39" t="s">
        <v>193</v>
      </c>
      <c r="C47" s="40"/>
      <c r="D47" s="41"/>
      <c r="E47" s="41"/>
      <c r="F47" s="41"/>
      <c r="G47" s="41"/>
      <c r="H47" s="41"/>
      <c r="I47" s="41"/>
      <c r="J47" s="41"/>
      <c r="K47" s="41"/>
      <c r="L47" s="41"/>
      <c r="M47" s="41"/>
      <c r="N47" s="41"/>
      <c r="O47" s="41"/>
      <c r="P47" s="41"/>
      <c r="Q47" s="41"/>
    </row>
    <row r="48">
      <c r="A48" s="28" t="s">
        <v>202</v>
      </c>
      <c r="B48" s="29" t="s">
        <v>189</v>
      </c>
      <c r="C48" s="30"/>
      <c r="D48" s="31"/>
      <c r="E48" s="31"/>
      <c r="F48" s="31"/>
      <c r="G48" s="30"/>
      <c r="H48" s="30"/>
      <c r="I48" s="31"/>
      <c r="J48" s="31"/>
      <c r="K48" s="31"/>
      <c r="L48" s="31"/>
      <c r="M48" s="31"/>
      <c r="N48" s="31"/>
      <c r="O48" s="30"/>
      <c r="P48" s="31"/>
      <c r="Q48" s="31"/>
    </row>
    <row r="49">
      <c r="A49" s="32"/>
      <c r="B49" s="33" t="s">
        <v>190</v>
      </c>
      <c r="C49" s="35"/>
      <c r="D49" s="34"/>
      <c r="E49" s="35"/>
      <c r="F49" s="34"/>
      <c r="G49" s="35"/>
      <c r="H49" s="35"/>
      <c r="I49" s="35"/>
      <c r="J49" s="35"/>
      <c r="K49" s="34"/>
      <c r="L49" s="35"/>
      <c r="M49" s="35"/>
      <c r="N49" s="34"/>
      <c r="O49" s="34"/>
      <c r="P49" s="34"/>
      <c r="Q49" s="35"/>
    </row>
    <row r="50">
      <c r="A50" s="32"/>
      <c r="B50" s="33" t="s">
        <v>191</v>
      </c>
      <c r="C50" s="34"/>
      <c r="D50" s="34"/>
      <c r="E50" s="35"/>
      <c r="F50" s="35"/>
      <c r="G50" s="35"/>
      <c r="H50" s="35"/>
      <c r="I50" s="34"/>
      <c r="J50" s="35"/>
      <c r="K50" s="35"/>
      <c r="L50" s="35"/>
      <c r="M50" s="35"/>
      <c r="N50" s="35"/>
      <c r="O50" s="34"/>
      <c r="P50" s="35"/>
      <c r="Q50" s="35"/>
    </row>
    <row r="51">
      <c r="A51" s="32"/>
      <c r="B51" s="37" t="s">
        <v>192</v>
      </c>
      <c r="C51" s="34"/>
      <c r="D51" s="35"/>
      <c r="E51" s="34"/>
      <c r="F51" s="34"/>
      <c r="G51" s="35"/>
      <c r="H51" s="35"/>
      <c r="I51" s="35"/>
      <c r="J51" s="35"/>
      <c r="K51" s="35"/>
      <c r="L51" s="35"/>
      <c r="M51" s="35"/>
      <c r="N51" s="34"/>
      <c r="O51" s="35"/>
      <c r="P51" s="35"/>
      <c r="Q51" s="35"/>
    </row>
    <row r="52">
      <c r="A52" s="38"/>
      <c r="B52" s="39" t="s">
        <v>193</v>
      </c>
      <c r="C52" s="40"/>
      <c r="D52" s="41"/>
      <c r="E52" s="40"/>
      <c r="F52" s="41"/>
      <c r="G52" s="41"/>
      <c r="H52" s="41"/>
      <c r="I52" s="41"/>
      <c r="J52" s="41"/>
      <c r="K52" s="41"/>
      <c r="L52" s="41"/>
      <c r="M52" s="41"/>
      <c r="N52" s="41"/>
      <c r="O52" s="41"/>
      <c r="P52" s="41"/>
      <c r="Q52" s="41"/>
    </row>
    <row r="53">
      <c r="C53" s="26"/>
    </row>
    <row r="54">
      <c r="C54" s="26"/>
    </row>
    <row r="55">
      <c r="C55" s="26"/>
    </row>
    <row r="56">
      <c r="C56" s="26"/>
    </row>
    <row r="57">
      <c r="C57" s="26"/>
    </row>
    <row r="58">
      <c r="C58" s="26"/>
    </row>
    <row r="59">
      <c r="C59" s="26"/>
    </row>
    <row r="60">
      <c r="C60" s="26"/>
    </row>
    <row r="61">
      <c r="C61" s="26"/>
    </row>
    <row r="62">
      <c r="C62" s="26"/>
    </row>
    <row r="63">
      <c r="C63" s="26"/>
    </row>
    <row r="64">
      <c r="C64" s="26"/>
    </row>
    <row r="65">
      <c r="C65" s="26"/>
    </row>
    <row r="66">
      <c r="C66" s="26"/>
    </row>
    <row r="67">
      <c r="C67" s="26"/>
    </row>
    <row r="68">
      <c r="C68" s="26"/>
    </row>
    <row r="69">
      <c r="C69" s="26"/>
    </row>
    <row r="70">
      <c r="C70" s="26"/>
    </row>
    <row r="71">
      <c r="C71" s="26"/>
    </row>
    <row r="72">
      <c r="C72" s="26"/>
    </row>
    <row r="73">
      <c r="C73" s="26"/>
    </row>
    <row r="74">
      <c r="C74" s="26"/>
    </row>
    <row r="75">
      <c r="C75" s="26"/>
    </row>
    <row r="76">
      <c r="C76" s="26"/>
    </row>
    <row r="77">
      <c r="C77" s="26"/>
    </row>
    <row r="78">
      <c r="C78" s="26"/>
    </row>
    <row r="79">
      <c r="C79" s="26"/>
    </row>
    <row r="80">
      <c r="C80" s="26"/>
    </row>
    <row r="81">
      <c r="C81" s="26"/>
    </row>
    <row r="82">
      <c r="C82" s="26"/>
    </row>
    <row r="83">
      <c r="C83" s="26"/>
    </row>
    <row r="84">
      <c r="C84" s="26"/>
    </row>
    <row r="85">
      <c r="C85" s="26"/>
    </row>
    <row r="86">
      <c r="C86" s="26"/>
    </row>
    <row r="87">
      <c r="C87" s="26"/>
    </row>
    <row r="88">
      <c r="C88" s="26"/>
    </row>
    <row r="89">
      <c r="C89" s="26"/>
    </row>
    <row r="90">
      <c r="C90" s="26"/>
    </row>
    <row r="91">
      <c r="C91" s="26"/>
    </row>
    <row r="92">
      <c r="C92" s="26"/>
    </row>
    <row r="93">
      <c r="C93" s="26"/>
    </row>
    <row r="94">
      <c r="C94" s="26"/>
    </row>
    <row r="95">
      <c r="C95" s="26"/>
    </row>
    <row r="96">
      <c r="C96" s="26"/>
    </row>
    <row r="97">
      <c r="C97" s="26"/>
    </row>
    <row r="98">
      <c r="C98" s="26"/>
    </row>
    <row r="99">
      <c r="C99" s="26"/>
    </row>
    <row r="100">
      <c r="C100" s="26"/>
    </row>
    <row r="101">
      <c r="C101" s="26"/>
    </row>
    <row r="102">
      <c r="C102" s="26"/>
    </row>
    <row r="103">
      <c r="C103" s="26"/>
    </row>
    <row r="104">
      <c r="C104" s="26"/>
    </row>
    <row r="105">
      <c r="C105" s="26"/>
    </row>
    <row r="106">
      <c r="C106" s="26"/>
    </row>
    <row r="107">
      <c r="C107" s="26"/>
    </row>
    <row r="108">
      <c r="C108" s="26"/>
    </row>
    <row r="109">
      <c r="C109" s="26"/>
    </row>
    <row r="110">
      <c r="C110" s="26"/>
    </row>
    <row r="111">
      <c r="C111" s="26"/>
    </row>
    <row r="112">
      <c r="C112" s="26"/>
    </row>
    <row r="113">
      <c r="C113" s="26"/>
    </row>
    <row r="114">
      <c r="C114" s="26"/>
    </row>
    <row r="115">
      <c r="C115" s="26"/>
    </row>
    <row r="116">
      <c r="C116" s="26"/>
    </row>
    <row r="117">
      <c r="C117" s="26"/>
    </row>
    <row r="118">
      <c r="C118" s="26"/>
    </row>
    <row r="119">
      <c r="C119" s="26"/>
    </row>
    <row r="120">
      <c r="C120" s="26"/>
    </row>
    <row r="121">
      <c r="C121" s="26"/>
    </row>
    <row r="122">
      <c r="C122" s="26"/>
    </row>
    <row r="123">
      <c r="C123" s="26"/>
    </row>
    <row r="124">
      <c r="C124" s="26"/>
    </row>
    <row r="125">
      <c r="C125" s="26"/>
    </row>
    <row r="126">
      <c r="C126" s="26"/>
    </row>
    <row r="127">
      <c r="C127" s="26"/>
    </row>
    <row r="128">
      <c r="C128" s="26"/>
    </row>
    <row r="129">
      <c r="C129" s="26"/>
    </row>
    <row r="130">
      <c r="C130" s="26"/>
    </row>
    <row r="131">
      <c r="C131" s="26"/>
    </row>
    <row r="132">
      <c r="C132" s="26"/>
    </row>
    <row r="133">
      <c r="C133" s="26"/>
    </row>
    <row r="134">
      <c r="C134" s="26"/>
    </row>
    <row r="135">
      <c r="C135" s="26"/>
    </row>
    <row r="136">
      <c r="C136" s="26"/>
    </row>
    <row r="137">
      <c r="C137" s="26"/>
    </row>
    <row r="138">
      <c r="C138" s="26"/>
    </row>
    <row r="139">
      <c r="C139" s="26"/>
    </row>
    <row r="140">
      <c r="C140" s="26"/>
    </row>
    <row r="141">
      <c r="C141" s="26"/>
    </row>
    <row r="142">
      <c r="C142" s="26"/>
    </row>
    <row r="143">
      <c r="C143" s="26"/>
    </row>
    <row r="144">
      <c r="C144" s="26"/>
    </row>
    <row r="145">
      <c r="C145" s="26"/>
    </row>
    <row r="146">
      <c r="C146" s="26"/>
    </row>
    <row r="147">
      <c r="C147" s="26"/>
    </row>
    <row r="148">
      <c r="C148" s="26"/>
    </row>
    <row r="149">
      <c r="C149" s="26"/>
    </row>
    <row r="150">
      <c r="C150" s="26"/>
    </row>
    <row r="151">
      <c r="C151" s="26"/>
    </row>
    <row r="152">
      <c r="C152" s="26"/>
    </row>
    <row r="153">
      <c r="C153" s="26"/>
    </row>
    <row r="154">
      <c r="C154" s="26"/>
    </row>
    <row r="155">
      <c r="C155" s="26"/>
    </row>
    <row r="156">
      <c r="C156" s="26"/>
    </row>
    <row r="157">
      <c r="C157" s="26"/>
    </row>
    <row r="158">
      <c r="C158" s="26"/>
    </row>
    <row r="159">
      <c r="C159" s="26"/>
    </row>
    <row r="160">
      <c r="C160" s="26"/>
    </row>
    <row r="161">
      <c r="C161" s="26"/>
    </row>
    <row r="162">
      <c r="C162" s="26"/>
    </row>
    <row r="163">
      <c r="C163" s="26"/>
    </row>
    <row r="164">
      <c r="C164" s="26"/>
    </row>
    <row r="165">
      <c r="C165" s="26"/>
    </row>
    <row r="166">
      <c r="C166" s="26"/>
    </row>
    <row r="167">
      <c r="C167" s="26"/>
    </row>
    <row r="168">
      <c r="C168" s="26"/>
    </row>
    <row r="169">
      <c r="C169" s="26"/>
    </row>
    <row r="170">
      <c r="C170" s="26"/>
    </row>
    <row r="171">
      <c r="C171" s="26"/>
    </row>
    <row r="172">
      <c r="C172" s="26"/>
    </row>
    <row r="173">
      <c r="C173" s="26"/>
    </row>
    <row r="174">
      <c r="C174" s="26"/>
    </row>
    <row r="175">
      <c r="C175" s="26"/>
    </row>
    <row r="176">
      <c r="C176" s="26"/>
    </row>
    <row r="177">
      <c r="C177" s="26"/>
    </row>
    <row r="178">
      <c r="C178" s="26"/>
    </row>
    <row r="179">
      <c r="C179" s="26"/>
    </row>
    <row r="180">
      <c r="C180" s="26"/>
    </row>
    <row r="181">
      <c r="C181" s="26"/>
    </row>
    <row r="182">
      <c r="C182" s="26"/>
    </row>
    <row r="183">
      <c r="C183" s="26"/>
    </row>
    <row r="184">
      <c r="C184" s="26"/>
    </row>
    <row r="185">
      <c r="C185" s="26"/>
    </row>
    <row r="186">
      <c r="C186" s="26"/>
    </row>
    <row r="187">
      <c r="C187" s="26"/>
    </row>
    <row r="188">
      <c r="C188" s="26"/>
    </row>
    <row r="189">
      <c r="C189" s="26"/>
    </row>
    <row r="190">
      <c r="C190" s="26"/>
    </row>
    <row r="191">
      <c r="C191" s="26"/>
    </row>
    <row r="192">
      <c r="C192" s="26"/>
    </row>
    <row r="193">
      <c r="C193" s="26"/>
    </row>
    <row r="194">
      <c r="C194" s="26"/>
    </row>
    <row r="195">
      <c r="C195" s="26"/>
    </row>
    <row r="196">
      <c r="C196" s="26"/>
    </row>
    <row r="197">
      <c r="C197" s="26"/>
    </row>
    <row r="198">
      <c r="C198" s="26"/>
    </row>
    <row r="199">
      <c r="C199" s="26"/>
    </row>
    <row r="200">
      <c r="C200" s="26"/>
    </row>
    <row r="201">
      <c r="C201" s="26"/>
    </row>
    <row r="202">
      <c r="C202" s="26"/>
    </row>
    <row r="203">
      <c r="C203" s="26"/>
    </row>
    <row r="204">
      <c r="C204" s="26"/>
    </row>
    <row r="205">
      <c r="C205" s="26"/>
    </row>
    <row r="206">
      <c r="C206" s="26"/>
    </row>
    <row r="207">
      <c r="C207" s="26"/>
    </row>
    <row r="208">
      <c r="C208" s="26"/>
    </row>
    <row r="209">
      <c r="C209" s="26"/>
    </row>
    <row r="210">
      <c r="C210" s="26"/>
    </row>
    <row r="211">
      <c r="C211" s="26"/>
    </row>
    <row r="212">
      <c r="C212" s="26"/>
    </row>
    <row r="213">
      <c r="C213" s="26"/>
    </row>
    <row r="214">
      <c r="C214" s="26"/>
    </row>
    <row r="215">
      <c r="C215" s="26"/>
    </row>
    <row r="216">
      <c r="C216" s="26"/>
    </row>
    <row r="217">
      <c r="C217" s="26"/>
    </row>
    <row r="218">
      <c r="C218" s="26"/>
    </row>
    <row r="219">
      <c r="C219" s="26"/>
    </row>
    <row r="220">
      <c r="C220" s="26"/>
    </row>
    <row r="221">
      <c r="C221" s="26"/>
    </row>
    <row r="222">
      <c r="C222" s="26"/>
    </row>
    <row r="223">
      <c r="C223" s="26"/>
    </row>
    <row r="224">
      <c r="C224" s="26"/>
    </row>
    <row r="225">
      <c r="C225" s="26"/>
    </row>
    <row r="226">
      <c r="C226" s="26"/>
    </row>
    <row r="227">
      <c r="C227" s="26"/>
    </row>
    <row r="228">
      <c r="C228" s="26"/>
    </row>
    <row r="229">
      <c r="C229" s="26"/>
    </row>
    <row r="230">
      <c r="C230" s="26"/>
    </row>
    <row r="231">
      <c r="C231" s="26"/>
    </row>
    <row r="232">
      <c r="C232" s="26"/>
    </row>
    <row r="233">
      <c r="C233" s="26"/>
    </row>
    <row r="234">
      <c r="C234" s="26"/>
    </row>
    <row r="235">
      <c r="C235" s="26"/>
    </row>
    <row r="236">
      <c r="C236" s="26"/>
    </row>
    <row r="237">
      <c r="C237" s="26"/>
    </row>
    <row r="238">
      <c r="C238" s="26"/>
    </row>
    <row r="239">
      <c r="C239" s="26"/>
    </row>
    <row r="240">
      <c r="C240" s="26"/>
    </row>
    <row r="241">
      <c r="C241" s="26"/>
    </row>
    <row r="242">
      <c r="C242" s="26"/>
    </row>
    <row r="243">
      <c r="C243" s="26"/>
    </row>
    <row r="244">
      <c r="C244" s="26"/>
    </row>
    <row r="245">
      <c r="C245" s="26"/>
    </row>
    <row r="246">
      <c r="C246" s="26"/>
    </row>
    <row r="247">
      <c r="C247" s="26"/>
    </row>
    <row r="248">
      <c r="C248" s="26"/>
    </row>
    <row r="249">
      <c r="C249" s="26"/>
    </row>
    <row r="250">
      <c r="C250" s="26"/>
    </row>
    <row r="251">
      <c r="C251" s="26"/>
    </row>
    <row r="252">
      <c r="C252" s="26"/>
    </row>
    <row r="253">
      <c r="C253" s="26"/>
    </row>
    <row r="254">
      <c r="C254" s="26"/>
    </row>
    <row r="255">
      <c r="C255" s="26"/>
    </row>
    <row r="256">
      <c r="C256" s="26"/>
    </row>
    <row r="257">
      <c r="C257" s="26"/>
    </row>
    <row r="258">
      <c r="C258" s="26"/>
    </row>
    <row r="259">
      <c r="C259" s="26"/>
    </row>
    <row r="260">
      <c r="C260" s="26"/>
    </row>
    <row r="261">
      <c r="C261" s="26"/>
    </row>
    <row r="262">
      <c r="C262" s="26"/>
    </row>
    <row r="263">
      <c r="C263" s="26"/>
    </row>
    <row r="264">
      <c r="C264" s="26"/>
    </row>
    <row r="265">
      <c r="C265" s="26"/>
    </row>
    <row r="266">
      <c r="C266" s="26"/>
    </row>
    <row r="267">
      <c r="C267" s="26"/>
    </row>
    <row r="268">
      <c r="C268" s="26"/>
    </row>
    <row r="269">
      <c r="C269" s="26"/>
    </row>
    <row r="270">
      <c r="C270" s="26"/>
    </row>
    <row r="271">
      <c r="C271" s="26"/>
    </row>
    <row r="272">
      <c r="C272" s="26"/>
    </row>
    <row r="273">
      <c r="C273" s="26"/>
    </row>
    <row r="274">
      <c r="C274" s="26"/>
    </row>
    <row r="275">
      <c r="C275" s="26"/>
    </row>
    <row r="276">
      <c r="C276" s="26"/>
    </row>
    <row r="277">
      <c r="C277" s="26"/>
    </row>
    <row r="278">
      <c r="C278" s="26"/>
    </row>
    <row r="279">
      <c r="C279" s="26"/>
    </row>
    <row r="280">
      <c r="C280" s="26"/>
    </row>
    <row r="281">
      <c r="C281" s="26"/>
    </row>
    <row r="282">
      <c r="C282" s="26"/>
    </row>
    <row r="283">
      <c r="C283" s="26"/>
    </row>
    <row r="284">
      <c r="C284" s="26"/>
    </row>
    <row r="285">
      <c r="C285" s="26"/>
    </row>
    <row r="286">
      <c r="C286" s="26"/>
    </row>
    <row r="287">
      <c r="C287" s="26"/>
    </row>
    <row r="288">
      <c r="C288" s="26"/>
    </row>
    <row r="289">
      <c r="C289" s="26"/>
    </row>
    <row r="290">
      <c r="C290" s="26"/>
    </row>
    <row r="291">
      <c r="C291" s="26"/>
    </row>
    <row r="292">
      <c r="C292" s="26"/>
    </row>
    <row r="293">
      <c r="C293" s="26"/>
    </row>
    <row r="294">
      <c r="C294" s="26"/>
    </row>
    <row r="295">
      <c r="C295" s="26"/>
    </row>
    <row r="296">
      <c r="C296" s="26"/>
    </row>
    <row r="297">
      <c r="C297" s="26"/>
    </row>
    <row r="298">
      <c r="C298" s="26"/>
    </row>
    <row r="299">
      <c r="C299" s="26"/>
    </row>
    <row r="300">
      <c r="C300" s="26"/>
    </row>
    <row r="301">
      <c r="C301" s="26"/>
    </row>
    <row r="302">
      <c r="C302" s="26"/>
    </row>
    <row r="303">
      <c r="C303" s="26"/>
    </row>
    <row r="304">
      <c r="C304" s="26"/>
    </row>
    <row r="305">
      <c r="C305" s="26"/>
    </row>
    <row r="306">
      <c r="C306" s="26"/>
    </row>
    <row r="307">
      <c r="C307" s="26"/>
    </row>
    <row r="308">
      <c r="C308" s="26"/>
    </row>
    <row r="309">
      <c r="C309" s="26"/>
    </row>
    <row r="310">
      <c r="C310" s="26"/>
    </row>
    <row r="311">
      <c r="C311" s="26"/>
    </row>
    <row r="312">
      <c r="C312" s="26"/>
    </row>
    <row r="313">
      <c r="C313" s="26"/>
    </row>
    <row r="314">
      <c r="C314" s="26"/>
    </row>
    <row r="315">
      <c r="C315" s="26"/>
    </row>
    <row r="316">
      <c r="C316" s="26"/>
    </row>
    <row r="317">
      <c r="C317" s="26"/>
    </row>
    <row r="318">
      <c r="C318" s="26"/>
    </row>
    <row r="319">
      <c r="C319" s="26"/>
    </row>
    <row r="320">
      <c r="C320" s="26"/>
    </row>
    <row r="321">
      <c r="C321" s="26"/>
    </row>
    <row r="322">
      <c r="C322" s="26"/>
    </row>
    <row r="323">
      <c r="C323" s="26"/>
    </row>
    <row r="324">
      <c r="C324" s="26"/>
    </row>
    <row r="325">
      <c r="C325" s="26"/>
    </row>
    <row r="326">
      <c r="C326" s="26"/>
    </row>
    <row r="327">
      <c r="C327" s="26"/>
    </row>
    <row r="328">
      <c r="C328" s="26"/>
    </row>
    <row r="329">
      <c r="C329" s="26"/>
    </row>
    <row r="330">
      <c r="C330" s="26"/>
    </row>
    <row r="331">
      <c r="C331" s="26"/>
    </row>
    <row r="332">
      <c r="C332" s="26"/>
    </row>
    <row r="333">
      <c r="C333" s="26"/>
    </row>
    <row r="334">
      <c r="C334" s="26"/>
    </row>
    <row r="335">
      <c r="C335" s="26"/>
    </row>
    <row r="336">
      <c r="C336" s="26"/>
    </row>
    <row r="337">
      <c r="C337" s="26"/>
    </row>
    <row r="338">
      <c r="C338" s="26"/>
    </row>
    <row r="339">
      <c r="C339" s="26"/>
    </row>
    <row r="340">
      <c r="C340" s="26"/>
    </row>
    <row r="341">
      <c r="C341" s="26"/>
    </row>
    <row r="342">
      <c r="C342" s="26"/>
    </row>
    <row r="343">
      <c r="C343" s="26"/>
    </row>
    <row r="344">
      <c r="C344" s="26"/>
    </row>
    <row r="345">
      <c r="C345" s="26"/>
    </row>
    <row r="346">
      <c r="C346" s="26"/>
    </row>
    <row r="347">
      <c r="C347" s="26"/>
    </row>
    <row r="348">
      <c r="C348" s="26"/>
    </row>
    <row r="349">
      <c r="C349" s="26"/>
    </row>
    <row r="350">
      <c r="C350" s="26"/>
    </row>
    <row r="351">
      <c r="C351" s="26"/>
    </row>
    <row r="352">
      <c r="C352" s="26"/>
    </row>
    <row r="353">
      <c r="C353" s="26"/>
    </row>
    <row r="354">
      <c r="C354" s="26"/>
    </row>
    <row r="355">
      <c r="C355" s="26"/>
    </row>
    <row r="356">
      <c r="C356" s="26"/>
    </row>
    <row r="357">
      <c r="C357" s="26"/>
    </row>
    <row r="358">
      <c r="C358" s="26"/>
    </row>
    <row r="359">
      <c r="C359" s="26"/>
    </row>
    <row r="360">
      <c r="C360" s="26"/>
    </row>
    <row r="361">
      <c r="C361" s="26"/>
    </row>
    <row r="362">
      <c r="C362" s="26"/>
    </row>
    <row r="363">
      <c r="C363" s="26"/>
    </row>
    <row r="364">
      <c r="C364" s="26"/>
    </row>
    <row r="365">
      <c r="C365" s="26"/>
    </row>
    <row r="366">
      <c r="C366" s="26"/>
    </row>
    <row r="367">
      <c r="C367" s="26"/>
    </row>
    <row r="368">
      <c r="C368" s="26"/>
    </row>
    <row r="369">
      <c r="C369" s="26"/>
    </row>
    <row r="370">
      <c r="C370" s="26"/>
    </row>
    <row r="371">
      <c r="C371" s="26"/>
    </row>
    <row r="372">
      <c r="C372" s="26"/>
    </row>
    <row r="373">
      <c r="C373" s="26"/>
    </row>
    <row r="374">
      <c r="C374" s="26"/>
    </row>
    <row r="375">
      <c r="C375" s="26"/>
    </row>
    <row r="376">
      <c r="C376" s="26"/>
    </row>
    <row r="377">
      <c r="C377" s="26"/>
    </row>
    <row r="378">
      <c r="C378" s="26"/>
    </row>
    <row r="379">
      <c r="C379" s="26"/>
    </row>
    <row r="380">
      <c r="C380" s="26"/>
    </row>
    <row r="381">
      <c r="C381" s="26"/>
    </row>
    <row r="382">
      <c r="C382" s="26"/>
    </row>
    <row r="383">
      <c r="C383" s="26"/>
    </row>
    <row r="384">
      <c r="C384" s="26"/>
    </row>
    <row r="385">
      <c r="C385" s="26"/>
    </row>
    <row r="386">
      <c r="C386" s="26"/>
    </row>
    <row r="387">
      <c r="C387" s="26"/>
    </row>
    <row r="388">
      <c r="C388" s="26"/>
    </row>
    <row r="389">
      <c r="C389" s="26"/>
    </row>
    <row r="390">
      <c r="C390" s="26"/>
    </row>
    <row r="391">
      <c r="C391" s="26"/>
    </row>
    <row r="392">
      <c r="C392" s="26"/>
    </row>
    <row r="393">
      <c r="C393" s="26"/>
    </row>
    <row r="394">
      <c r="C394" s="26"/>
    </row>
    <row r="395">
      <c r="C395" s="26"/>
    </row>
    <row r="396">
      <c r="C396" s="26"/>
    </row>
    <row r="397">
      <c r="C397" s="26"/>
    </row>
    <row r="398">
      <c r="C398" s="26"/>
    </row>
    <row r="399">
      <c r="C399" s="26"/>
    </row>
    <row r="400">
      <c r="C400" s="26"/>
    </row>
    <row r="401">
      <c r="C401" s="26"/>
    </row>
    <row r="402">
      <c r="C402" s="26"/>
    </row>
    <row r="403">
      <c r="C403" s="26"/>
    </row>
    <row r="404">
      <c r="C404" s="26"/>
    </row>
    <row r="405">
      <c r="C405" s="26"/>
    </row>
    <row r="406">
      <c r="C406" s="26"/>
    </row>
    <row r="407">
      <c r="C407" s="26"/>
    </row>
    <row r="408">
      <c r="C408" s="26"/>
    </row>
    <row r="409">
      <c r="C409" s="26"/>
    </row>
    <row r="410">
      <c r="C410" s="26"/>
    </row>
    <row r="411">
      <c r="C411" s="26"/>
    </row>
    <row r="412">
      <c r="C412" s="26"/>
    </row>
    <row r="413">
      <c r="C413" s="26"/>
    </row>
    <row r="414">
      <c r="C414" s="26"/>
    </row>
    <row r="415">
      <c r="C415" s="26"/>
    </row>
    <row r="416">
      <c r="C416" s="26"/>
    </row>
    <row r="417">
      <c r="C417" s="26"/>
    </row>
    <row r="418">
      <c r="C418" s="26"/>
    </row>
    <row r="419">
      <c r="C419" s="26"/>
    </row>
    <row r="420">
      <c r="C420" s="26"/>
    </row>
    <row r="421">
      <c r="C421" s="26"/>
    </row>
    <row r="422">
      <c r="C422" s="26"/>
    </row>
    <row r="423">
      <c r="C423" s="26"/>
    </row>
    <row r="424">
      <c r="C424" s="26"/>
    </row>
    <row r="425">
      <c r="C425" s="26"/>
    </row>
    <row r="426">
      <c r="C426" s="26"/>
    </row>
    <row r="427">
      <c r="C427" s="26"/>
    </row>
    <row r="428">
      <c r="C428" s="26"/>
    </row>
    <row r="429">
      <c r="C429" s="26"/>
    </row>
    <row r="430">
      <c r="C430" s="26"/>
    </row>
    <row r="431">
      <c r="C431" s="26"/>
    </row>
    <row r="432">
      <c r="C432" s="26"/>
    </row>
    <row r="433">
      <c r="C433" s="26"/>
    </row>
    <row r="434">
      <c r="C434" s="26"/>
    </row>
    <row r="435">
      <c r="C435" s="26"/>
    </row>
    <row r="436">
      <c r="C436" s="26"/>
    </row>
    <row r="437">
      <c r="C437" s="26"/>
    </row>
    <row r="438">
      <c r="C438" s="26"/>
    </row>
    <row r="439">
      <c r="C439" s="26"/>
    </row>
    <row r="440">
      <c r="C440" s="26"/>
    </row>
    <row r="441">
      <c r="C441" s="26"/>
    </row>
    <row r="442">
      <c r="C442" s="26"/>
    </row>
    <row r="443">
      <c r="C443" s="26"/>
    </row>
    <row r="444">
      <c r="C444" s="26"/>
    </row>
    <row r="445">
      <c r="C445" s="26"/>
    </row>
    <row r="446">
      <c r="C446" s="26"/>
    </row>
    <row r="447">
      <c r="C447" s="26"/>
    </row>
    <row r="448">
      <c r="C448" s="26"/>
    </row>
    <row r="449">
      <c r="C449" s="26"/>
    </row>
    <row r="450">
      <c r="C450" s="26"/>
    </row>
    <row r="451">
      <c r="C451" s="26"/>
    </row>
    <row r="452">
      <c r="C452" s="26"/>
    </row>
    <row r="453">
      <c r="C453" s="26"/>
    </row>
    <row r="454">
      <c r="C454" s="26"/>
    </row>
    <row r="455">
      <c r="C455" s="26"/>
    </row>
    <row r="456">
      <c r="C456" s="26"/>
    </row>
    <row r="457">
      <c r="C457" s="26"/>
    </row>
    <row r="458">
      <c r="C458" s="26"/>
    </row>
    <row r="459">
      <c r="C459" s="26"/>
    </row>
    <row r="460">
      <c r="C460" s="26"/>
    </row>
    <row r="461">
      <c r="C461" s="26"/>
    </row>
    <row r="462">
      <c r="C462" s="26"/>
    </row>
    <row r="463">
      <c r="C463" s="26"/>
    </row>
    <row r="464">
      <c r="C464" s="26"/>
    </row>
    <row r="465">
      <c r="C465" s="26"/>
    </row>
    <row r="466">
      <c r="C466" s="26"/>
    </row>
    <row r="467">
      <c r="C467" s="26"/>
    </row>
    <row r="468">
      <c r="C468" s="26"/>
    </row>
    <row r="469">
      <c r="C469" s="26"/>
    </row>
    <row r="470">
      <c r="C470" s="26"/>
    </row>
    <row r="471">
      <c r="C471" s="26"/>
    </row>
    <row r="472">
      <c r="C472" s="26"/>
    </row>
    <row r="473">
      <c r="C473" s="26"/>
    </row>
    <row r="474">
      <c r="C474" s="26"/>
    </row>
    <row r="475">
      <c r="C475" s="26"/>
    </row>
    <row r="476">
      <c r="C476" s="26"/>
    </row>
    <row r="477">
      <c r="C477" s="26"/>
    </row>
    <row r="478">
      <c r="C478" s="26"/>
    </row>
    <row r="479">
      <c r="C479" s="26"/>
    </row>
    <row r="480">
      <c r="C480" s="26"/>
    </row>
    <row r="481">
      <c r="C481" s="26"/>
    </row>
    <row r="482">
      <c r="C482" s="26"/>
    </row>
    <row r="483">
      <c r="C483" s="26"/>
    </row>
    <row r="484">
      <c r="C484" s="26"/>
    </row>
    <row r="485">
      <c r="C485" s="26"/>
    </row>
    <row r="486">
      <c r="C486" s="26"/>
    </row>
    <row r="487">
      <c r="C487" s="26"/>
    </row>
    <row r="488">
      <c r="C488" s="26"/>
    </row>
    <row r="489">
      <c r="C489" s="26"/>
    </row>
    <row r="490">
      <c r="C490" s="26"/>
    </row>
    <row r="491">
      <c r="C491" s="26"/>
    </row>
    <row r="492">
      <c r="C492" s="26"/>
    </row>
    <row r="493">
      <c r="C493" s="26"/>
    </row>
    <row r="494">
      <c r="C494" s="26"/>
    </row>
    <row r="495">
      <c r="C495" s="26"/>
    </row>
    <row r="496">
      <c r="C496" s="26"/>
    </row>
    <row r="497">
      <c r="C497" s="26"/>
    </row>
    <row r="498">
      <c r="C498" s="26"/>
    </row>
    <row r="499">
      <c r="C499" s="26"/>
    </row>
    <row r="500">
      <c r="C500" s="26"/>
    </row>
    <row r="501">
      <c r="C501" s="26"/>
    </row>
    <row r="502">
      <c r="C502" s="26"/>
    </row>
    <row r="503">
      <c r="C503" s="26"/>
    </row>
    <row r="504">
      <c r="C504" s="26"/>
    </row>
    <row r="505">
      <c r="C505" s="26"/>
    </row>
    <row r="506">
      <c r="C506" s="26"/>
    </row>
    <row r="507">
      <c r="C507" s="26"/>
    </row>
    <row r="508">
      <c r="C508" s="26"/>
    </row>
    <row r="509">
      <c r="C509" s="26"/>
    </row>
    <row r="510">
      <c r="C510" s="26"/>
    </row>
    <row r="511">
      <c r="C511" s="26"/>
    </row>
    <row r="512">
      <c r="C512" s="26"/>
    </row>
    <row r="513">
      <c r="C513" s="26"/>
    </row>
    <row r="514">
      <c r="C514" s="26"/>
    </row>
    <row r="515">
      <c r="C515" s="26"/>
    </row>
    <row r="516">
      <c r="C516" s="26"/>
    </row>
    <row r="517">
      <c r="C517" s="26"/>
    </row>
    <row r="518">
      <c r="C518" s="26"/>
    </row>
    <row r="519">
      <c r="C519" s="26"/>
    </row>
    <row r="520">
      <c r="C520" s="26"/>
    </row>
    <row r="521">
      <c r="C521" s="26"/>
    </row>
    <row r="522">
      <c r="C522" s="26"/>
    </row>
    <row r="523">
      <c r="C523" s="26"/>
    </row>
    <row r="524">
      <c r="C524" s="26"/>
    </row>
    <row r="525">
      <c r="C525" s="26"/>
    </row>
    <row r="526">
      <c r="C526" s="26"/>
    </row>
    <row r="527">
      <c r="C527" s="26"/>
    </row>
    <row r="528">
      <c r="C528" s="26"/>
    </row>
    <row r="529">
      <c r="C529" s="26"/>
    </row>
    <row r="530">
      <c r="C530" s="26"/>
    </row>
    <row r="531">
      <c r="C531" s="26"/>
    </row>
    <row r="532">
      <c r="C532" s="26"/>
    </row>
    <row r="533">
      <c r="C533" s="26"/>
    </row>
    <row r="534">
      <c r="C534" s="26"/>
    </row>
    <row r="535">
      <c r="C535" s="26"/>
    </row>
    <row r="536">
      <c r="C536" s="26"/>
    </row>
    <row r="537">
      <c r="C537" s="26"/>
    </row>
    <row r="538">
      <c r="C538" s="26"/>
    </row>
    <row r="539">
      <c r="C539" s="26"/>
    </row>
    <row r="540">
      <c r="C540" s="26"/>
    </row>
    <row r="541">
      <c r="C541" s="26"/>
    </row>
    <row r="542">
      <c r="C542" s="26"/>
    </row>
    <row r="543">
      <c r="C543" s="26"/>
    </row>
    <row r="544">
      <c r="C544" s="26"/>
    </row>
    <row r="545">
      <c r="C545" s="26"/>
    </row>
    <row r="546">
      <c r="C546" s="26"/>
    </row>
    <row r="547">
      <c r="C547" s="26"/>
    </row>
    <row r="548">
      <c r="C548" s="26"/>
    </row>
    <row r="549">
      <c r="C549" s="26"/>
    </row>
    <row r="550">
      <c r="C550" s="26"/>
    </row>
    <row r="551">
      <c r="C551" s="26"/>
    </row>
    <row r="552">
      <c r="C552" s="26"/>
    </row>
    <row r="553">
      <c r="C553" s="26"/>
    </row>
    <row r="554">
      <c r="C554" s="26"/>
    </row>
    <row r="555">
      <c r="C555" s="26"/>
    </row>
    <row r="556">
      <c r="C556" s="26"/>
    </row>
    <row r="557">
      <c r="C557" s="26"/>
    </row>
    <row r="558">
      <c r="C558" s="26"/>
    </row>
    <row r="559">
      <c r="C559" s="26"/>
    </row>
    <row r="560">
      <c r="C560" s="26"/>
    </row>
    <row r="561">
      <c r="C561" s="26"/>
    </row>
    <row r="562">
      <c r="C562" s="26"/>
    </row>
    <row r="563">
      <c r="C563" s="26"/>
    </row>
    <row r="564">
      <c r="C564" s="26"/>
    </row>
    <row r="565">
      <c r="C565" s="26"/>
    </row>
    <row r="566">
      <c r="C566" s="26"/>
    </row>
    <row r="567">
      <c r="C567" s="26"/>
    </row>
    <row r="568">
      <c r="C568" s="26"/>
    </row>
    <row r="569">
      <c r="C569" s="26"/>
    </row>
    <row r="570">
      <c r="C570" s="26"/>
    </row>
    <row r="571">
      <c r="C571" s="26"/>
    </row>
    <row r="572">
      <c r="C572" s="26"/>
    </row>
    <row r="573">
      <c r="C573" s="26"/>
    </row>
    <row r="574">
      <c r="C574" s="26"/>
    </row>
    <row r="575">
      <c r="C575" s="26"/>
    </row>
    <row r="576">
      <c r="C576" s="26"/>
    </row>
    <row r="577">
      <c r="C577" s="26"/>
    </row>
    <row r="578">
      <c r="C578" s="26"/>
    </row>
    <row r="579">
      <c r="C579" s="26"/>
    </row>
    <row r="580">
      <c r="C580" s="26"/>
    </row>
    <row r="581">
      <c r="C581" s="26"/>
    </row>
    <row r="582">
      <c r="C582" s="26"/>
    </row>
    <row r="583">
      <c r="C583" s="26"/>
    </row>
    <row r="584">
      <c r="C584" s="26"/>
    </row>
    <row r="585">
      <c r="C585" s="26"/>
    </row>
    <row r="586">
      <c r="C586" s="26"/>
    </row>
    <row r="587">
      <c r="C587" s="26"/>
    </row>
    <row r="588">
      <c r="C588" s="26"/>
    </row>
    <row r="589">
      <c r="C589" s="26"/>
    </row>
    <row r="590">
      <c r="C590" s="26"/>
    </row>
    <row r="591">
      <c r="C591" s="26"/>
    </row>
    <row r="592">
      <c r="C592" s="26"/>
    </row>
    <row r="593">
      <c r="C593" s="26"/>
    </row>
    <row r="594">
      <c r="C594" s="26"/>
    </row>
    <row r="595">
      <c r="C595" s="26"/>
    </row>
    <row r="596">
      <c r="C596" s="26"/>
    </row>
    <row r="597">
      <c r="C597" s="26"/>
    </row>
    <row r="598">
      <c r="C598" s="26"/>
    </row>
    <row r="599">
      <c r="C599" s="26"/>
    </row>
    <row r="600">
      <c r="C600" s="26"/>
    </row>
    <row r="601">
      <c r="C601" s="26"/>
    </row>
    <row r="602">
      <c r="C602" s="26"/>
    </row>
    <row r="603">
      <c r="C603" s="26"/>
    </row>
    <row r="604">
      <c r="C604" s="26"/>
    </row>
    <row r="605">
      <c r="C605" s="26"/>
    </row>
    <row r="606">
      <c r="C606" s="26"/>
    </row>
    <row r="607">
      <c r="C607" s="26"/>
    </row>
    <row r="608">
      <c r="C608" s="26"/>
    </row>
    <row r="609">
      <c r="C609" s="26"/>
    </row>
    <row r="610">
      <c r="C610" s="26"/>
    </row>
    <row r="611">
      <c r="C611" s="26"/>
    </row>
    <row r="612">
      <c r="C612" s="26"/>
    </row>
    <row r="613">
      <c r="C613" s="26"/>
    </row>
    <row r="614">
      <c r="C614" s="26"/>
    </row>
    <row r="615">
      <c r="C615" s="26"/>
    </row>
    <row r="616">
      <c r="C616" s="26"/>
    </row>
    <row r="617">
      <c r="C617" s="26"/>
    </row>
    <row r="618">
      <c r="C618" s="26"/>
    </row>
    <row r="619">
      <c r="C619" s="26"/>
    </row>
    <row r="620">
      <c r="C620" s="26"/>
    </row>
    <row r="621">
      <c r="C621" s="26"/>
    </row>
    <row r="622">
      <c r="C622" s="26"/>
    </row>
    <row r="623">
      <c r="C623" s="26"/>
    </row>
    <row r="624">
      <c r="C624" s="26"/>
    </row>
    <row r="625">
      <c r="C625" s="26"/>
    </row>
    <row r="626">
      <c r="C626" s="26"/>
    </row>
    <row r="627">
      <c r="C627" s="26"/>
    </row>
    <row r="628">
      <c r="C628" s="26"/>
    </row>
    <row r="629">
      <c r="C629" s="26"/>
    </row>
    <row r="630">
      <c r="C630" s="26"/>
    </row>
    <row r="631">
      <c r="C631" s="26"/>
    </row>
    <row r="632">
      <c r="C632" s="26"/>
    </row>
    <row r="633">
      <c r="C633" s="26"/>
    </row>
    <row r="634">
      <c r="C634" s="26"/>
    </row>
    <row r="635">
      <c r="C635" s="26"/>
    </row>
    <row r="636">
      <c r="C636" s="26"/>
    </row>
    <row r="637">
      <c r="C637" s="26"/>
    </row>
    <row r="638">
      <c r="C638" s="26"/>
    </row>
    <row r="639">
      <c r="C639" s="26"/>
    </row>
    <row r="640">
      <c r="C640" s="26"/>
    </row>
    <row r="641">
      <c r="C641" s="26"/>
    </row>
    <row r="642">
      <c r="C642" s="26"/>
    </row>
    <row r="643">
      <c r="C643" s="26"/>
    </row>
    <row r="644">
      <c r="C644" s="26"/>
    </row>
    <row r="645">
      <c r="C645" s="26"/>
    </row>
    <row r="646">
      <c r="C646" s="26"/>
    </row>
    <row r="647">
      <c r="C647" s="26"/>
    </row>
    <row r="648">
      <c r="C648" s="26"/>
    </row>
    <row r="649">
      <c r="C649" s="26"/>
    </row>
    <row r="650">
      <c r="C650" s="26"/>
    </row>
    <row r="651">
      <c r="C651" s="26"/>
    </row>
    <row r="652">
      <c r="C652" s="26"/>
    </row>
    <row r="653">
      <c r="C653" s="26"/>
    </row>
    <row r="654">
      <c r="C654" s="26"/>
    </row>
    <row r="655">
      <c r="C655" s="26"/>
    </row>
    <row r="656">
      <c r="C656" s="26"/>
    </row>
    <row r="657">
      <c r="C657" s="26"/>
    </row>
    <row r="658">
      <c r="C658" s="26"/>
    </row>
    <row r="659">
      <c r="C659" s="26"/>
    </row>
    <row r="660">
      <c r="C660" s="26"/>
    </row>
    <row r="661">
      <c r="C661" s="26"/>
    </row>
    <row r="662">
      <c r="C662" s="26"/>
    </row>
    <row r="663">
      <c r="C663" s="26"/>
    </row>
    <row r="664">
      <c r="C664" s="26"/>
    </row>
    <row r="665">
      <c r="C665" s="26"/>
    </row>
    <row r="666">
      <c r="C666" s="26"/>
    </row>
    <row r="667">
      <c r="C667" s="26"/>
    </row>
    <row r="668">
      <c r="C668" s="26"/>
    </row>
    <row r="669">
      <c r="C669" s="26"/>
    </row>
    <row r="670">
      <c r="C670" s="26"/>
    </row>
    <row r="671">
      <c r="C671" s="26"/>
    </row>
    <row r="672">
      <c r="C672" s="26"/>
    </row>
    <row r="673">
      <c r="C673" s="26"/>
    </row>
    <row r="674">
      <c r="C674" s="26"/>
    </row>
    <row r="675">
      <c r="C675" s="26"/>
    </row>
    <row r="676">
      <c r="C676" s="26"/>
    </row>
    <row r="677">
      <c r="C677" s="26"/>
    </row>
    <row r="678">
      <c r="C678" s="26"/>
    </row>
    <row r="679">
      <c r="C679" s="26"/>
    </row>
    <row r="680">
      <c r="C680" s="26"/>
    </row>
    <row r="681">
      <c r="C681" s="26"/>
    </row>
    <row r="682">
      <c r="C682" s="26"/>
    </row>
    <row r="683">
      <c r="C683" s="26"/>
    </row>
    <row r="684">
      <c r="C684" s="26"/>
    </row>
    <row r="685">
      <c r="C685" s="26"/>
    </row>
    <row r="686">
      <c r="C686" s="26"/>
    </row>
    <row r="687">
      <c r="C687" s="26"/>
    </row>
    <row r="688">
      <c r="C688" s="26"/>
    </row>
    <row r="689">
      <c r="C689" s="26"/>
    </row>
    <row r="690">
      <c r="C690" s="26"/>
    </row>
    <row r="691">
      <c r="C691" s="26"/>
    </row>
    <row r="692">
      <c r="C692" s="26"/>
    </row>
    <row r="693">
      <c r="C693" s="26"/>
    </row>
    <row r="694">
      <c r="C694" s="26"/>
    </row>
    <row r="695">
      <c r="C695" s="26"/>
    </row>
    <row r="696">
      <c r="C696" s="26"/>
    </row>
    <row r="697">
      <c r="C697" s="26"/>
    </row>
    <row r="698">
      <c r="C698" s="26"/>
    </row>
    <row r="699">
      <c r="C699" s="26"/>
    </row>
    <row r="700">
      <c r="C700" s="26"/>
    </row>
    <row r="701">
      <c r="C701" s="26"/>
    </row>
    <row r="702">
      <c r="C702" s="26"/>
    </row>
    <row r="703">
      <c r="C703" s="26"/>
    </row>
    <row r="704">
      <c r="C704" s="26"/>
    </row>
    <row r="705">
      <c r="C705" s="26"/>
    </row>
    <row r="706">
      <c r="C706" s="26"/>
    </row>
    <row r="707">
      <c r="C707" s="26"/>
    </row>
    <row r="708">
      <c r="C708" s="26"/>
    </row>
    <row r="709">
      <c r="C709" s="26"/>
    </row>
    <row r="710">
      <c r="C710" s="26"/>
    </row>
    <row r="711">
      <c r="C711" s="26"/>
    </row>
    <row r="712">
      <c r="C712" s="26"/>
    </row>
    <row r="713">
      <c r="C713" s="26"/>
    </row>
    <row r="714">
      <c r="C714" s="26"/>
    </row>
    <row r="715">
      <c r="C715" s="26"/>
    </row>
    <row r="716">
      <c r="C716" s="26"/>
    </row>
    <row r="717">
      <c r="C717" s="26"/>
    </row>
    <row r="718">
      <c r="C718" s="26"/>
    </row>
    <row r="719">
      <c r="C719" s="26"/>
    </row>
    <row r="720">
      <c r="C720" s="26"/>
    </row>
    <row r="721">
      <c r="C721" s="26"/>
    </row>
    <row r="722">
      <c r="C722" s="26"/>
    </row>
    <row r="723">
      <c r="C723" s="26"/>
    </row>
    <row r="724">
      <c r="C724" s="26"/>
    </row>
    <row r="725">
      <c r="C725" s="26"/>
    </row>
    <row r="726">
      <c r="C726" s="26"/>
    </row>
    <row r="727">
      <c r="C727" s="26"/>
    </row>
    <row r="728">
      <c r="C728" s="26"/>
    </row>
    <row r="729">
      <c r="C729" s="26"/>
    </row>
    <row r="730">
      <c r="C730" s="26"/>
    </row>
    <row r="731">
      <c r="C731" s="26"/>
    </row>
    <row r="732">
      <c r="C732" s="26"/>
    </row>
    <row r="733">
      <c r="C733" s="26"/>
    </row>
    <row r="734">
      <c r="C734" s="26"/>
    </row>
    <row r="735">
      <c r="C735" s="26"/>
    </row>
    <row r="736">
      <c r="C736" s="26"/>
    </row>
    <row r="737">
      <c r="C737" s="26"/>
    </row>
    <row r="738">
      <c r="C738" s="26"/>
    </row>
    <row r="739">
      <c r="C739" s="26"/>
    </row>
    <row r="740">
      <c r="C740" s="26"/>
    </row>
    <row r="741">
      <c r="C741" s="26"/>
    </row>
    <row r="742">
      <c r="C742" s="26"/>
    </row>
    <row r="743">
      <c r="C743" s="26"/>
    </row>
    <row r="744">
      <c r="C744" s="26"/>
    </row>
    <row r="745">
      <c r="C745" s="26"/>
    </row>
    <row r="746">
      <c r="C746" s="26"/>
    </row>
    <row r="747">
      <c r="C747" s="26"/>
    </row>
    <row r="748">
      <c r="C748" s="26"/>
    </row>
    <row r="749">
      <c r="C749" s="26"/>
    </row>
    <row r="750">
      <c r="C750" s="26"/>
    </row>
    <row r="751">
      <c r="C751" s="26"/>
    </row>
    <row r="752">
      <c r="C752" s="26"/>
    </row>
    <row r="753">
      <c r="C753" s="26"/>
    </row>
    <row r="754">
      <c r="C754" s="26"/>
    </row>
    <row r="755">
      <c r="C755" s="26"/>
    </row>
    <row r="756">
      <c r="C756" s="26"/>
    </row>
    <row r="757">
      <c r="C757" s="26"/>
    </row>
    <row r="758">
      <c r="C758" s="26"/>
    </row>
    <row r="759">
      <c r="C759" s="26"/>
    </row>
    <row r="760">
      <c r="C760" s="26"/>
    </row>
    <row r="761">
      <c r="C761" s="26"/>
    </row>
    <row r="762">
      <c r="C762" s="26"/>
    </row>
    <row r="763">
      <c r="C763" s="26"/>
    </row>
    <row r="764">
      <c r="C764" s="26"/>
    </row>
    <row r="765">
      <c r="C765" s="26"/>
    </row>
    <row r="766">
      <c r="C766" s="26"/>
    </row>
    <row r="767">
      <c r="C767" s="26"/>
    </row>
    <row r="768">
      <c r="C768" s="26"/>
    </row>
    <row r="769">
      <c r="C769" s="26"/>
    </row>
    <row r="770">
      <c r="C770" s="26"/>
    </row>
    <row r="771">
      <c r="C771" s="26"/>
    </row>
    <row r="772">
      <c r="C772" s="26"/>
    </row>
    <row r="773">
      <c r="C773" s="26"/>
    </row>
    <row r="774">
      <c r="C774" s="26"/>
    </row>
    <row r="775">
      <c r="C775" s="26"/>
    </row>
    <row r="776">
      <c r="C776" s="26"/>
    </row>
    <row r="777">
      <c r="C777" s="26"/>
    </row>
    <row r="778">
      <c r="C778" s="26"/>
    </row>
    <row r="779">
      <c r="C779" s="26"/>
    </row>
    <row r="780">
      <c r="C780" s="26"/>
    </row>
    <row r="781">
      <c r="C781" s="26"/>
    </row>
    <row r="782">
      <c r="C782" s="26"/>
    </row>
    <row r="783">
      <c r="C783" s="26"/>
    </row>
    <row r="784">
      <c r="C784" s="26"/>
    </row>
    <row r="785">
      <c r="C785" s="26"/>
    </row>
    <row r="786">
      <c r="C786" s="26"/>
    </row>
    <row r="787">
      <c r="C787" s="26"/>
    </row>
    <row r="788">
      <c r="C788" s="26"/>
    </row>
    <row r="789">
      <c r="C789" s="26"/>
    </row>
    <row r="790">
      <c r="C790" s="26"/>
    </row>
    <row r="791">
      <c r="C791" s="26"/>
    </row>
    <row r="792">
      <c r="C792" s="26"/>
    </row>
    <row r="793">
      <c r="C793" s="26"/>
    </row>
    <row r="794">
      <c r="C794" s="26"/>
    </row>
    <row r="795">
      <c r="C795" s="26"/>
    </row>
    <row r="796">
      <c r="C796" s="26"/>
    </row>
    <row r="797">
      <c r="C797" s="26"/>
    </row>
    <row r="798">
      <c r="C798" s="26"/>
    </row>
    <row r="799">
      <c r="C799" s="26"/>
    </row>
    <row r="800">
      <c r="C800" s="26"/>
    </row>
    <row r="801">
      <c r="C801" s="26"/>
    </row>
    <row r="802">
      <c r="C802" s="26"/>
    </row>
    <row r="803">
      <c r="C803" s="26"/>
    </row>
    <row r="804">
      <c r="C804" s="26"/>
    </row>
    <row r="805">
      <c r="C805" s="26"/>
    </row>
    <row r="806">
      <c r="C806" s="26"/>
    </row>
    <row r="807">
      <c r="C807" s="26"/>
    </row>
    <row r="808">
      <c r="C808" s="26"/>
    </row>
    <row r="809">
      <c r="C809" s="26"/>
    </row>
    <row r="810">
      <c r="C810" s="26"/>
    </row>
    <row r="811">
      <c r="C811" s="26"/>
    </row>
    <row r="812">
      <c r="C812" s="26"/>
    </row>
    <row r="813">
      <c r="C813" s="26"/>
    </row>
    <row r="814">
      <c r="C814" s="26"/>
    </row>
    <row r="815">
      <c r="C815" s="26"/>
    </row>
    <row r="816">
      <c r="C816" s="26"/>
    </row>
    <row r="817">
      <c r="C817" s="26"/>
    </row>
    <row r="818">
      <c r="C818" s="26"/>
    </row>
    <row r="819">
      <c r="C819" s="26"/>
    </row>
    <row r="820">
      <c r="C820" s="26"/>
    </row>
    <row r="821">
      <c r="C821" s="26"/>
    </row>
    <row r="822">
      <c r="C822" s="26"/>
    </row>
    <row r="823">
      <c r="C823" s="26"/>
    </row>
    <row r="824">
      <c r="C824" s="26"/>
    </row>
    <row r="825">
      <c r="C825" s="26"/>
    </row>
    <row r="826">
      <c r="C826" s="26"/>
    </row>
    <row r="827">
      <c r="C827" s="26"/>
    </row>
    <row r="828">
      <c r="C828" s="26"/>
    </row>
    <row r="829">
      <c r="C829" s="26"/>
    </row>
    <row r="830">
      <c r="C830" s="26"/>
    </row>
    <row r="831">
      <c r="C831" s="26"/>
    </row>
    <row r="832">
      <c r="C832" s="26"/>
    </row>
    <row r="833">
      <c r="C833" s="26"/>
    </row>
    <row r="834">
      <c r="C834" s="26"/>
    </row>
    <row r="835">
      <c r="C835" s="26"/>
    </row>
    <row r="836">
      <c r="C836" s="26"/>
    </row>
    <row r="837">
      <c r="C837" s="26"/>
    </row>
    <row r="838">
      <c r="C838" s="26"/>
    </row>
    <row r="839">
      <c r="C839" s="26"/>
    </row>
    <row r="840">
      <c r="C840" s="26"/>
    </row>
    <row r="841">
      <c r="C841" s="26"/>
    </row>
    <row r="842">
      <c r="C842" s="26"/>
    </row>
    <row r="843">
      <c r="C843" s="26"/>
    </row>
    <row r="844">
      <c r="C844" s="26"/>
    </row>
    <row r="845">
      <c r="C845" s="26"/>
    </row>
    <row r="846">
      <c r="C846" s="26"/>
    </row>
    <row r="847">
      <c r="C847" s="26"/>
    </row>
    <row r="848">
      <c r="C848" s="26"/>
    </row>
    <row r="849">
      <c r="C849" s="26"/>
    </row>
    <row r="850">
      <c r="C850" s="26"/>
    </row>
    <row r="851">
      <c r="C851" s="26"/>
    </row>
    <row r="852">
      <c r="C852" s="26"/>
    </row>
    <row r="853">
      <c r="C853" s="26"/>
    </row>
    <row r="854">
      <c r="C854" s="26"/>
    </row>
    <row r="855">
      <c r="C855" s="26"/>
    </row>
    <row r="856">
      <c r="C856" s="26"/>
    </row>
    <row r="857">
      <c r="C857" s="26"/>
    </row>
    <row r="858">
      <c r="C858" s="26"/>
    </row>
    <row r="859">
      <c r="C859" s="26"/>
    </row>
    <row r="860">
      <c r="C860" s="26"/>
    </row>
    <row r="861">
      <c r="C861" s="26"/>
    </row>
    <row r="862">
      <c r="C862" s="26"/>
    </row>
    <row r="863">
      <c r="C863" s="26"/>
    </row>
    <row r="864">
      <c r="C864" s="26"/>
    </row>
    <row r="865">
      <c r="C865" s="26"/>
    </row>
    <row r="866">
      <c r="C866" s="26"/>
    </row>
    <row r="867">
      <c r="C867" s="26"/>
    </row>
    <row r="868">
      <c r="C868" s="26"/>
    </row>
    <row r="869">
      <c r="C869" s="26"/>
    </row>
    <row r="870">
      <c r="C870" s="26"/>
    </row>
    <row r="871">
      <c r="C871" s="26"/>
    </row>
    <row r="872">
      <c r="C872" s="26"/>
    </row>
    <row r="873">
      <c r="C873" s="26"/>
    </row>
    <row r="874">
      <c r="C874" s="26"/>
    </row>
    <row r="875">
      <c r="C875" s="26"/>
    </row>
    <row r="876">
      <c r="C876" s="26"/>
    </row>
    <row r="877">
      <c r="C877" s="26"/>
    </row>
    <row r="878">
      <c r="C878" s="26"/>
    </row>
    <row r="879">
      <c r="C879" s="26"/>
    </row>
    <row r="880">
      <c r="C880" s="26"/>
    </row>
    <row r="881">
      <c r="C881" s="26"/>
    </row>
    <row r="882">
      <c r="C882" s="26"/>
    </row>
    <row r="883">
      <c r="C883" s="26"/>
    </row>
    <row r="884">
      <c r="C884" s="26"/>
    </row>
    <row r="885">
      <c r="C885" s="26"/>
    </row>
    <row r="886">
      <c r="C886" s="26"/>
    </row>
    <row r="887">
      <c r="C887" s="26"/>
    </row>
    <row r="888">
      <c r="C888" s="26"/>
    </row>
    <row r="889">
      <c r="C889" s="26"/>
    </row>
    <row r="890">
      <c r="C890" s="26"/>
    </row>
    <row r="891">
      <c r="C891" s="26"/>
    </row>
    <row r="892">
      <c r="C892" s="26"/>
    </row>
    <row r="893">
      <c r="C893" s="26"/>
    </row>
    <row r="894">
      <c r="C894" s="26"/>
    </row>
    <row r="895">
      <c r="C895" s="26"/>
    </row>
    <row r="896">
      <c r="C896" s="26"/>
    </row>
    <row r="897">
      <c r="C897" s="26"/>
    </row>
    <row r="898">
      <c r="C898" s="26"/>
    </row>
    <row r="899">
      <c r="C899" s="26"/>
    </row>
    <row r="900">
      <c r="C900" s="26"/>
    </row>
    <row r="901">
      <c r="C901" s="26"/>
    </row>
    <row r="902">
      <c r="C902" s="26"/>
    </row>
    <row r="903">
      <c r="C903" s="26"/>
    </row>
    <row r="904">
      <c r="C904" s="26"/>
    </row>
    <row r="905">
      <c r="C905" s="26"/>
    </row>
    <row r="906">
      <c r="C906" s="26"/>
    </row>
    <row r="907">
      <c r="C907" s="26"/>
    </row>
    <row r="908">
      <c r="C908" s="26"/>
    </row>
    <row r="909">
      <c r="C909" s="26"/>
    </row>
    <row r="910">
      <c r="C910" s="26"/>
    </row>
    <row r="911">
      <c r="C911" s="26"/>
    </row>
    <row r="912">
      <c r="C912" s="26"/>
    </row>
    <row r="913">
      <c r="C913" s="26"/>
    </row>
    <row r="914">
      <c r="C914" s="26"/>
    </row>
    <row r="915">
      <c r="C915" s="26"/>
    </row>
    <row r="916">
      <c r="C916" s="26"/>
    </row>
    <row r="917">
      <c r="C917" s="26"/>
    </row>
    <row r="918">
      <c r="C918" s="26"/>
    </row>
    <row r="919">
      <c r="C919" s="26"/>
    </row>
    <row r="920">
      <c r="C920" s="26"/>
    </row>
    <row r="921">
      <c r="C921" s="26"/>
    </row>
    <row r="922">
      <c r="C922" s="26"/>
    </row>
    <row r="923">
      <c r="C923" s="26"/>
    </row>
    <row r="924">
      <c r="C924" s="26"/>
    </row>
    <row r="925">
      <c r="C925" s="26"/>
    </row>
    <row r="926">
      <c r="C926" s="26"/>
    </row>
    <row r="927">
      <c r="C927" s="26"/>
    </row>
    <row r="928">
      <c r="C928" s="26"/>
    </row>
    <row r="929">
      <c r="C929" s="26"/>
    </row>
    <row r="930">
      <c r="C930" s="26"/>
    </row>
    <row r="931">
      <c r="C931" s="26"/>
    </row>
    <row r="932">
      <c r="C932" s="26"/>
    </row>
    <row r="933">
      <c r="C933" s="26"/>
    </row>
    <row r="934">
      <c r="C934" s="26"/>
    </row>
    <row r="935">
      <c r="C935" s="26"/>
    </row>
    <row r="936">
      <c r="C936" s="26"/>
    </row>
    <row r="937">
      <c r="C937" s="26"/>
    </row>
    <row r="938">
      <c r="C938" s="26"/>
    </row>
    <row r="939">
      <c r="C939" s="26"/>
    </row>
    <row r="940">
      <c r="C940" s="26"/>
    </row>
    <row r="941">
      <c r="C941" s="26"/>
    </row>
    <row r="942">
      <c r="C942" s="26"/>
    </row>
    <row r="943">
      <c r="C943" s="26"/>
    </row>
    <row r="944">
      <c r="C944" s="26"/>
    </row>
    <row r="945">
      <c r="C945" s="26"/>
    </row>
    <row r="946">
      <c r="C946" s="26"/>
    </row>
    <row r="947">
      <c r="C947" s="26"/>
    </row>
    <row r="948">
      <c r="C948" s="26"/>
    </row>
    <row r="949">
      <c r="C949" s="26"/>
    </row>
    <row r="950">
      <c r="C950" s="26"/>
    </row>
    <row r="951">
      <c r="C951" s="26"/>
    </row>
    <row r="952">
      <c r="C952" s="26"/>
    </row>
    <row r="953">
      <c r="C953" s="26"/>
    </row>
    <row r="954">
      <c r="C954" s="26"/>
    </row>
  </sheetData>
  <mergeCells count="10">
    <mergeCell ref="A38:A42"/>
    <mergeCell ref="A43:A47"/>
    <mergeCell ref="A48:A52"/>
    <mergeCell ref="A3:A7"/>
    <mergeCell ref="A8:A12"/>
    <mergeCell ref="A13:A17"/>
    <mergeCell ref="A18:A22"/>
    <mergeCell ref="A23:A27"/>
    <mergeCell ref="A28:A32"/>
    <mergeCell ref="A33:A3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71"/>
    <col customWidth="1" min="2" max="2" width="3.0"/>
    <col customWidth="1" min="3" max="3" width="3.29"/>
    <col customWidth="1" min="4" max="4" width="2.86"/>
    <col customWidth="1" min="5" max="5" width="3.43"/>
    <col customWidth="1" min="6" max="14" width="9.71"/>
    <col customWidth="1" min="15" max="15" width="8.29"/>
    <col customWidth="1" min="16" max="16" width="9.71"/>
    <col customWidth="1" hidden="1" min="17" max="37" width="1.71"/>
  </cols>
  <sheetData>
    <row r="1" ht="14.25" customHeight="1">
      <c r="A1" s="45"/>
      <c r="B1" s="46"/>
      <c r="C1" s="47"/>
      <c r="D1" s="48"/>
      <c r="E1" s="48"/>
      <c r="F1" s="47"/>
      <c r="G1" s="8"/>
      <c r="H1" s="48"/>
      <c r="I1" s="4"/>
      <c r="J1" s="4"/>
      <c r="K1" s="4"/>
      <c r="L1" s="4"/>
      <c r="M1" s="4"/>
      <c r="N1" s="4"/>
      <c r="O1" s="4"/>
      <c r="P1" s="2"/>
      <c r="Q1" s="2"/>
      <c r="R1" s="2"/>
      <c r="S1" s="2"/>
      <c r="T1" s="2"/>
      <c r="U1" s="2"/>
      <c r="V1" s="2"/>
      <c r="W1" s="2"/>
      <c r="X1" s="2"/>
      <c r="Y1" s="2"/>
      <c r="Z1" s="2"/>
      <c r="AA1" s="2"/>
      <c r="AB1" s="2"/>
      <c r="AC1" s="2"/>
      <c r="AD1" s="2"/>
      <c r="AE1" s="2"/>
      <c r="AF1" s="2"/>
      <c r="AG1" s="2"/>
      <c r="AH1" s="2"/>
      <c r="AI1" s="2"/>
      <c r="AJ1" s="2"/>
      <c r="AK1" s="2"/>
    </row>
    <row r="2" ht="18.0" customHeight="1">
      <c r="A2" s="45"/>
      <c r="B2" s="49"/>
      <c r="J2" s="50"/>
      <c r="K2" s="50"/>
      <c r="L2" s="50"/>
      <c r="M2" s="50"/>
      <c r="N2" s="50"/>
      <c r="P2" s="2"/>
      <c r="Q2" s="2"/>
      <c r="R2" s="2"/>
      <c r="S2" s="2"/>
      <c r="T2" s="2"/>
      <c r="U2" s="2"/>
      <c r="V2" s="2"/>
      <c r="W2" s="2"/>
      <c r="X2" s="2"/>
      <c r="Y2" s="2"/>
      <c r="Z2" s="2"/>
      <c r="AA2" s="2"/>
      <c r="AB2" s="2"/>
      <c r="AC2" s="2"/>
      <c r="AD2" s="2"/>
      <c r="AE2" s="2"/>
      <c r="AF2" s="2"/>
      <c r="AG2" s="2"/>
      <c r="AH2" s="2"/>
      <c r="AI2" s="2"/>
      <c r="AJ2" s="2"/>
      <c r="AK2" s="2"/>
    </row>
    <row r="3" ht="14.25" customHeight="1">
      <c r="A3" s="45"/>
      <c r="B3" s="51" t="s">
        <v>203</v>
      </c>
      <c r="C3" s="52"/>
      <c r="D3" s="52"/>
      <c r="E3" s="53"/>
      <c r="F3" s="54" t="s">
        <v>188</v>
      </c>
      <c r="G3" s="54" t="s">
        <v>194</v>
      </c>
      <c r="H3" s="54" t="s">
        <v>195</v>
      </c>
      <c r="I3" s="54" t="s">
        <v>196</v>
      </c>
      <c r="J3" s="54" t="s">
        <v>197</v>
      </c>
      <c r="K3" s="54" t="s">
        <v>198</v>
      </c>
      <c r="L3" s="54" t="s">
        <v>199</v>
      </c>
      <c r="M3" s="54" t="s">
        <v>200</v>
      </c>
      <c r="N3" s="54" t="s">
        <v>201</v>
      </c>
      <c r="O3" s="54" t="s">
        <v>202</v>
      </c>
      <c r="P3" s="2"/>
      <c r="Q3" s="2"/>
      <c r="R3" s="2"/>
      <c r="S3" s="2"/>
      <c r="T3" s="2"/>
      <c r="U3" s="2"/>
      <c r="V3" s="2"/>
      <c r="W3" s="2"/>
      <c r="X3" s="2"/>
      <c r="Y3" s="2"/>
      <c r="Z3" s="2"/>
      <c r="AA3" s="2"/>
      <c r="AB3" s="2"/>
      <c r="AC3" s="2"/>
      <c r="AD3" s="2"/>
      <c r="AE3" s="2"/>
      <c r="AF3" s="2"/>
      <c r="AG3" s="2"/>
      <c r="AH3" s="2"/>
      <c r="AI3" s="2"/>
      <c r="AJ3" s="2"/>
      <c r="AK3" s="2"/>
    </row>
    <row r="4" ht="16.5" customHeight="1">
      <c r="A4" s="45"/>
      <c r="B4" s="55">
        <v>44431.0</v>
      </c>
      <c r="C4" s="52"/>
      <c r="D4" s="52"/>
      <c r="E4" s="53"/>
      <c r="F4" s="56">
        <v>4.0</v>
      </c>
      <c r="G4" s="56">
        <v>3.0</v>
      </c>
      <c r="H4" s="56">
        <v>0.0</v>
      </c>
      <c r="I4" s="56">
        <v>3.0</v>
      </c>
      <c r="J4" s="56" t="s">
        <v>204</v>
      </c>
      <c r="K4" s="56">
        <v>5.0</v>
      </c>
      <c r="L4" s="56">
        <v>1.0</v>
      </c>
      <c r="M4" s="56">
        <v>8.0</v>
      </c>
      <c r="N4" s="56" t="s">
        <v>205</v>
      </c>
      <c r="O4" s="56" t="s">
        <v>204</v>
      </c>
      <c r="P4" s="2"/>
      <c r="Q4" s="2"/>
      <c r="R4" s="2"/>
      <c r="S4" s="2"/>
      <c r="T4" s="2"/>
      <c r="U4" s="2"/>
      <c r="V4" s="2"/>
      <c r="W4" s="2"/>
      <c r="X4" s="2"/>
      <c r="Y4" s="2"/>
      <c r="Z4" s="2"/>
      <c r="AA4" s="2"/>
      <c r="AB4" s="2"/>
      <c r="AC4" s="2"/>
      <c r="AD4" s="2"/>
      <c r="AE4" s="2"/>
      <c r="AF4" s="2"/>
      <c r="AG4" s="2"/>
      <c r="AH4" s="2"/>
      <c r="AI4" s="2"/>
      <c r="AJ4" s="2"/>
      <c r="AK4" s="2"/>
    </row>
    <row r="5" ht="16.5" customHeight="1">
      <c r="A5" s="45"/>
      <c r="B5" s="55">
        <v>44432.0</v>
      </c>
      <c r="C5" s="52"/>
      <c r="D5" s="52"/>
      <c r="E5" s="53"/>
      <c r="F5" s="56">
        <v>0.0</v>
      </c>
      <c r="G5" s="56">
        <v>5.0</v>
      </c>
      <c r="H5" s="56" t="s">
        <v>204</v>
      </c>
      <c r="I5" s="56">
        <v>0.0</v>
      </c>
      <c r="J5" s="56" t="s">
        <v>204</v>
      </c>
      <c r="K5" s="56">
        <v>5.0</v>
      </c>
      <c r="L5" s="56">
        <v>4.0</v>
      </c>
      <c r="M5" s="56">
        <v>1.0</v>
      </c>
      <c r="N5" s="56" t="s">
        <v>205</v>
      </c>
      <c r="O5" s="56" t="s">
        <v>204</v>
      </c>
      <c r="P5" s="2"/>
      <c r="Q5" s="2"/>
      <c r="R5" s="2"/>
      <c r="S5" s="2"/>
      <c r="T5" s="2"/>
      <c r="U5" s="2"/>
      <c r="V5" s="2"/>
      <c r="W5" s="2"/>
      <c r="X5" s="2"/>
      <c r="Y5" s="2"/>
      <c r="Z5" s="2"/>
      <c r="AA5" s="2"/>
      <c r="AB5" s="2"/>
      <c r="AC5" s="2"/>
      <c r="AD5" s="2"/>
      <c r="AE5" s="2"/>
      <c r="AF5" s="2"/>
      <c r="AG5" s="2"/>
      <c r="AH5" s="2"/>
      <c r="AI5" s="2"/>
      <c r="AJ5" s="2"/>
      <c r="AK5" s="2"/>
    </row>
    <row r="6" ht="16.5" customHeight="1">
      <c r="A6" s="45"/>
      <c r="B6" s="55">
        <v>44433.0</v>
      </c>
      <c r="C6" s="52"/>
      <c r="D6" s="52"/>
      <c r="E6" s="53"/>
      <c r="F6" s="56">
        <v>0.0</v>
      </c>
      <c r="G6" s="56">
        <v>0.0</v>
      </c>
      <c r="H6" s="56">
        <v>3.0</v>
      </c>
      <c r="I6" s="56">
        <v>6.0</v>
      </c>
      <c r="J6" s="56" t="s">
        <v>204</v>
      </c>
      <c r="K6" s="56">
        <v>3.0</v>
      </c>
      <c r="L6" s="56">
        <v>1.0</v>
      </c>
      <c r="M6" s="56">
        <v>2.0</v>
      </c>
      <c r="N6" s="56" t="s">
        <v>205</v>
      </c>
      <c r="O6" s="56" t="s">
        <v>204</v>
      </c>
      <c r="P6" s="2"/>
      <c r="Q6" s="2"/>
      <c r="R6" s="2"/>
      <c r="S6" s="2"/>
      <c r="T6" s="2"/>
      <c r="U6" s="2"/>
      <c r="V6" s="2"/>
      <c r="W6" s="2"/>
      <c r="X6" s="2"/>
      <c r="Y6" s="2"/>
      <c r="Z6" s="2"/>
      <c r="AA6" s="2"/>
      <c r="AB6" s="2"/>
      <c r="AC6" s="2"/>
      <c r="AD6" s="2"/>
      <c r="AE6" s="2"/>
      <c r="AF6" s="2"/>
      <c r="AG6" s="2"/>
      <c r="AH6" s="2"/>
      <c r="AI6" s="2"/>
      <c r="AJ6" s="2"/>
      <c r="AK6" s="2"/>
    </row>
    <row r="7" ht="16.5" customHeight="1">
      <c r="A7" s="45"/>
      <c r="B7" s="55">
        <v>44434.0</v>
      </c>
      <c r="C7" s="52"/>
      <c r="D7" s="52"/>
      <c r="E7" s="53"/>
      <c r="F7" s="56">
        <v>7.0</v>
      </c>
      <c r="G7" s="56">
        <v>4.0</v>
      </c>
      <c r="H7" s="56">
        <v>0.0</v>
      </c>
      <c r="I7" s="56">
        <v>4.0</v>
      </c>
      <c r="J7" s="56" t="s">
        <v>204</v>
      </c>
      <c r="K7" s="56">
        <v>5.0</v>
      </c>
      <c r="L7" s="56">
        <v>1.0</v>
      </c>
      <c r="M7" s="56">
        <v>0.0</v>
      </c>
      <c r="N7" s="56" t="s">
        <v>205</v>
      </c>
      <c r="O7" s="56" t="s">
        <v>204</v>
      </c>
      <c r="Q7" s="2"/>
      <c r="R7" s="2"/>
      <c r="S7" s="2"/>
      <c r="T7" s="2"/>
      <c r="U7" s="2"/>
      <c r="V7" s="2"/>
      <c r="W7" s="2"/>
      <c r="X7" s="2"/>
      <c r="Y7" s="2"/>
      <c r="Z7" s="2"/>
      <c r="AA7" s="2"/>
      <c r="AB7" s="2"/>
      <c r="AC7" s="2"/>
      <c r="AD7" s="2"/>
      <c r="AE7" s="2"/>
      <c r="AF7" s="2"/>
      <c r="AG7" s="2"/>
      <c r="AH7" s="2"/>
      <c r="AI7" s="2"/>
      <c r="AJ7" s="2"/>
      <c r="AK7" s="2"/>
    </row>
    <row r="8" ht="16.5" customHeight="1">
      <c r="A8" s="45"/>
      <c r="B8" s="55">
        <v>44435.0</v>
      </c>
      <c r="C8" s="52"/>
      <c r="D8" s="52"/>
      <c r="E8" s="53"/>
      <c r="F8" s="56">
        <v>0.0</v>
      </c>
      <c r="G8" s="56" t="s">
        <v>204</v>
      </c>
      <c r="H8" s="56">
        <v>0.0</v>
      </c>
      <c r="I8" s="56">
        <v>6.0</v>
      </c>
      <c r="J8" s="56" t="s">
        <v>204</v>
      </c>
      <c r="K8" s="56">
        <v>4.0</v>
      </c>
      <c r="L8" s="56">
        <v>4.0</v>
      </c>
      <c r="M8" s="56">
        <v>5.0</v>
      </c>
      <c r="N8" s="56" t="s">
        <v>205</v>
      </c>
      <c r="O8" s="56" t="s">
        <v>204</v>
      </c>
      <c r="Q8" s="2"/>
      <c r="R8" s="2"/>
      <c r="S8" s="2"/>
      <c r="T8" s="2"/>
      <c r="U8" s="2"/>
      <c r="V8" s="2"/>
      <c r="W8" s="2"/>
      <c r="X8" s="2"/>
      <c r="Y8" s="2"/>
      <c r="Z8" s="2"/>
      <c r="AA8" s="2"/>
      <c r="AB8" s="2"/>
      <c r="AC8" s="2"/>
      <c r="AD8" s="2"/>
      <c r="AE8" s="2"/>
      <c r="AF8" s="2"/>
      <c r="AG8" s="2"/>
      <c r="AH8" s="2"/>
      <c r="AI8" s="2"/>
      <c r="AJ8" s="2"/>
      <c r="AK8" s="2"/>
    </row>
    <row r="9" ht="16.5" customHeight="1">
      <c r="A9" s="45"/>
      <c r="B9" s="55">
        <v>44438.0</v>
      </c>
      <c r="C9" s="52"/>
      <c r="D9" s="52"/>
      <c r="E9" s="53"/>
      <c r="F9" s="57">
        <v>5.0</v>
      </c>
      <c r="G9" s="57">
        <v>0.0</v>
      </c>
      <c r="H9" s="57">
        <v>8.0</v>
      </c>
      <c r="I9" s="57">
        <v>6.0</v>
      </c>
      <c r="J9" s="57">
        <v>9.0</v>
      </c>
      <c r="K9" s="57">
        <v>4.0</v>
      </c>
      <c r="L9" s="57">
        <v>3.0</v>
      </c>
      <c r="M9" s="57">
        <v>2.0</v>
      </c>
      <c r="N9" s="56" t="s">
        <v>205</v>
      </c>
      <c r="O9" s="56" t="s">
        <v>204</v>
      </c>
      <c r="Q9" s="2"/>
      <c r="R9" s="2"/>
      <c r="S9" s="2"/>
      <c r="T9" s="2"/>
      <c r="U9" s="2"/>
      <c r="V9" s="2"/>
      <c r="W9" s="2"/>
      <c r="X9" s="2"/>
      <c r="Y9" s="2"/>
      <c r="Z9" s="2"/>
      <c r="AA9" s="2"/>
      <c r="AB9" s="2"/>
      <c r="AC9" s="2"/>
      <c r="AD9" s="2"/>
      <c r="AE9" s="2"/>
      <c r="AF9" s="2"/>
      <c r="AG9" s="2"/>
      <c r="AH9" s="2"/>
      <c r="AI9" s="2"/>
      <c r="AJ9" s="2"/>
      <c r="AK9" s="2"/>
    </row>
    <row r="10" ht="16.5" customHeight="1">
      <c r="A10" s="45"/>
      <c r="B10" s="55">
        <v>44439.0</v>
      </c>
      <c r="C10" s="52"/>
      <c r="D10" s="52"/>
      <c r="E10" s="53"/>
      <c r="F10" s="56"/>
      <c r="G10" s="56"/>
      <c r="H10" s="56"/>
      <c r="I10" s="56"/>
      <c r="J10" s="56"/>
      <c r="K10" s="56"/>
      <c r="L10" s="56"/>
      <c r="M10" s="56"/>
      <c r="N10" s="56"/>
      <c r="O10" s="56"/>
      <c r="Q10" s="2"/>
      <c r="R10" s="2"/>
      <c r="S10" s="2"/>
      <c r="T10" s="2"/>
      <c r="U10" s="2"/>
      <c r="V10" s="2"/>
      <c r="W10" s="2"/>
      <c r="X10" s="2"/>
      <c r="Y10" s="2"/>
      <c r="Z10" s="2"/>
      <c r="AA10" s="2"/>
      <c r="AB10" s="2"/>
      <c r="AC10" s="2"/>
      <c r="AD10" s="2"/>
      <c r="AE10" s="2"/>
      <c r="AF10" s="2"/>
      <c r="AG10" s="2"/>
      <c r="AH10" s="2"/>
      <c r="AI10" s="2"/>
      <c r="AJ10" s="2"/>
      <c r="AK10" s="2"/>
    </row>
    <row r="11" ht="16.5" customHeight="1">
      <c r="A11" s="45"/>
      <c r="B11" s="55">
        <v>44440.0</v>
      </c>
      <c r="C11" s="52"/>
      <c r="D11" s="52"/>
      <c r="E11" s="53"/>
      <c r="F11" s="57"/>
      <c r="G11" s="57"/>
      <c r="H11" s="57"/>
      <c r="I11" s="57"/>
      <c r="J11" s="57"/>
      <c r="K11" s="57"/>
      <c r="L11" s="57"/>
      <c r="M11" s="57"/>
      <c r="N11" s="57"/>
      <c r="O11" s="57"/>
      <c r="Q11" s="2"/>
      <c r="R11" s="2"/>
      <c r="S11" s="2"/>
      <c r="T11" s="2"/>
      <c r="U11" s="2"/>
      <c r="V11" s="2"/>
      <c r="W11" s="2"/>
      <c r="X11" s="2"/>
      <c r="Y11" s="2"/>
      <c r="Z11" s="2"/>
      <c r="AA11" s="2"/>
      <c r="AB11" s="2"/>
      <c r="AC11" s="2"/>
      <c r="AD11" s="2"/>
      <c r="AE11" s="2"/>
      <c r="AF11" s="2"/>
      <c r="AG11" s="2"/>
      <c r="AH11" s="2"/>
      <c r="AI11" s="2"/>
      <c r="AJ11" s="2"/>
      <c r="AK11" s="2"/>
    </row>
    <row r="12" ht="16.5" customHeight="1">
      <c r="A12" s="45"/>
      <c r="B12" s="55">
        <v>44441.0</v>
      </c>
      <c r="C12" s="52"/>
      <c r="D12" s="52"/>
      <c r="E12" s="53"/>
      <c r="F12" s="56"/>
      <c r="G12" s="56"/>
      <c r="H12" s="56"/>
      <c r="I12" s="56"/>
      <c r="J12" s="56"/>
      <c r="K12" s="56"/>
      <c r="L12" s="56"/>
      <c r="M12" s="56"/>
      <c r="N12" s="56"/>
      <c r="O12" s="56"/>
      <c r="Q12" s="2"/>
      <c r="R12" s="2"/>
      <c r="S12" s="2"/>
      <c r="T12" s="2"/>
      <c r="U12" s="2"/>
      <c r="V12" s="2"/>
      <c r="W12" s="2"/>
      <c r="X12" s="2"/>
      <c r="Y12" s="2"/>
      <c r="Z12" s="2"/>
      <c r="AA12" s="2"/>
      <c r="AB12" s="2"/>
      <c r="AC12" s="2"/>
      <c r="AD12" s="2"/>
      <c r="AE12" s="2"/>
      <c r="AF12" s="2"/>
      <c r="AG12" s="2"/>
      <c r="AH12" s="2"/>
      <c r="AI12" s="2"/>
      <c r="AJ12" s="2"/>
      <c r="AK12" s="2"/>
    </row>
    <row r="13" ht="16.5" customHeight="1">
      <c r="A13" s="45"/>
      <c r="B13" s="55">
        <v>44442.0</v>
      </c>
      <c r="C13" s="52"/>
      <c r="D13" s="52"/>
      <c r="E13" s="53"/>
      <c r="F13" s="57"/>
      <c r="G13" s="57"/>
      <c r="H13" s="57"/>
      <c r="I13" s="57"/>
      <c r="J13" s="57"/>
      <c r="K13" s="57"/>
      <c r="L13" s="57"/>
      <c r="M13" s="57"/>
      <c r="N13" s="57"/>
      <c r="O13" s="57"/>
      <c r="Q13" s="2"/>
      <c r="R13" s="2"/>
      <c r="S13" s="2"/>
      <c r="T13" s="2"/>
      <c r="U13" s="2"/>
      <c r="V13" s="2"/>
      <c r="W13" s="2"/>
      <c r="X13" s="2"/>
      <c r="Y13" s="2"/>
      <c r="Z13" s="2"/>
      <c r="AA13" s="2"/>
      <c r="AB13" s="2"/>
      <c r="AC13" s="2"/>
      <c r="AD13" s="2"/>
      <c r="AE13" s="2"/>
      <c r="AF13" s="2"/>
      <c r="AG13" s="2"/>
      <c r="AH13" s="2"/>
      <c r="AI13" s="2"/>
      <c r="AJ13" s="2"/>
      <c r="AK13" s="2"/>
    </row>
    <row r="14" ht="16.5" customHeight="1">
      <c r="A14" s="45"/>
      <c r="B14" s="55">
        <v>44443.0</v>
      </c>
      <c r="C14" s="52"/>
      <c r="D14" s="52"/>
      <c r="E14" s="53"/>
      <c r="F14" s="56"/>
      <c r="G14" s="56"/>
      <c r="H14" s="56"/>
      <c r="I14" s="56"/>
      <c r="J14" s="56"/>
      <c r="K14" s="56"/>
      <c r="L14" s="56"/>
      <c r="M14" s="56"/>
      <c r="N14" s="56"/>
      <c r="O14" s="56"/>
      <c r="P14" s="2"/>
      <c r="Q14" s="2"/>
      <c r="R14" s="2"/>
      <c r="S14" s="2"/>
      <c r="T14" s="2"/>
      <c r="U14" s="2"/>
      <c r="V14" s="2"/>
      <c r="W14" s="2"/>
      <c r="X14" s="2"/>
      <c r="Y14" s="2"/>
      <c r="Z14" s="2"/>
      <c r="AA14" s="2"/>
      <c r="AB14" s="2"/>
      <c r="AC14" s="2"/>
      <c r="AD14" s="2"/>
      <c r="AE14" s="2"/>
      <c r="AF14" s="2"/>
      <c r="AG14" s="2"/>
      <c r="AH14" s="2"/>
      <c r="AI14" s="2"/>
      <c r="AJ14" s="2"/>
      <c r="AK14" s="2"/>
    </row>
    <row r="15" ht="16.5" customHeight="1">
      <c r="A15" s="45"/>
      <c r="B15" s="55">
        <v>44444.0</v>
      </c>
      <c r="C15" s="52"/>
      <c r="D15" s="52"/>
      <c r="E15" s="53"/>
      <c r="F15" s="56"/>
      <c r="G15" s="56"/>
      <c r="H15" s="56"/>
      <c r="I15" s="56"/>
      <c r="J15" s="56"/>
      <c r="K15" s="56"/>
      <c r="L15" s="56"/>
      <c r="M15" s="56"/>
      <c r="N15" s="56"/>
      <c r="O15" s="56"/>
      <c r="Q15" s="2"/>
      <c r="R15" s="2"/>
      <c r="S15" s="2"/>
      <c r="T15" s="2"/>
      <c r="U15" s="2"/>
      <c r="V15" s="2"/>
      <c r="W15" s="2"/>
      <c r="X15" s="2"/>
      <c r="Y15" s="2"/>
      <c r="Z15" s="2"/>
      <c r="AA15" s="2"/>
      <c r="AB15" s="2"/>
      <c r="AC15" s="2"/>
      <c r="AD15" s="2"/>
      <c r="AE15" s="2"/>
      <c r="AF15" s="2"/>
      <c r="AG15" s="2"/>
      <c r="AH15" s="2"/>
      <c r="AI15" s="2"/>
      <c r="AJ15" s="2"/>
      <c r="AK15" s="2"/>
    </row>
    <row r="16" ht="16.5" customHeight="1">
      <c r="A16" s="45"/>
      <c r="B16" s="55">
        <v>44445.0</v>
      </c>
      <c r="C16" s="52"/>
      <c r="D16" s="52"/>
      <c r="E16" s="53"/>
      <c r="F16" s="56"/>
      <c r="G16" s="56"/>
      <c r="H16" s="56"/>
      <c r="I16" s="56"/>
      <c r="J16" s="56"/>
      <c r="K16" s="56"/>
      <c r="L16" s="56"/>
      <c r="M16" s="56"/>
      <c r="N16" s="56"/>
      <c r="O16" s="56"/>
      <c r="Q16" s="2"/>
      <c r="R16" s="2"/>
      <c r="S16" s="2"/>
      <c r="T16" s="2"/>
      <c r="U16" s="2"/>
      <c r="V16" s="2"/>
      <c r="W16" s="2"/>
      <c r="X16" s="2"/>
      <c r="Y16" s="2"/>
      <c r="Z16" s="2"/>
      <c r="AA16" s="2"/>
      <c r="AB16" s="2"/>
      <c r="AC16" s="2"/>
      <c r="AD16" s="2"/>
      <c r="AE16" s="2"/>
      <c r="AF16" s="2"/>
      <c r="AG16" s="2"/>
      <c r="AH16" s="2"/>
      <c r="AI16" s="2"/>
      <c r="AJ16" s="2"/>
      <c r="AK16" s="2"/>
    </row>
    <row r="17" ht="16.5" customHeight="1">
      <c r="A17" s="45"/>
      <c r="B17" s="55">
        <v>44446.0</v>
      </c>
      <c r="C17" s="52"/>
      <c r="D17" s="52"/>
      <c r="E17" s="53"/>
      <c r="F17" s="57"/>
      <c r="G17" s="57"/>
      <c r="H17" s="57"/>
      <c r="I17" s="57"/>
      <c r="J17" s="57"/>
      <c r="K17" s="57"/>
      <c r="L17" s="57"/>
      <c r="M17" s="57"/>
      <c r="N17" s="57"/>
      <c r="O17" s="57"/>
      <c r="Q17" s="2"/>
      <c r="R17" s="2"/>
      <c r="S17" s="2"/>
      <c r="T17" s="2"/>
      <c r="U17" s="2"/>
      <c r="V17" s="2"/>
      <c r="W17" s="2"/>
      <c r="X17" s="2"/>
      <c r="Y17" s="2"/>
      <c r="Z17" s="2"/>
      <c r="AA17" s="2"/>
      <c r="AB17" s="2"/>
      <c r="AC17" s="2"/>
      <c r="AD17" s="2"/>
      <c r="AE17" s="2"/>
      <c r="AF17" s="2"/>
      <c r="AG17" s="2"/>
      <c r="AH17" s="2"/>
      <c r="AI17" s="2"/>
      <c r="AJ17" s="2"/>
      <c r="AK17" s="2"/>
    </row>
    <row r="18" ht="16.5" customHeight="1">
      <c r="A18" s="45"/>
      <c r="B18" s="55">
        <v>44447.0</v>
      </c>
      <c r="C18" s="52"/>
      <c r="D18" s="52"/>
      <c r="E18" s="53"/>
      <c r="F18" s="56"/>
      <c r="G18" s="56"/>
      <c r="H18" s="56"/>
      <c r="I18" s="56"/>
      <c r="J18" s="56"/>
      <c r="K18" s="56"/>
      <c r="L18" s="56"/>
      <c r="M18" s="56"/>
      <c r="N18" s="56"/>
      <c r="O18" s="56"/>
      <c r="Q18" s="2"/>
      <c r="R18" s="2"/>
      <c r="S18" s="2"/>
      <c r="T18" s="2"/>
      <c r="U18" s="2"/>
      <c r="V18" s="2"/>
      <c r="W18" s="2"/>
      <c r="X18" s="2"/>
      <c r="Y18" s="2"/>
      <c r="Z18" s="2"/>
      <c r="AA18" s="2"/>
      <c r="AB18" s="2"/>
      <c r="AC18" s="2"/>
      <c r="AD18" s="2"/>
      <c r="AE18" s="2"/>
      <c r="AF18" s="2"/>
      <c r="AG18" s="2"/>
      <c r="AH18" s="2"/>
      <c r="AI18" s="2"/>
      <c r="AJ18" s="2"/>
      <c r="AK18" s="2"/>
    </row>
    <row r="19" ht="16.5" customHeight="1">
      <c r="A19" s="45"/>
      <c r="B19" s="55">
        <v>44448.0</v>
      </c>
      <c r="C19" s="52"/>
      <c r="D19" s="52"/>
      <c r="E19" s="53"/>
      <c r="F19" s="57"/>
      <c r="G19" s="57"/>
      <c r="H19" s="57"/>
      <c r="I19" s="57"/>
      <c r="J19" s="57"/>
      <c r="K19" s="57"/>
      <c r="L19" s="57"/>
      <c r="M19" s="57"/>
      <c r="N19" s="57"/>
      <c r="O19" s="57"/>
      <c r="Q19" s="2"/>
      <c r="R19" s="2"/>
      <c r="S19" s="2"/>
      <c r="T19" s="2"/>
      <c r="U19" s="2"/>
      <c r="V19" s="2"/>
      <c r="W19" s="2"/>
      <c r="X19" s="2"/>
      <c r="Y19" s="2"/>
      <c r="Z19" s="2"/>
      <c r="AA19" s="2"/>
      <c r="AB19" s="2"/>
      <c r="AC19" s="2"/>
      <c r="AD19" s="2"/>
      <c r="AE19" s="2"/>
      <c r="AF19" s="2"/>
      <c r="AG19" s="2"/>
      <c r="AH19" s="2"/>
      <c r="AI19" s="2"/>
      <c r="AJ19" s="2"/>
      <c r="AK19" s="2"/>
    </row>
    <row r="20" ht="16.5" customHeight="1">
      <c r="A20" s="45"/>
      <c r="B20" s="55">
        <v>44449.0</v>
      </c>
      <c r="C20" s="52"/>
      <c r="D20" s="52"/>
      <c r="E20" s="53"/>
      <c r="F20" s="56"/>
      <c r="G20" s="56"/>
      <c r="H20" s="56"/>
      <c r="I20" s="56"/>
      <c r="J20" s="56"/>
      <c r="K20" s="56"/>
      <c r="L20" s="56"/>
      <c r="M20" s="56"/>
      <c r="N20" s="56"/>
      <c r="O20" s="56"/>
      <c r="Q20" s="2"/>
      <c r="R20" s="2"/>
      <c r="S20" s="2"/>
      <c r="T20" s="2"/>
      <c r="U20" s="2"/>
      <c r="V20" s="2"/>
      <c r="W20" s="2"/>
      <c r="X20" s="2"/>
      <c r="Y20" s="2"/>
      <c r="Z20" s="2"/>
      <c r="AA20" s="2"/>
      <c r="AB20" s="2"/>
      <c r="AC20" s="2"/>
      <c r="AD20" s="2"/>
      <c r="AE20" s="2"/>
      <c r="AF20" s="2"/>
      <c r="AG20" s="2"/>
      <c r="AH20" s="2"/>
      <c r="AI20" s="2"/>
      <c r="AJ20" s="2"/>
      <c r="AK20" s="2"/>
    </row>
    <row r="21" ht="16.5" customHeight="1">
      <c r="A21" s="45"/>
      <c r="B21" s="55">
        <v>44450.0</v>
      </c>
      <c r="C21" s="52"/>
      <c r="D21" s="52"/>
      <c r="E21" s="53"/>
      <c r="F21" s="57"/>
      <c r="G21" s="57"/>
      <c r="H21" s="57"/>
      <c r="I21" s="57"/>
      <c r="J21" s="57"/>
      <c r="K21" s="57"/>
      <c r="L21" s="57"/>
      <c r="M21" s="57"/>
      <c r="N21" s="57"/>
      <c r="O21" s="57"/>
      <c r="Q21" s="2"/>
      <c r="R21" s="2"/>
      <c r="S21" s="2"/>
      <c r="T21" s="2"/>
      <c r="U21" s="2"/>
      <c r="V21" s="2"/>
      <c r="W21" s="2"/>
      <c r="X21" s="2"/>
      <c r="Y21" s="2"/>
      <c r="Z21" s="2"/>
      <c r="AA21" s="2"/>
      <c r="AB21" s="2"/>
      <c r="AC21" s="2"/>
      <c r="AD21" s="2"/>
      <c r="AE21" s="2"/>
      <c r="AF21" s="2"/>
      <c r="AG21" s="2"/>
      <c r="AH21" s="2"/>
      <c r="AI21" s="2"/>
      <c r="AJ21" s="2"/>
      <c r="AK21" s="2"/>
    </row>
    <row r="22" ht="16.5" customHeight="1">
      <c r="A22" s="45"/>
      <c r="B22" s="55">
        <v>44451.0</v>
      </c>
      <c r="C22" s="52"/>
      <c r="D22" s="52"/>
      <c r="E22" s="53"/>
      <c r="F22" s="56"/>
      <c r="G22" s="56"/>
      <c r="H22" s="56"/>
      <c r="I22" s="56"/>
      <c r="J22" s="56"/>
      <c r="K22" s="56"/>
      <c r="L22" s="56"/>
      <c r="M22" s="56"/>
      <c r="N22" s="56"/>
      <c r="O22" s="56"/>
      <c r="Q22" s="2"/>
      <c r="R22" s="2"/>
      <c r="S22" s="2"/>
      <c r="T22" s="2"/>
      <c r="U22" s="2"/>
      <c r="V22" s="2"/>
      <c r="W22" s="2"/>
      <c r="X22" s="2"/>
      <c r="Y22" s="2"/>
      <c r="Z22" s="2"/>
      <c r="AA22" s="2"/>
      <c r="AB22" s="2"/>
      <c r="AC22" s="2"/>
      <c r="AD22" s="2"/>
      <c r="AE22" s="2"/>
      <c r="AF22" s="2"/>
      <c r="AG22" s="2"/>
      <c r="AH22" s="2"/>
      <c r="AI22" s="2"/>
      <c r="AJ22" s="2"/>
      <c r="AK22" s="2"/>
    </row>
    <row r="23" ht="16.5" customHeight="1">
      <c r="A23" s="45"/>
      <c r="B23" s="55">
        <v>44452.0</v>
      </c>
      <c r="C23" s="52"/>
      <c r="D23" s="52"/>
      <c r="E23" s="53"/>
      <c r="F23" s="56"/>
      <c r="G23" s="56"/>
      <c r="H23" s="56"/>
      <c r="I23" s="56"/>
      <c r="J23" s="56"/>
      <c r="K23" s="56"/>
      <c r="L23" s="56"/>
      <c r="M23" s="56"/>
      <c r="N23" s="56"/>
      <c r="O23" s="56"/>
      <c r="Q23" s="2"/>
      <c r="R23" s="2"/>
      <c r="S23" s="2"/>
      <c r="T23" s="2"/>
      <c r="U23" s="2"/>
      <c r="V23" s="2"/>
      <c r="W23" s="2"/>
      <c r="X23" s="2"/>
      <c r="Y23" s="2"/>
      <c r="Z23" s="2"/>
      <c r="AA23" s="2"/>
      <c r="AB23" s="2"/>
      <c r="AC23" s="2"/>
      <c r="AD23" s="2"/>
      <c r="AE23" s="2"/>
      <c r="AF23" s="2"/>
      <c r="AG23" s="2"/>
      <c r="AH23" s="2"/>
      <c r="AI23" s="2"/>
      <c r="AJ23" s="2"/>
      <c r="AK23" s="2"/>
    </row>
    <row r="24" ht="16.5" customHeight="1">
      <c r="A24" s="45"/>
      <c r="B24" s="55">
        <v>44453.0</v>
      </c>
      <c r="C24" s="52"/>
      <c r="D24" s="52"/>
      <c r="E24" s="53"/>
      <c r="F24" s="57"/>
      <c r="G24" s="57"/>
      <c r="H24" s="57"/>
      <c r="I24" s="57"/>
      <c r="J24" s="57"/>
      <c r="K24" s="57"/>
      <c r="L24" s="57"/>
      <c r="M24" s="57"/>
      <c r="N24" s="57"/>
      <c r="O24" s="57"/>
      <c r="Q24" s="2"/>
      <c r="R24" s="2"/>
      <c r="S24" s="2"/>
      <c r="T24" s="2"/>
      <c r="U24" s="2"/>
      <c r="V24" s="2"/>
      <c r="W24" s="2"/>
      <c r="X24" s="2"/>
      <c r="Y24" s="2"/>
      <c r="Z24" s="2"/>
      <c r="AA24" s="2"/>
      <c r="AB24" s="2"/>
      <c r="AC24" s="2"/>
      <c r="AD24" s="2"/>
      <c r="AE24" s="2"/>
      <c r="AF24" s="2"/>
      <c r="AG24" s="2"/>
      <c r="AH24" s="2"/>
      <c r="AI24" s="2"/>
      <c r="AJ24" s="2"/>
      <c r="AK24" s="2"/>
    </row>
    <row r="25" ht="18.0" customHeight="1">
      <c r="A25" s="45"/>
      <c r="B25" s="58" t="s">
        <v>206</v>
      </c>
      <c r="C25" s="52"/>
      <c r="D25" s="52"/>
      <c r="E25" s="53"/>
      <c r="F25" s="59">
        <f t="shared" ref="F25:O25" si="1">SUM(F4:F24)</f>
        <v>16</v>
      </c>
      <c r="G25" s="59">
        <f t="shared" si="1"/>
        <v>12</v>
      </c>
      <c r="H25" s="59">
        <f t="shared" si="1"/>
        <v>11</v>
      </c>
      <c r="I25" s="59">
        <f t="shared" si="1"/>
        <v>25</v>
      </c>
      <c r="J25" s="59">
        <f t="shared" si="1"/>
        <v>9</v>
      </c>
      <c r="K25" s="59">
        <f t="shared" si="1"/>
        <v>26</v>
      </c>
      <c r="L25" s="59">
        <f t="shared" si="1"/>
        <v>14</v>
      </c>
      <c r="M25" s="59">
        <f t="shared" si="1"/>
        <v>18</v>
      </c>
      <c r="N25" s="59">
        <f t="shared" si="1"/>
        <v>0</v>
      </c>
      <c r="O25" s="59">
        <f t="shared" si="1"/>
        <v>0</v>
      </c>
      <c r="P25" s="2"/>
      <c r="Q25" s="2"/>
      <c r="R25" s="2"/>
      <c r="S25" s="2"/>
      <c r="T25" s="2"/>
      <c r="U25" s="2"/>
      <c r="V25" s="2"/>
      <c r="W25" s="2"/>
      <c r="X25" s="2"/>
      <c r="Y25" s="2"/>
      <c r="Z25" s="2"/>
      <c r="AA25" s="2"/>
      <c r="AB25" s="2"/>
      <c r="AC25" s="2"/>
      <c r="AD25" s="2"/>
      <c r="AE25" s="2"/>
      <c r="AF25" s="2"/>
      <c r="AG25" s="2"/>
      <c r="AH25" s="2"/>
      <c r="AI25" s="2"/>
      <c r="AJ25" s="2"/>
      <c r="AK25" s="2"/>
    </row>
    <row r="26" ht="14.25" customHeight="1">
      <c r="A26" s="45"/>
      <c r="B26" s="46"/>
      <c r="C26" s="47"/>
      <c r="D26" s="48"/>
      <c r="E26" s="48"/>
      <c r="F26" s="47"/>
      <c r="G26" s="8"/>
      <c r="H26" s="48"/>
      <c r="I26" s="4"/>
      <c r="J26" s="4"/>
      <c r="K26" s="4"/>
      <c r="L26" s="4"/>
      <c r="M26" s="4"/>
      <c r="N26" s="4"/>
      <c r="O26" s="4"/>
      <c r="P26" s="2"/>
      <c r="Q26" s="2"/>
      <c r="R26" s="2"/>
      <c r="S26" s="2"/>
      <c r="T26" s="2"/>
      <c r="U26" s="2"/>
      <c r="V26" s="2"/>
      <c r="W26" s="2"/>
      <c r="X26" s="2"/>
      <c r="Y26" s="2"/>
      <c r="Z26" s="2"/>
      <c r="AA26" s="2"/>
      <c r="AB26" s="2"/>
      <c r="AC26" s="2"/>
      <c r="AD26" s="2"/>
      <c r="AE26" s="2"/>
      <c r="AF26" s="2"/>
      <c r="AG26" s="2"/>
      <c r="AH26" s="2"/>
      <c r="AI26" s="2"/>
      <c r="AJ26" s="2"/>
      <c r="AK26" s="2"/>
    </row>
    <row r="27" ht="14.25" customHeight="1">
      <c r="A27" s="45"/>
      <c r="B27" s="46"/>
      <c r="C27" s="47"/>
      <c r="D27" s="48"/>
      <c r="E27" s="48"/>
      <c r="F27" s="47"/>
      <c r="G27" s="8"/>
      <c r="H27" s="48"/>
      <c r="I27" s="4"/>
      <c r="J27" s="4"/>
      <c r="K27" s="4"/>
      <c r="L27" s="4"/>
      <c r="M27" s="4"/>
      <c r="N27" s="4"/>
      <c r="O27" s="4"/>
      <c r="P27" s="2"/>
      <c r="Q27" s="2"/>
      <c r="R27" s="2"/>
      <c r="S27" s="2"/>
      <c r="T27" s="2"/>
      <c r="U27" s="2"/>
      <c r="V27" s="2"/>
      <c r="W27" s="2"/>
      <c r="X27" s="2"/>
      <c r="Y27" s="2"/>
      <c r="Z27" s="2"/>
      <c r="AA27" s="2"/>
      <c r="AB27" s="2"/>
      <c r="AC27" s="2"/>
      <c r="AD27" s="2"/>
      <c r="AE27" s="2"/>
      <c r="AF27" s="2"/>
      <c r="AG27" s="2"/>
      <c r="AH27" s="2"/>
      <c r="AI27" s="2"/>
      <c r="AJ27" s="2"/>
      <c r="AK27" s="2"/>
    </row>
    <row r="28" ht="14.25" customHeight="1">
      <c r="A28" s="3"/>
      <c r="B28" s="2"/>
      <c r="C28" s="2"/>
      <c r="D28" s="2"/>
      <c r="E28" s="2"/>
      <c r="F28" s="2"/>
      <c r="G28" s="2"/>
      <c r="H28" s="2"/>
      <c r="I28" s="4"/>
      <c r="J28" s="4"/>
      <c r="K28" s="4"/>
      <c r="L28" s="4"/>
      <c r="M28" s="4"/>
      <c r="N28" s="4"/>
      <c r="O28" s="4"/>
      <c r="P28" s="2"/>
      <c r="Q28" s="2"/>
      <c r="R28" s="2"/>
      <c r="S28" s="2"/>
      <c r="T28" s="2"/>
      <c r="U28" s="2"/>
      <c r="V28" s="2"/>
      <c r="W28" s="2"/>
      <c r="X28" s="2"/>
      <c r="Y28" s="2"/>
      <c r="Z28" s="2"/>
      <c r="AA28" s="2"/>
      <c r="AB28" s="2"/>
      <c r="AC28" s="2"/>
      <c r="AD28" s="2"/>
      <c r="AE28" s="2"/>
      <c r="AF28" s="2"/>
      <c r="AG28" s="2"/>
      <c r="AH28" s="2"/>
      <c r="AI28" s="2"/>
      <c r="AJ28" s="2"/>
      <c r="AK28" s="2"/>
    </row>
    <row r="29" ht="14.25" customHeight="1">
      <c r="A29" s="2"/>
      <c r="B29" s="2"/>
      <c r="C29" s="2"/>
      <c r="D29" s="2"/>
      <c r="E29" s="2"/>
      <c r="F29" s="2"/>
      <c r="G29" s="2"/>
      <c r="H29" s="2"/>
      <c r="I29" s="4"/>
      <c r="J29" s="4"/>
      <c r="K29" s="4"/>
      <c r="L29" s="4"/>
      <c r="M29" s="4"/>
      <c r="N29" s="4"/>
      <c r="O29" s="4"/>
      <c r="P29" s="2"/>
      <c r="Q29" s="2"/>
      <c r="R29" s="2"/>
      <c r="S29" s="2"/>
      <c r="T29" s="2"/>
      <c r="U29" s="2"/>
      <c r="V29" s="2"/>
      <c r="W29" s="2"/>
      <c r="X29" s="2"/>
      <c r="Y29" s="2"/>
      <c r="Z29" s="2"/>
      <c r="AA29" s="2"/>
      <c r="AB29" s="2"/>
      <c r="AC29" s="2"/>
      <c r="AD29" s="2"/>
      <c r="AE29" s="2"/>
      <c r="AF29" s="2"/>
      <c r="AG29" s="2"/>
      <c r="AH29" s="2"/>
      <c r="AI29" s="2"/>
      <c r="AJ29" s="2"/>
      <c r="AK29" s="2"/>
    </row>
    <row r="30" ht="14.25" customHeight="1">
      <c r="A30" s="3"/>
      <c r="B30" s="2"/>
      <c r="C30" s="2"/>
      <c r="D30" s="2"/>
      <c r="E30" s="2"/>
      <c r="F30" s="2"/>
      <c r="G30" s="2"/>
      <c r="H30" s="2"/>
      <c r="I30" s="4"/>
      <c r="J30" s="4"/>
      <c r="K30" s="4"/>
      <c r="L30" s="4"/>
      <c r="M30" s="4"/>
      <c r="N30" s="4"/>
      <c r="O30" s="4"/>
      <c r="P30" s="2"/>
      <c r="Q30" s="2"/>
      <c r="R30" s="2"/>
      <c r="S30" s="2"/>
      <c r="T30" s="2"/>
      <c r="U30" s="2"/>
      <c r="V30" s="2"/>
      <c r="W30" s="2"/>
      <c r="X30" s="2"/>
      <c r="Y30" s="2"/>
      <c r="Z30" s="2"/>
      <c r="AA30" s="2"/>
      <c r="AB30" s="2"/>
      <c r="AC30" s="2"/>
      <c r="AD30" s="2"/>
      <c r="AE30" s="2"/>
      <c r="AF30" s="2"/>
      <c r="AG30" s="2"/>
      <c r="AH30" s="2"/>
      <c r="AI30" s="2"/>
      <c r="AJ30" s="2"/>
      <c r="AK30" s="2"/>
    </row>
    <row r="31" ht="14.25" customHeight="1">
      <c r="A31" s="3"/>
      <c r="B31" s="2"/>
      <c r="C31" s="2"/>
      <c r="D31" s="2"/>
      <c r="E31" s="2"/>
      <c r="F31" s="2"/>
      <c r="G31" s="2"/>
      <c r="H31" s="2"/>
      <c r="I31" s="4"/>
      <c r="J31" s="4"/>
      <c r="K31" s="4"/>
      <c r="L31" s="4"/>
      <c r="M31" s="4"/>
      <c r="N31" s="4"/>
      <c r="O31" s="4"/>
      <c r="P31" s="2"/>
      <c r="Q31" s="2"/>
      <c r="R31" s="2"/>
      <c r="S31" s="2"/>
      <c r="T31" s="2"/>
      <c r="U31" s="2"/>
      <c r="V31" s="2"/>
      <c r="W31" s="2"/>
      <c r="X31" s="2"/>
      <c r="Y31" s="2"/>
      <c r="Z31" s="2"/>
      <c r="AA31" s="2"/>
      <c r="AB31" s="2"/>
      <c r="AC31" s="2"/>
      <c r="AD31" s="2"/>
      <c r="AE31" s="2"/>
      <c r="AF31" s="2"/>
      <c r="AG31" s="2"/>
      <c r="AH31" s="2"/>
      <c r="AI31" s="2"/>
      <c r="AJ31" s="2"/>
      <c r="AK31" s="2"/>
    </row>
    <row r="32" ht="14.25" customHeight="1">
      <c r="A32" s="3"/>
      <c r="B32" s="2"/>
      <c r="C32" s="2"/>
      <c r="D32" s="2"/>
      <c r="E32" s="2"/>
      <c r="F32" s="2"/>
      <c r="G32" s="2"/>
      <c r="H32" s="2"/>
      <c r="I32" s="4"/>
      <c r="J32" s="4"/>
      <c r="K32" s="4"/>
      <c r="L32" s="4"/>
      <c r="M32" s="4"/>
      <c r="N32" s="4"/>
      <c r="O32" s="4"/>
      <c r="P32" s="2"/>
      <c r="Q32" s="2"/>
      <c r="R32" s="2"/>
      <c r="S32" s="2"/>
      <c r="T32" s="2"/>
      <c r="U32" s="2"/>
      <c r="V32" s="2"/>
      <c r="W32" s="2"/>
      <c r="X32" s="2"/>
      <c r="Y32" s="2"/>
      <c r="Z32" s="2"/>
      <c r="AA32" s="2"/>
      <c r="AB32" s="2"/>
      <c r="AC32" s="2"/>
      <c r="AD32" s="2"/>
      <c r="AE32" s="2"/>
      <c r="AF32" s="2"/>
      <c r="AG32" s="2"/>
      <c r="AH32" s="2"/>
      <c r="AI32" s="2"/>
      <c r="AJ32" s="2"/>
      <c r="AK32" s="2"/>
    </row>
    <row r="33" ht="14.25" customHeight="1">
      <c r="A33" s="3"/>
      <c r="B33" s="2"/>
      <c r="C33" s="2"/>
      <c r="D33" s="2"/>
      <c r="E33" s="2"/>
      <c r="F33" s="2"/>
      <c r="G33" s="2"/>
      <c r="H33" s="2"/>
      <c r="I33" s="4"/>
      <c r="J33" s="4"/>
      <c r="K33" s="4"/>
      <c r="L33" s="4"/>
      <c r="M33" s="4"/>
      <c r="N33" s="4"/>
      <c r="O33" s="4"/>
      <c r="P33" s="2"/>
      <c r="Q33" s="2"/>
      <c r="R33" s="2"/>
      <c r="S33" s="2"/>
      <c r="T33" s="2"/>
      <c r="U33" s="2"/>
      <c r="V33" s="2"/>
      <c r="W33" s="2"/>
      <c r="X33" s="2"/>
      <c r="Y33" s="2"/>
      <c r="Z33" s="2"/>
      <c r="AA33" s="2"/>
      <c r="AB33" s="2"/>
      <c r="AC33" s="2"/>
      <c r="AD33" s="2"/>
      <c r="AE33" s="2"/>
      <c r="AF33" s="2"/>
      <c r="AG33" s="2"/>
      <c r="AH33" s="2"/>
      <c r="AI33" s="2"/>
      <c r="AJ33" s="2"/>
      <c r="AK33" s="2"/>
    </row>
    <row r="34" ht="14.25" customHeight="1">
      <c r="A34" s="3"/>
      <c r="B34" s="2"/>
      <c r="C34" s="2"/>
      <c r="D34" s="2"/>
      <c r="E34" s="2"/>
      <c r="F34" s="2"/>
      <c r="G34" s="2"/>
      <c r="H34" s="2"/>
      <c r="I34" s="4"/>
      <c r="J34" s="4"/>
      <c r="K34" s="4"/>
      <c r="L34" s="4"/>
      <c r="M34" s="4"/>
      <c r="N34" s="4"/>
      <c r="O34" s="4"/>
      <c r="P34" s="2"/>
      <c r="Q34" s="2"/>
      <c r="R34" s="2"/>
      <c r="S34" s="2"/>
      <c r="T34" s="2"/>
      <c r="U34" s="2"/>
      <c r="V34" s="2"/>
      <c r="W34" s="2"/>
      <c r="X34" s="2"/>
      <c r="Y34" s="2"/>
      <c r="Z34" s="2"/>
      <c r="AA34" s="2"/>
      <c r="AB34" s="2"/>
      <c r="AC34" s="2"/>
      <c r="AD34" s="2"/>
      <c r="AE34" s="2"/>
      <c r="AF34" s="2"/>
      <c r="AG34" s="2"/>
      <c r="AH34" s="2"/>
      <c r="AI34" s="2"/>
      <c r="AJ34" s="2"/>
      <c r="AK34" s="2"/>
    </row>
    <row r="35" ht="14.25" customHeight="1">
      <c r="A35" s="3"/>
      <c r="B35" s="2"/>
      <c r="C35" s="2"/>
      <c r="D35" s="2"/>
      <c r="E35" s="2"/>
      <c r="F35" s="2"/>
      <c r="G35" s="2"/>
      <c r="H35" s="2"/>
      <c r="I35" s="4"/>
      <c r="J35" s="4"/>
      <c r="K35" s="4"/>
      <c r="L35" s="4"/>
      <c r="M35" s="4"/>
      <c r="N35" s="4"/>
      <c r="O35" s="4"/>
      <c r="P35" s="2"/>
      <c r="Q35" s="2"/>
      <c r="R35" s="2"/>
      <c r="S35" s="2"/>
      <c r="T35" s="2"/>
      <c r="U35" s="2"/>
      <c r="V35" s="2"/>
      <c r="W35" s="2"/>
      <c r="X35" s="2"/>
      <c r="Y35" s="2"/>
      <c r="Z35" s="2"/>
      <c r="AA35" s="2"/>
      <c r="AB35" s="2"/>
      <c r="AC35" s="2"/>
      <c r="AD35" s="2"/>
      <c r="AE35" s="2"/>
      <c r="AF35" s="2"/>
      <c r="AG35" s="2"/>
      <c r="AH35" s="2"/>
      <c r="AI35" s="2"/>
      <c r="AJ35" s="2"/>
      <c r="AK35" s="2"/>
    </row>
    <row r="36" ht="14.25" customHeight="1">
      <c r="A36" s="2"/>
      <c r="B36" s="2"/>
      <c r="C36" s="2"/>
      <c r="D36" s="2"/>
      <c r="E36" s="2"/>
      <c r="F36" s="2"/>
      <c r="G36" s="2"/>
      <c r="H36" s="2"/>
      <c r="I36" s="4"/>
      <c r="J36" s="4"/>
      <c r="K36" s="4"/>
      <c r="L36" s="4"/>
      <c r="M36" s="4"/>
      <c r="N36" s="4"/>
      <c r="O36" s="4"/>
      <c r="P36" s="2"/>
      <c r="Q36" s="2"/>
      <c r="R36" s="2"/>
      <c r="S36" s="2"/>
      <c r="T36" s="2"/>
      <c r="U36" s="2"/>
      <c r="V36" s="2"/>
      <c r="W36" s="2"/>
      <c r="X36" s="2"/>
      <c r="Y36" s="2"/>
      <c r="Z36" s="2"/>
      <c r="AA36" s="2"/>
      <c r="AB36" s="2"/>
      <c r="AC36" s="2"/>
      <c r="AD36" s="2"/>
      <c r="AE36" s="2"/>
      <c r="AF36" s="2"/>
      <c r="AG36" s="2"/>
      <c r="AH36" s="2"/>
      <c r="AI36" s="2"/>
      <c r="AJ36" s="2"/>
      <c r="AK36" s="2"/>
    </row>
    <row r="37" ht="14.25" customHeight="1">
      <c r="A37" s="2"/>
      <c r="B37" s="2"/>
      <c r="C37" s="2"/>
      <c r="D37" s="2"/>
      <c r="E37" s="2"/>
      <c r="F37" s="2"/>
      <c r="G37" s="2"/>
      <c r="H37" s="2"/>
      <c r="I37" s="4"/>
      <c r="J37" s="4"/>
      <c r="K37" s="4"/>
      <c r="L37" s="4"/>
      <c r="M37" s="4"/>
      <c r="N37" s="4"/>
      <c r="O37" s="4"/>
      <c r="P37" s="2"/>
      <c r="Q37" s="2"/>
      <c r="R37" s="2"/>
      <c r="S37" s="2"/>
      <c r="T37" s="2"/>
      <c r="U37" s="2"/>
      <c r="V37" s="2"/>
      <c r="W37" s="2"/>
      <c r="X37" s="2"/>
      <c r="Y37" s="2"/>
      <c r="Z37" s="2"/>
      <c r="AA37" s="2"/>
      <c r="AB37" s="2"/>
      <c r="AC37" s="2"/>
      <c r="AD37" s="2"/>
      <c r="AE37" s="2"/>
      <c r="AF37" s="2"/>
      <c r="AG37" s="2"/>
      <c r="AH37" s="2"/>
      <c r="AI37" s="2"/>
      <c r="AJ37" s="2"/>
      <c r="AK37" s="2"/>
    </row>
    <row r="38" ht="14.25" customHeight="1">
      <c r="A38" s="2"/>
      <c r="B38" s="2"/>
      <c r="C38" s="2"/>
      <c r="D38" s="2"/>
      <c r="E38" s="2"/>
      <c r="F38" s="2"/>
      <c r="G38" s="2"/>
      <c r="H38" s="2"/>
      <c r="I38" s="4"/>
      <c r="J38" s="4"/>
      <c r="K38" s="4"/>
      <c r="L38" s="4"/>
      <c r="M38" s="4"/>
      <c r="N38" s="4"/>
      <c r="O38" s="4"/>
      <c r="P38" s="2"/>
      <c r="Q38" s="2"/>
      <c r="R38" s="2"/>
      <c r="S38" s="2"/>
      <c r="T38" s="2"/>
      <c r="U38" s="2"/>
      <c r="V38" s="2"/>
      <c r="W38" s="2"/>
      <c r="X38" s="2"/>
      <c r="Y38" s="2"/>
      <c r="Z38" s="2"/>
      <c r="AA38" s="2"/>
      <c r="AB38" s="2"/>
      <c r="AC38" s="2"/>
      <c r="AD38" s="2"/>
      <c r="AE38" s="2"/>
      <c r="AF38" s="2"/>
      <c r="AG38" s="2"/>
      <c r="AH38" s="2"/>
      <c r="AI38" s="2"/>
      <c r="AJ38" s="2"/>
      <c r="AK38" s="2"/>
    </row>
    <row r="39" ht="14.25" customHeight="1">
      <c r="A39" s="2"/>
      <c r="B39" s="2"/>
      <c r="C39" s="2"/>
      <c r="D39" s="2"/>
      <c r="E39" s="2"/>
      <c r="F39" s="2"/>
      <c r="G39" s="2"/>
      <c r="H39" s="2"/>
      <c r="I39" s="4"/>
      <c r="J39" s="4"/>
      <c r="K39" s="4"/>
      <c r="L39" s="4"/>
      <c r="M39" s="4"/>
      <c r="N39" s="4"/>
      <c r="O39" s="4"/>
      <c r="P39" s="2"/>
      <c r="Q39" s="2"/>
      <c r="R39" s="2"/>
      <c r="S39" s="2"/>
      <c r="T39" s="2"/>
      <c r="U39" s="2"/>
      <c r="V39" s="2"/>
      <c r="W39" s="2"/>
      <c r="X39" s="2"/>
      <c r="Y39" s="2"/>
      <c r="Z39" s="2"/>
      <c r="AA39" s="2"/>
      <c r="AB39" s="2"/>
      <c r="AC39" s="2"/>
      <c r="AD39" s="2"/>
      <c r="AE39" s="2"/>
      <c r="AF39" s="2"/>
      <c r="AG39" s="2"/>
      <c r="AH39" s="2"/>
      <c r="AI39" s="2"/>
      <c r="AJ39" s="2"/>
      <c r="AK39" s="2"/>
    </row>
    <row r="40" ht="14.25" customHeight="1">
      <c r="A40" s="3"/>
      <c r="B40" s="2"/>
      <c r="C40" s="2"/>
      <c r="D40" s="2"/>
      <c r="E40" s="2"/>
      <c r="F40" s="2"/>
      <c r="G40" s="2"/>
      <c r="H40" s="2"/>
      <c r="I40" s="4"/>
      <c r="J40" s="4"/>
      <c r="K40" s="4"/>
      <c r="L40" s="4"/>
      <c r="M40" s="4"/>
      <c r="N40" s="4"/>
      <c r="O40" s="4"/>
      <c r="P40" s="2"/>
      <c r="Q40" s="2"/>
      <c r="R40" s="2"/>
      <c r="S40" s="2"/>
      <c r="T40" s="2"/>
      <c r="U40" s="2"/>
      <c r="V40" s="2"/>
      <c r="W40" s="2"/>
      <c r="X40" s="2"/>
      <c r="Y40" s="2"/>
      <c r="Z40" s="2"/>
      <c r="AA40" s="2"/>
      <c r="AB40" s="2"/>
      <c r="AC40" s="2"/>
      <c r="AD40" s="2"/>
      <c r="AE40" s="2"/>
      <c r="AF40" s="2"/>
      <c r="AG40" s="2"/>
      <c r="AH40" s="2"/>
      <c r="AI40" s="2"/>
      <c r="AJ40" s="2"/>
      <c r="AK40" s="2"/>
    </row>
    <row r="41" ht="14.25" customHeight="1">
      <c r="A41" s="3"/>
      <c r="B41" s="2"/>
      <c r="C41" s="2"/>
      <c r="D41" s="2"/>
      <c r="E41" s="2"/>
      <c r="F41" s="2"/>
      <c r="G41" s="2"/>
      <c r="H41" s="2"/>
      <c r="I41" s="4"/>
      <c r="J41" s="4"/>
      <c r="K41" s="4"/>
      <c r="L41" s="4"/>
      <c r="M41" s="4"/>
      <c r="N41" s="4"/>
      <c r="O41" s="4"/>
      <c r="P41" s="2"/>
      <c r="Q41" s="2"/>
      <c r="R41" s="2"/>
      <c r="S41" s="2"/>
      <c r="T41" s="2"/>
      <c r="U41" s="2"/>
      <c r="V41" s="2"/>
      <c r="W41" s="2"/>
      <c r="X41" s="2"/>
      <c r="Y41" s="2"/>
      <c r="Z41" s="2"/>
      <c r="AA41" s="2"/>
      <c r="AB41" s="2"/>
      <c r="AC41" s="2"/>
      <c r="AD41" s="2"/>
      <c r="AE41" s="2"/>
      <c r="AF41" s="2"/>
      <c r="AG41" s="2"/>
      <c r="AH41" s="2"/>
      <c r="AI41" s="2"/>
      <c r="AJ41" s="2"/>
      <c r="AK41" s="2"/>
    </row>
    <row r="42" ht="14.25" customHeight="1">
      <c r="A42" s="3"/>
      <c r="B42" s="2"/>
      <c r="C42" s="2"/>
      <c r="D42" s="2"/>
      <c r="E42" s="2"/>
      <c r="F42" s="2"/>
      <c r="G42" s="2"/>
      <c r="H42" s="2"/>
      <c r="I42" s="4"/>
      <c r="J42" s="4"/>
      <c r="K42" s="4"/>
      <c r="L42" s="4"/>
      <c r="M42" s="4"/>
      <c r="N42" s="4"/>
      <c r="O42" s="4"/>
      <c r="P42" s="2"/>
      <c r="Q42" s="2"/>
      <c r="R42" s="2"/>
      <c r="S42" s="2"/>
      <c r="T42" s="2"/>
      <c r="U42" s="2"/>
      <c r="V42" s="2"/>
      <c r="W42" s="2"/>
      <c r="X42" s="2"/>
      <c r="Y42" s="2"/>
      <c r="Z42" s="2"/>
      <c r="AA42" s="2"/>
      <c r="AB42" s="2"/>
      <c r="AC42" s="2"/>
      <c r="AD42" s="2"/>
      <c r="AE42" s="2"/>
      <c r="AF42" s="2"/>
      <c r="AG42" s="2"/>
      <c r="AH42" s="2"/>
      <c r="AI42" s="2"/>
      <c r="AJ42" s="2"/>
      <c r="AK42" s="2"/>
    </row>
    <row r="43" ht="14.25" customHeight="1">
      <c r="A43" s="3"/>
      <c r="B43" s="2"/>
      <c r="C43" s="2"/>
      <c r="D43" s="2"/>
      <c r="E43" s="2"/>
      <c r="F43" s="2"/>
      <c r="G43" s="2"/>
      <c r="H43" s="2"/>
      <c r="I43" s="4"/>
      <c r="J43" s="4"/>
      <c r="K43" s="4"/>
      <c r="L43" s="4"/>
      <c r="M43" s="4"/>
      <c r="N43" s="4"/>
      <c r="O43" s="4"/>
      <c r="P43" s="2"/>
      <c r="Q43" s="2"/>
      <c r="R43" s="2"/>
      <c r="S43" s="2"/>
      <c r="T43" s="2"/>
      <c r="U43" s="2"/>
      <c r="V43" s="2"/>
      <c r="W43" s="2"/>
      <c r="X43" s="2"/>
      <c r="Y43" s="2"/>
      <c r="Z43" s="2"/>
      <c r="AA43" s="2"/>
      <c r="AB43" s="2"/>
      <c r="AC43" s="2"/>
      <c r="AD43" s="2"/>
      <c r="AE43" s="2"/>
      <c r="AF43" s="2"/>
      <c r="AG43" s="2"/>
      <c r="AH43" s="2"/>
      <c r="AI43" s="2"/>
      <c r="AJ43" s="2"/>
      <c r="AK43" s="2"/>
    </row>
    <row r="44" ht="14.25" customHeight="1">
      <c r="A44" s="3"/>
      <c r="B44" s="2"/>
      <c r="C44" s="2"/>
      <c r="D44" s="2"/>
      <c r="E44" s="2"/>
      <c r="F44" s="2"/>
      <c r="G44" s="2"/>
      <c r="H44" s="2"/>
      <c r="I44" s="4"/>
      <c r="J44" s="4"/>
      <c r="K44" s="4"/>
      <c r="L44" s="4"/>
      <c r="M44" s="4"/>
      <c r="N44" s="4"/>
      <c r="O44" s="4"/>
      <c r="P44" s="2"/>
      <c r="Q44" s="2"/>
      <c r="R44" s="2"/>
      <c r="S44" s="2"/>
      <c r="T44" s="2"/>
      <c r="U44" s="2"/>
      <c r="V44" s="2"/>
      <c r="W44" s="2"/>
      <c r="X44" s="2"/>
      <c r="Y44" s="2"/>
      <c r="Z44" s="2"/>
      <c r="AA44" s="2"/>
      <c r="AB44" s="2"/>
      <c r="AC44" s="2"/>
      <c r="AD44" s="2"/>
      <c r="AE44" s="2"/>
      <c r="AF44" s="2"/>
      <c r="AG44" s="2"/>
      <c r="AH44" s="2"/>
      <c r="AI44" s="2"/>
      <c r="AJ44" s="2"/>
      <c r="AK44" s="2"/>
    </row>
    <row r="45" ht="14.25" customHeight="1">
      <c r="A45" s="3"/>
      <c r="B45" s="2"/>
      <c r="C45" s="2"/>
      <c r="D45" s="2"/>
      <c r="E45" s="2"/>
      <c r="F45" s="2"/>
      <c r="G45" s="2"/>
      <c r="H45" s="2"/>
      <c r="I45" s="4"/>
      <c r="J45" s="4"/>
      <c r="K45" s="4"/>
      <c r="L45" s="4"/>
      <c r="M45" s="4"/>
      <c r="N45" s="4"/>
      <c r="O45" s="4"/>
      <c r="P45" s="2"/>
      <c r="Q45" s="2"/>
      <c r="R45" s="2"/>
      <c r="S45" s="2"/>
      <c r="T45" s="2"/>
      <c r="U45" s="2"/>
      <c r="V45" s="2"/>
      <c r="W45" s="2"/>
      <c r="X45" s="2"/>
      <c r="Y45" s="2"/>
      <c r="Z45" s="2"/>
      <c r="AA45" s="2"/>
      <c r="AB45" s="2"/>
      <c r="AC45" s="2"/>
      <c r="AD45" s="2"/>
      <c r="AE45" s="2"/>
      <c r="AF45" s="2"/>
      <c r="AG45" s="2"/>
      <c r="AH45" s="2"/>
      <c r="AI45" s="2"/>
      <c r="AJ45" s="2"/>
      <c r="AK45" s="2"/>
    </row>
    <row r="46" ht="14.25" customHeight="1">
      <c r="A46" s="3"/>
      <c r="B46" s="2"/>
      <c r="C46" s="2"/>
      <c r="D46" s="2"/>
      <c r="E46" s="2"/>
      <c r="F46" s="2"/>
      <c r="G46" s="2"/>
      <c r="H46" s="2"/>
      <c r="I46" s="4"/>
      <c r="J46" s="4"/>
      <c r="K46" s="4"/>
      <c r="L46" s="4"/>
      <c r="M46" s="4"/>
      <c r="N46" s="4"/>
      <c r="O46" s="4"/>
      <c r="P46" s="2"/>
      <c r="Q46" s="2"/>
      <c r="R46" s="2"/>
      <c r="S46" s="2"/>
      <c r="T46" s="2"/>
      <c r="U46" s="2"/>
      <c r="V46" s="2"/>
      <c r="W46" s="2"/>
      <c r="X46" s="2"/>
      <c r="Y46" s="2"/>
      <c r="Z46" s="2"/>
      <c r="AA46" s="2"/>
      <c r="AB46" s="2"/>
      <c r="AC46" s="2"/>
      <c r="AD46" s="2"/>
      <c r="AE46" s="2"/>
      <c r="AF46" s="2"/>
      <c r="AG46" s="2"/>
      <c r="AH46" s="2"/>
      <c r="AI46" s="2"/>
      <c r="AJ46" s="2"/>
      <c r="AK46" s="2"/>
    </row>
    <row r="47" ht="14.25" customHeight="1">
      <c r="A47" s="3"/>
      <c r="B47" s="2"/>
      <c r="C47" s="2"/>
      <c r="D47" s="2"/>
      <c r="E47" s="2"/>
      <c r="F47" s="2"/>
      <c r="G47" s="2"/>
      <c r="H47" s="2"/>
      <c r="I47" s="4"/>
      <c r="J47" s="4"/>
      <c r="K47" s="4"/>
      <c r="L47" s="4"/>
      <c r="M47" s="4"/>
      <c r="N47" s="4"/>
      <c r="O47" s="4"/>
      <c r="P47" s="2"/>
      <c r="Q47" s="2"/>
      <c r="R47" s="2"/>
      <c r="S47" s="2"/>
      <c r="T47" s="2"/>
      <c r="U47" s="2"/>
      <c r="V47" s="2"/>
      <c r="W47" s="2"/>
      <c r="X47" s="2"/>
      <c r="Y47" s="2"/>
      <c r="Z47" s="2"/>
      <c r="AA47" s="2"/>
      <c r="AB47" s="2"/>
      <c r="AC47" s="2"/>
      <c r="AD47" s="2"/>
      <c r="AE47" s="2"/>
      <c r="AF47" s="2"/>
      <c r="AG47" s="2"/>
      <c r="AH47" s="2"/>
      <c r="AI47" s="2"/>
      <c r="AJ47" s="2"/>
      <c r="AK47" s="2"/>
    </row>
    <row r="48" ht="14.25" customHeight="1">
      <c r="A48" s="3"/>
      <c r="B48" s="2"/>
      <c r="C48" s="2"/>
      <c r="D48" s="2"/>
      <c r="E48" s="2"/>
      <c r="F48" s="2"/>
      <c r="G48" s="2"/>
      <c r="H48" s="2"/>
      <c r="I48" s="4"/>
      <c r="J48" s="4"/>
      <c r="K48" s="4"/>
      <c r="L48" s="4"/>
      <c r="M48" s="4"/>
      <c r="N48" s="4"/>
      <c r="O48" s="4"/>
      <c r="P48" s="2"/>
      <c r="Q48" s="2"/>
      <c r="R48" s="2"/>
      <c r="S48" s="2"/>
      <c r="T48" s="2"/>
      <c r="U48" s="2"/>
      <c r="V48" s="2"/>
      <c r="W48" s="2"/>
      <c r="X48" s="2"/>
      <c r="Y48" s="2"/>
      <c r="Z48" s="2"/>
      <c r="AA48" s="2"/>
      <c r="AB48" s="2"/>
      <c r="AC48" s="2"/>
      <c r="AD48" s="2"/>
      <c r="AE48" s="2"/>
      <c r="AF48" s="2"/>
      <c r="AG48" s="2"/>
      <c r="AH48" s="2"/>
      <c r="AI48" s="2"/>
      <c r="AJ48" s="2"/>
      <c r="AK48" s="2"/>
    </row>
    <row r="49" ht="14.25" customHeight="1">
      <c r="A49" s="3"/>
      <c r="B49" s="2"/>
      <c r="C49" s="2"/>
      <c r="D49" s="2"/>
      <c r="E49" s="2"/>
      <c r="F49" s="2"/>
      <c r="G49" s="2"/>
      <c r="H49" s="2"/>
      <c r="I49" s="4"/>
      <c r="J49" s="4"/>
      <c r="K49" s="4"/>
      <c r="L49" s="4"/>
      <c r="M49" s="4"/>
      <c r="N49" s="4"/>
      <c r="O49" s="4"/>
      <c r="P49" s="2"/>
      <c r="Q49" s="2"/>
      <c r="R49" s="2"/>
      <c r="S49" s="2"/>
      <c r="T49" s="2"/>
      <c r="U49" s="2"/>
      <c r="V49" s="2"/>
      <c r="W49" s="2"/>
      <c r="X49" s="2"/>
      <c r="Y49" s="2"/>
      <c r="Z49" s="2"/>
      <c r="AA49" s="2"/>
      <c r="AB49" s="2"/>
      <c r="AC49" s="2"/>
      <c r="AD49" s="2"/>
      <c r="AE49" s="2"/>
      <c r="AF49" s="2"/>
      <c r="AG49" s="2"/>
      <c r="AH49" s="2"/>
      <c r="AI49" s="2"/>
      <c r="AJ49" s="2"/>
      <c r="AK49" s="2"/>
    </row>
    <row r="50" ht="14.25" customHeight="1">
      <c r="A50" s="3"/>
      <c r="B50" s="2"/>
      <c r="C50" s="2"/>
      <c r="D50" s="2"/>
      <c r="E50" s="2"/>
      <c r="F50" s="2"/>
      <c r="G50" s="2"/>
      <c r="H50" s="2"/>
      <c r="I50" s="4"/>
      <c r="J50" s="4"/>
      <c r="K50" s="4"/>
      <c r="L50" s="4"/>
      <c r="M50" s="4"/>
      <c r="N50" s="4"/>
      <c r="O50" s="4"/>
      <c r="P50" s="2"/>
      <c r="Q50" s="2"/>
      <c r="R50" s="2"/>
      <c r="S50" s="2"/>
      <c r="T50" s="2"/>
      <c r="U50" s="2"/>
      <c r="V50" s="2"/>
      <c r="W50" s="2"/>
      <c r="X50" s="2"/>
      <c r="Y50" s="2"/>
      <c r="Z50" s="2"/>
      <c r="AA50" s="2"/>
      <c r="AB50" s="2"/>
      <c r="AC50" s="2"/>
      <c r="AD50" s="2"/>
      <c r="AE50" s="2"/>
      <c r="AF50" s="2"/>
      <c r="AG50" s="2"/>
      <c r="AH50" s="2"/>
      <c r="AI50" s="2"/>
      <c r="AJ50" s="2"/>
      <c r="AK50" s="2"/>
    </row>
    <row r="51" ht="14.25" customHeight="1">
      <c r="A51" s="3"/>
      <c r="B51" s="2"/>
      <c r="C51" s="2"/>
      <c r="D51" s="2"/>
      <c r="E51" s="2"/>
      <c r="F51" s="2"/>
      <c r="G51" s="2"/>
      <c r="H51" s="2"/>
      <c r="I51" s="4"/>
      <c r="J51" s="4"/>
      <c r="K51" s="4"/>
      <c r="L51" s="4"/>
      <c r="M51" s="4"/>
      <c r="N51" s="4"/>
      <c r="O51" s="4"/>
      <c r="P51" s="2"/>
      <c r="Q51" s="2"/>
      <c r="R51" s="2"/>
      <c r="S51" s="2"/>
      <c r="T51" s="2"/>
      <c r="U51" s="2"/>
      <c r="V51" s="2"/>
      <c r="W51" s="2"/>
      <c r="X51" s="2"/>
      <c r="Y51" s="2"/>
      <c r="Z51" s="2"/>
      <c r="AA51" s="2"/>
      <c r="AB51" s="2"/>
      <c r="AC51" s="2"/>
      <c r="AD51" s="2"/>
      <c r="AE51" s="2"/>
      <c r="AF51" s="2"/>
      <c r="AG51" s="2"/>
      <c r="AH51" s="2"/>
      <c r="AI51" s="2"/>
      <c r="AJ51" s="2"/>
      <c r="AK51" s="2"/>
    </row>
    <row r="52" ht="14.25" customHeight="1">
      <c r="A52" s="3"/>
      <c r="B52" s="2"/>
      <c r="C52" s="2"/>
      <c r="D52" s="2"/>
      <c r="E52" s="2"/>
      <c r="F52" s="2"/>
      <c r="G52" s="2"/>
      <c r="H52" s="2"/>
      <c r="I52" s="4"/>
      <c r="J52" s="4"/>
      <c r="K52" s="4"/>
      <c r="L52" s="4"/>
      <c r="M52" s="4"/>
      <c r="N52" s="4"/>
      <c r="O52" s="4"/>
      <c r="P52" s="2"/>
      <c r="Q52" s="2"/>
      <c r="R52" s="2"/>
      <c r="S52" s="2"/>
      <c r="T52" s="2"/>
      <c r="U52" s="2"/>
      <c r="V52" s="2"/>
      <c r="W52" s="2"/>
      <c r="X52" s="2"/>
      <c r="Y52" s="2"/>
      <c r="Z52" s="2"/>
      <c r="AA52" s="2"/>
      <c r="AB52" s="2"/>
      <c r="AC52" s="2"/>
      <c r="AD52" s="2"/>
      <c r="AE52" s="2"/>
      <c r="AF52" s="2"/>
      <c r="AG52" s="2"/>
      <c r="AH52" s="2"/>
      <c r="AI52" s="2"/>
      <c r="AJ52" s="2"/>
      <c r="AK52" s="2"/>
    </row>
    <row r="53" ht="14.25" customHeight="1">
      <c r="A53" s="3"/>
      <c r="B53" s="2"/>
      <c r="C53" s="2"/>
      <c r="D53" s="2"/>
      <c r="E53" s="2"/>
      <c r="F53" s="2"/>
      <c r="G53" s="2"/>
      <c r="H53" s="2"/>
      <c r="I53" s="4"/>
      <c r="J53" s="4"/>
      <c r="K53" s="4"/>
      <c r="L53" s="4"/>
      <c r="M53" s="4"/>
      <c r="N53" s="4"/>
      <c r="O53" s="4"/>
      <c r="P53" s="2"/>
      <c r="Q53" s="2"/>
      <c r="R53" s="2"/>
      <c r="S53" s="2"/>
      <c r="T53" s="2"/>
      <c r="U53" s="2"/>
      <c r="V53" s="2"/>
      <c r="W53" s="2"/>
      <c r="X53" s="2"/>
      <c r="Y53" s="2"/>
      <c r="Z53" s="2"/>
      <c r="AA53" s="2"/>
      <c r="AB53" s="2"/>
      <c r="AC53" s="2"/>
      <c r="AD53" s="2"/>
      <c r="AE53" s="2"/>
      <c r="AF53" s="2"/>
      <c r="AG53" s="2"/>
      <c r="AH53" s="2"/>
      <c r="AI53" s="2"/>
      <c r="AJ53" s="2"/>
      <c r="AK53" s="2"/>
    </row>
    <row r="54" ht="14.25" customHeight="1">
      <c r="A54" s="3"/>
      <c r="B54" s="2"/>
      <c r="C54" s="2"/>
      <c r="D54" s="2"/>
      <c r="E54" s="2"/>
      <c r="F54" s="2"/>
      <c r="G54" s="2"/>
      <c r="H54" s="2"/>
      <c r="I54" s="4"/>
      <c r="J54" s="4"/>
      <c r="K54" s="4"/>
      <c r="L54" s="4"/>
      <c r="M54" s="4"/>
      <c r="N54" s="4"/>
      <c r="O54" s="4"/>
      <c r="P54" s="2"/>
      <c r="Q54" s="2"/>
      <c r="R54" s="2"/>
      <c r="S54" s="2"/>
      <c r="T54" s="2"/>
      <c r="U54" s="2"/>
      <c r="V54" s="2"/>
      <c r="W54" s="2"/>
      <c r="X54" s="2"/>
      <c r="Y54" s="2"/>
      <c r="Z54" s="2"/>
      <c r="AA54" s="2"/>
      <c r="AB54" s="2"/>
      <c r="AC54" s="2"/>
      <c r="AD54" s="2"/>
      <c r="AE54" s="2"/>
      <c r="AF54" s="2"/>
      <c r="AG54" s="2"/>
      <c r="AH54" s="2"/>
      <c r="AI54" s="2"/>
      <c r="AJ54" s="2"/>
      <c r="AK54" s="2"/>
    </row>
    <row r="55" ht="14.25" customHeight="1">
      <c r="A55" s="3"/>
      <c r="B55" s="2"/>
      <c r="C55" s="2"/>
      <c r="D55" s="2"/>
      <c r="E55" s="2"/>
      <c r="F55" s="2"/>
      <c r="G55" s="2"/>
      <c r="H55" s="2"/>
      <c r="I55" s="4"/>
      <c r="J55" s="4"/>
      <c r="K55" s="4"/>
      <c r="L55" s="4"/>
      <c r="M55" s="4"/>
      <c r="N55" s="4"/>
      <c r="O55" s="4"/>
      <c r="P55" s="2"/>
      <c r="Q55" s="2"/>
      <c r="R55" s="2"/>
      <c r="S55" s="2"/>
      <c r="T55" s="2"/>
      <c r="U55" s="2"/>
      <c r="V55" s="2"/>
      <c r="W55" s="2"/>
      <c r="X55" s="2"/>
      <c r="Y55" s="2"/>
      <c r="Z55" s="2"/>
      <c r="AA55" s="2"/>
      <c r="AB55" s="2"/>
      <c r="AC55" s="2"/>
      <c r="AD55" s="2"/>
      <c r="AE55" s="2"/>
      <c r="AF55" s="2"/>
      <c r="AG55" s="2"/>
      <c r="AH55" s="2"/>
      <c r="AI55" s="2"/>
      <c r="AJ55" s="2"/>
      <c r="AK55" s="2"/>
    </row>
    <row r="56" ht="14.25" customHeight="1">
      <c r="A56" s="3"/>
      <c r="B56" s="2"/>
      <c r="C56" s="2"/>
      <c r="D56" s="2"/>
      <c r="E56" s="2"/>
      <c r="F56" s="2"/>
      <c r="G56" s="2"/>
      <c r="H56" s="2"/>
      <c r="I56" s="4"/>
      <c r="J56" s="4"/>
      <c r="K56" s="4"/>
      <c r="L56" s="4"/>
      <c r="M56" s="4"/>
      <c r="N56" s="4"/>
      <c r="O56" s="4"/>
      <c r="P56" s="2"/>
      <c r="Q56" s="2"/>
      <c r="R56" s="2"/>
      <c r="S56" s="2"/>
      <c r="T56" s="2"/>
      <c r="U56" s="2"/>
      <c r="V56" s="2"/>
      <c r="W56" s="2"/>
      <c r="X56" s="2"/>
      <c r="Y56" s="2"/>
      <c r="Z56" s="2"/>
      <c r="AA56" s="2"/>
      <c r="AB56" s="2"/>
      <c r="AC56" s="2"/>
      <c r="AD56" s="2"/>
      <c r="AE56" s="2"/>
      <c r="AF56" s="2"/>
      <c r="AG56" s="2"/>
      <c r="AH56" s="2"/>
      <c r="AI56" s="2"/>
      <c r="AJ56" s="2"/>
      <c r="AK56" s="2"/>
    </row>
    <row r="57" ht="14.25" customHeight="1">
      <c r="A57" s="3"/>
      <c r="B57" s="2"/>
      <c r="C57" s="2"/>
      <c r="D57" s="2"/>
      <c r="E57" s="2"/>
      <c r="F57" s="2"/>
      <c r="G57" s="2"/>
      <c r="H57" s="2"/>
      <c r="I57" s="4"/>
      <c r="J57" s="4"/>
      <c r="K57" s="4"/>
      <c r="L57" s="4"/>
      <c r="M57" s="4"/>
      <c r="N57" s="4"/>
      <c r="O57" s="4"/>
      <c r="P57" s="2"/>
      <c r="Q57" s="2"/>
      <c r="R57" s="2"/>
      <c r="S57" s="2"/>
      <c r="T57" s="2"/>
      <c r="U57" s="2"/>
      <c r="V57" s="2"/>
      <c r="W57" s="2"/>
      <c r="X57" s="2"/>
      <c r="Y57" s="2"/>
      <c r="Z57" s="2"/>
      <c r="AA57" s="2"/>
      <c r="AB57" s="2"/>
      <c r="AC57" s="2"/>
      <c r="AD57" s="2"/>
      <c r="AE57" s="2"/>
      <c r="AF57" s="2"/>
      <c r="AG57" s="2"/>
      <c r="AH57" s="2"/>
      <c r="AI57" s="2"/>
      <c r="AJ57" s="2"/>
      <c r="AK57" s="2"/>
    </row>
    <row r="58" ht="14.25" customHeight="1">
      <c r="A58" s="3"/>
      <c r="B58" s="2"/>
      <c r="C58" s="2"/>
      <c r="D58" s="2"/>
      <c r="E58" s="2"/>
      <c r="F58" s="2"/>
      <c r="G58" s="2"/>
      <c r="H58" s="2"/>
      <c r="I58" s="4"/>
      <c r="J58" s="4"/>
      <c r="K58" s="4"/>
      <c r="L58" s="4"/>
      <c r="M58" s="4"/>
      <c r="N58" s="4"/>
      <c r="O58" s="4"/>
      <c r="P58" s="2"/>
      <c r="Q58" s="2"/>
      <c r="R58" s="2"/>
      <c r="S58" s="2"/>
      <c r="T58" s="2"/>
      <c r="U58" s="2"/>
      <c r="V58" s="2"/>
      <c r="W58" s="2"/>
      <c r="X58" s="2"/>
      <c r="Y58" s="2"/>
      <c r="Z58" s="2"/>
      <c r="AA58" s="2"/>
      <c r="AB58" s="2"/>
      <c r="AC58" s="2"/>
      <c r="AD58" s="2"/>
      <c r="AE58" s="2"/>
      <c r="AF58" s="2"/>
      <c r="AG58" s="2"/>
      <c r="AH58" s="2"/>
      <c r="AI58" s="2"/>
      <c r="AJ58" s="2"/>
      <c r="AK58" s="2"/>
    </row>
    <row r="59" ht="14.25" customHeight="1">
      <c r="A59" s="3"/>
      <c r="B59" s="2"/>
      <c r="C59" s="2"/>
      <c r="D59" s="2"/>
      <c r="E59" s="2"/>
      <c r="F59" s="2"/>
      <c r="G59" s="2"/>
      <c r="H59" s="2"/>
      <c r="I59" s="4"/>
      <c r="J59" s="4"/>
      <c r="K59" s="4"/>
      <c r="L59" s="4"/>
      <c r="M59" s="4"/>
      <c r="N59" s="4"/>
      <c r="O59" s="4"/>
      <c r="P59" s="2"/>
      <c r="Q59" s="2"/>
      <c r="R59" s="2"/>
      <c r="S59" s="2"/>
      <c r="T59" s="2"/>
      <c r="U59" s="2"/>
      <c r="V59" s="2"/>
      <c r="W59" s="2"/>
      <c r="X59" s="2"/>
      <c r="Y59" s="2"/>
      <c r="Z59" s="2"/>
      <c r="AA59" s="2"/>
      <c r="AB59" s="2"/>
      <c r="AC59" s="2"/>
      <c r="AD59" s="2"/>
      <c r="AE59" s="2"/>
      <c r="AF59" s="2"/>
      <c r="AG59" s="2"/>
      <c r="AH59" s="2"/>
      <c r="AI59" s="2"/>
      <c r="AJ59" s="2"/>
      <c r="AK59" s="2"/>
    </row>
    <row r="60" ht="14.25" customHeight="1">
      <c r="A60" s="3"/>
      <c r="B60" s="2"/>
      <c r="C60" s="2"/>
      <c r="D60" s="2"/>
      <c r="E60" s="2"/>
      <c r="F60" s="2"/>
      <c r="G60" s="2"/>
      <c r="H60" s="2"/>
      <c r="I60" s="4"/>
      <c r="J60" s="4"/>
      <c r="K60" s="4"/>
      <c r="L60" s="4"/>
      <c r="M60" s="4"/>
      <c r="N60" s="4"/>
      <c r="O60" s="4"/>
      <c r="P60" s="2"/>
      <c r="Q60" s="2"/>
      <c r="R60" s="2"/>
      <c r="S60" s="2"/>
      <c r="T60" s="2"/>
      <c r="U60" s="2"/>
      <c r="V60" s="2"/>
      <c r="W60" s="2"/>
      <c r="X60" s="2"/>
      <c r="Y60" s="2"/>
      <c r="Z60" s="2"/>
      <c r="AA60" s="2"/>
      <c r="AB60" s="2"/>
      <c r="AC60" s="2"/>
      <c r="AD60" s="2"/>
      <c r="AE60" s="2"/>
      <c r="AF60" s="2"/>
      <c r="AG60" s="2"/>
      <c r="AH60" s="2"/>
      <c r="AI60" s="2"/>
      <c r="AJ60" s="2"/>
      <c r="AK60" s="2"/>
    </row>
    <row r="61" ht="14.25" customHeight="1">
      <c r="A61" s="3"/>
      <c r="B61" s="2"/>
      <c r="C61" s="2"/>
      <c r="D61" s="2"/>
      <c r="E61" s="2"/>
      <c r="F61" s="2"/>
      <c r="G61" s="2"/>
      <c r="H61" s="2"/>
      <c r="I61" s="4"/>
      <c r="J61" s="4"/>
      <c r="K61" s="4"/>
      <c r="L61" s="4"/>
      <c r="M61" s="4"/>
      <c r="N61" s="4"/>
      <c r="O61" s="4"/>
      <c r="P61" s="2"/>
      <c r="Q61" s="2"/>
      <c r="R61" s="2"/>
      <c r="S61" s="2"/>
      <c r="T61" s="2"/>
      <c r="U61" s="2"/>
      <c r="V61" s="2"/>
      <c r="W61" s="2"/>
      <c r="X61" s="2"/>
      <c r="Y61" s="2"/>
      <c r="Z61" s="2"/>
      <c r="AA61" s="2"/>
      <c r="AB61" s="2"/>
      <c r="AC61" s="2"/>
      <c r="AD61" s="2"/>
      <c r="AE61" s="2"/>
      <c r="AF61" s="2"/>
      <c r="AG61" s="2"/>
      <c r="AH61" s="2"/>
      <c r="AI61" s="2"/>
      <c r="AJ61" s="2"/>
      <c r="AK61" s="2"/>
    </row>
    <row r="62" ht="14.25" customHeight="1">
      <c r="A62" s="3"/>
      <c r="B62" s="2"/>
      <c r="C62" s="2"/>
      <c r="D62" s="2"/>
      <c r="E62" s="2"/>
      <c r="F62" s="2"/>
      <c r="G62" s="2"/>
      <c r="H62" s="2"/>
      <c r="I62" s="4"/>
      <c r="J62" s="4"/>
      <c r="K62" s="4"/>
      <c r="L62" s="4"/>
      <c r="M62" s="4"/>
      <c r="N62" s="4"/>
      <c r="O62" s="4"/>
      <c r="P62" s="2"/>
      <c r="Q62" s="2"/>
      <c r="R62" s="2"/>
      <c r="S62" s="2"/>
      <c r="T62" s="2"/>
      <c r="U62" s="2"/>
      <c r="V62" s="2"/>
      <c r="W62" s="2"/>
      <c r="X62" s="2"/>
      <c r="Y62" s="2"/>
      <c r="Z62" s="2"/>
      <c r="AA62" s="2"/>
      <c r="AB62" s="2"/>
      <c r="AC62" s="2"/>
      <c r="AD62" s="2"/>
      <c r="AE62" s="2"/>
      <c r="AF62" s="2"/>
      <c r="AG62" s="2"/>
      <c r="AH62" s="2"/>
      <c r="AI62" s="2"/>
      <c r="AJ62" s="2"/>
      <c r="AK62" s="2"/>
    </row>
    <row r="63" ht="14.25" customHeight="1">
      <c r="A63" s="3"/>
      <c r="B63" s="2"/>
      <c r="C63" s="2"/>
      <c r="D63" s="2"/>
      <c r="E63" s="2"/>
      <c r="F63" s="2"/>
      <c r="G63" s="2"/>
      <c r="H63" s="2"/>
      <c r="I63" s="4"/>
      <c r="J63" s="4"/>
      <c r="K63" s="4"/>
      <c r="L63" s="4"/>
      <c r="M63" s="4"/>
      <c r="N63" s="4"/>
      <c r="O63" s="4"/>
      <c r="P63" s="2"/>
      <c r="Q63" s="2"/>
      <c r="R63" s="2"/>
      <c r="S63" s="2"/>
      <c r="T63" s="2"/>
      <c r="U63" s="2"/>
      <c r="V63" s="2"/>
      <c r="W63" s="2"/>
      <c r="X63" s="2"/>
      <c r="Y63" s="2"/>
      <c r="Z63" s="2"/>
      <c r="AA63" s="2"/>
      <c r="AB63" s="2"/>
      <c r="AC63" s="2"/>
      <c r="AD63" s="2"/>
      <c r="AE63" s="2"/>
      <c r="AF63" s="2"/>
      <c r="AG63" s="2"/>
      <c r="AH63" s="2"/>
      <c r="AI63" s="2"/>
      <c r="AJ63" s="2"/>
      <c r="AK63" s="2"/>
    </row>
    <row r="64" ht="14.25" customHeight="1">
      <c r="A64" s="3"/>
      <c r="B64" s="2"/>
      <c r="C64" s="2"/>
      <c r="D64" s="2"/>
      <c r="E64" s="2"/>
      <c r="F64" s="2"/>
      <c r="G64" s="2"/>
      <c r="H64" s="2"/>
      <c r="I64" s="4"/>
      <c r="J64" s="4"/>
      <c r="K64" s="4"/>
      <c r="L64" s="4"/>
      <c r="M64" s="4"/>
      <c r="N64" s="4"/>
      <c r="O64" s="4"/>
      <c r="P64" s="2"/>
      <c r="Q64" s="2"/>
      <c r="R64" s="2"/>
      <c r="S64" s="2"/>
      <c r="T64" s="2"/>
      <c r="U64" s="2"/>
      <c r="V64" s="2"/>
      <c r="W64" s="2"/>
      <c r="X64" s="2"/>
      <c r="Y64" s="2"/>
      <c r="Z64" s="2"/>
      <c r="AA64" s="2"/>
      <c r="AB64" s="2"/>
      <c r="AC64" s="2"/>
      <c r="AD64" s="2"/>
      <c r="AE64" s="2"/>
      <c r="AF64" s="2"/>
      <c r="AG64" s="2"/>
      <c r="AH64" s="2"/>
      <c r="AI64" s="2"/>
      <c r="AJ64" s="2"/>
      <c r="AK64" s="2"/>
    </row>
    <row r="65" ht="14.25" customHeight="1">
      <c r="A65" s="3"/>
      <c r="B65" s="2"/>
      <c r="C65" s="2"/>
      <c r="D65" s="2"/>
      <c r="E65" s="2"/>
      <c r="F65" s="2"/>
      <c r="G65" s="2"/>
      <c r="H65" s="2"/>
      <c r="I65" s="4"/>
      <c r="J65" s="4"/>
      <c r="K65" s="4"/>
      <c r="L65" s="4"/>
      <c r="M65" s="4"/>
      <c r="N65" s="4"/>
      <c r="O65" s="4"/>
      <c r="P65" s="2"/>
      <c r="Q65" s="2"/>
      <c r="R65" s="2"/>
      <c r="S65" s="2"/>
      <c r="T65" s="2"/>
      <c r="U65" s="2"/>
      <c r="V65" s="2"/>
      <c r="W65" s="2"/>
      <c r="X65" s="2"/>
      <c r="Y65" s="2"/>
      <c r="Z65" s="2"/>
      <c r="AA65" s="2"/>
      <c r="AB65" s="2"/>
      <c r="AC65" s="2"/>
      <c r="AD65" s="2"/>
      <c r="AE65" s="2"/>
      <c r="AF65" s="2"/>
      <c r="AG65" s="2"/>
      <c r="AH65" s="2"/>
      <c r="AI65" s="2"/>
      <c r="AJ65" s="2"/>
      <c r="AK65" s="2"/>
    </row>
    <row r="66" ht="14.25" customHeight="1">
      <c r="A66" s="3"/>
      <c r="B66" s="2"/>
      <c r="C66" s="2"/>
      <c r="D66" s="2"/>
      <c r="E66" s="2"/>
      <c r="F66" s="2"/>
      <c r="G66" s="2"/>
      <c r="H66" s="2"/>
      <c r="I66" s="4"/>
      <c r="J66" s="4"/>
      <c r="K66" s="4"/>
      <c r="L66" s="4"/>
      <c r="M66" s="4"/>
      <c r="N66" s="4"/>
      <c r="O66" s="4"/>
      <c r="P66" s="2"/>
      <c r="Q66" s="2"/>
      <c r="R66" s="2"/>
      <c r="S66" s="2"/>
      <c r="T66" s="2"/>
      <c r="U66" s="2"/>
      <c r="V66" s="2"/>
      <c r="W66" s="2"/>
      <c r="X66" s="2"/>
      <c r="Y66" s="2"/>
      <c r="Z66" s="2"/>
      <c r="AA66" s="2"/>
      <c r="AB66" s="2"/>
      <c r="AC66" s="2"/>
      <c r="AD66" s="2"/>
      <c r="AE66" s="2"/>
      <c r="AF66" s="2"/>
      <c r="AG66" s="2"/>
      <c r="AH66" s="2"/>
      <c r="AI66" s="2"/>
      <c r="AJ66" s="2"/>
      <c r="AK66" s="2"/>
    </row>
    <row r="67" ht="14.25" customHeight="1">
      <c r="A67" s="3"/>
      <c r="B67" s="2"/>
      <c r="C67" s="2"/>
      <c r="D67" s="2"/>
      <c r="E67" s="2"/>
      <c r="F67" s="2"/>
      <c r="G67" s="2"/>
      <c r="H67" s="2"/>
      <c r="I67" s="4"/>
      <c r="J67" s="4"/>
      <c r="K67" s="4"/>
      <c r="L67" s="4"/>
      <c r="M67" s="4"/>
      <c r="N67" s="4"/>
      <c r="O67" s="4"/>
      <c r="P67" s="2"/>
      <c r="Q67" s="2"/>
      <c r="R67" s="2"/>
      <c r="S67" s="2"/>
      <c r="T67" s="2"/>
      <c r="U67" s="2"/>
      <c r="V67" s="2"/>
      <c r="W67" s="2"/>
      <c r="X67" s="2"/>
      <c r="Y67" s="2"/>
      <c r="Z67" s="2"/>
      <c r="AA67" s="2"/>
      <c r="AB67" s="2"/>
      <c r="AC67" s="2"/>
      <c r="AD67" s="2"/>
      <c r="AE67" s="2"/>
      <c r="AF67" s="2"/>
      <c r="AG67" s="2"/>
      <c r="AH67" s="2"/>
      <c r="AI67" s="2"/>
      <c r="AJ67" s="2"/>
      <c r="AK67" s="2"/>
    </row>
    <row r="68" ht="14.25" customHeight="1">
      <c r="A68" s="3"/>
      <c r="B68" s="2"/>
      <c r="C68" s="2"/>
      <c r="D68" s="2"/>
      <c r="E68" s="2"/>
      <c r="F68" s="2"/>
      <c r="G68" s="2"/>
      <c r="H68" s="2"/>
      <c r="I68" s="4"/>
      <c r="J68" s="4"/>
      <c r="K68" s="4"/>
      <c r="L68" s="4"/>
      <c r="M68" s="4"/>
      <c r="N68" s="4"/>
      <c r="O68" s="4"/>
      <c r="P68" s="2"/>
      <c r="Q68" s="2"/>
      <c r="R68" s="2"/>
      <c r="S68" s="2"/>
      <c r="T68" s="2"/>
      <c r="U68" s="2"/>
      <c r="V68" s="2"/>
      <c r="W68" s="2"/>
      <c r="X68" s="2"/>
      <c r="Y68" s="2"/>
      <c r="Z68" s="2"/>
      <c r="AA68" s="2"/>
      <c r="AB68" s="2"/>
      <c r="AC68" s="2"/>
      <c r="AD68" s="2"/>
      <c r="AE68" s="2"/>
      <c r="AF68" s="2"/>
      <c r="AG68" s="2"/>
      <c r="AH68" s="2"/>
      <c r="AI68" s="2"/>
      <c r="AJ68" s="2"/>
      <c r="AK68" s="2"/>
    </row>
    <row r="69" ht="14.25" customHeight="1">
      <c r="A69" s="3"/>
      <c r="B69" s="2"/>
      <c r="C69" s="2"/>
      <c r="D69" s="2"/>
      <c r="E69" s="2"/>
      <c r="F69" s="2"/>
      <c r="G69" s="2"/>
      <c r="H69" s="2"/>
      <c r="I69" s="4"/>
      <c r="J69" s="4"/>
      <c r="K69" s="4"/>
      <c r="L69" s="4"/>
      <c r="M69" s="4"/>
      <c r="N69" s="4"/>
      <c r="O69" s="4"/>
      <c r="P69" s="2"/>
      <c r="Q69" s="2"/>
      <c r="R69" s="2"/>
      <c r="S69" s="2"/>
      <c r="T69" s="2"/>
      <c r="U69" s="2"/>
      <c r="V69" s="2"/>
      <c r="W69" s="2"/>
      <c r="X69" s="2"/>
      <c r="Y69" s="2"/>
      <c r="Z69" s="2"/>
      <c r="AA69" s="2"/>
      <c r="AB69" s="2"/>
      <c r="AC69" s="2"/>
      <c r="AD69" s="2"/>
      <c r="AE69" s="2"/>
      <c r="AF69" s="2"/>
      <c r="AG69" s="2"/>
      <c r="AH69" s="2"/>
      <c r="AI69" s="2"/>
      <c r="AJ69" s="2"/>
      <c r="AK69" s="2"/>
    </row>
    <row r="70" ht="14.25" customHeight="1">
      <c r="A70" s="3"/>
      <c r="B70" s="2"/>
      <c r="C70" s="2"/>
      <c r="D70" s="2"/>
      <c r="E70" s="2"/>
      <c r="F70" s="2"/>
      <c r="G70" s="2"/>
      <c r="H70" s="2"/>
      <c r="I70" s="4"/>
      <c r="J70" s="4"/>
      <c r="K70" s="4"/>
      <c r="L70" s="4"/>
      <c r="M70" s="4"/>
      <c r="N70" s="4"/>
      <c r="O70" s="4"/>
      <c r="P70" s="2"/>
      <c r="Q70" s="2"/>
      <c r="R70" s="2"/>
      <c r="S70" s="2"/>
      <c r="T70" s="2"/>
      <c r="U70" s="2"/>
      <c r="V70" s="2"/>
      <c r="W70" s="2"/>
      <c r="X70" s="2"/>
      <c r="Y70" s="2"/>
      <c r="Z70" s="2"/>
      <c r="AA70" s="2"/>
      <c r="AB70" s="2"/>
      <c r="AC70" s="2"/>
      <c r="AD70" s="2"/>
      <c r="AE70" s="2"/>
      <c r="AF70" s="2"/>
      <c r="AG70" s="2"/>
      <c r="AH70" s="2"/>
      <c r="AI70" s="2"/>
      <c r="AJ70" s="2"/>
      <c r="AK70" s="2"/>
    </row>
    <row r="71" ht="14.25" customHeight="1">
      <c r="A71" s="3"/>
      <c r="B71" s="2"/>
      <c r="C71" s="2"/>
      <c r="D71" s="2"/>
      <c r="E71" s="2"/>
      <c r="F71" s="2"/>
      <c r="G71" s="2"/>
      <c r="H71" s="2"/>
      <c r="I71" s="4"/>
      <c r="J71" s="4"/>
      <c r="K71" s="4"/>
      <c r="L71" s="4"/>
      <c r="M71" s="4"/>
      <c r="N71" s="4"/>
      <c r="O71" s="4"/>
      <c r="P71" s="2"/>
      <c r="Q71" s="2"/>
      <c r="R71" s="2"/>
      <c r="S71" s="2"/>
      <c r="T71" s="2"/>
      <c r="U71" s="2"/>
      <c r="V71" s="2"/>
      <c r="W71" s="2"/>
      <c r="X71" s="2"/>
      <c r="Y71" s="2"/>
      <c r="Z71" s="2"/>
      <c r="AA71" s="2"/>
      <c r="AB71" s="2"/>
      <c r="AC71" s="2"/>
      <c r="AD71" s="2"/>
      <c r="AE71" s="2"/>
      <c r="AF71" s="2"/>
      <c r="AG71" s="2"/>
      <c r="AH71" s="2"/>
      <c r="AI71" s="2"/>
      <c r="AJ71" s="2"/>
      <c r="AK71" s="2"/>
    </row>
    <row r="72" ht="14.25" customHeight="1">
      <c r="A72" s="3"/>
      <c r="B72" s="2"/>
      <c r="C72" s="2"/>
      <c r="D72" s="2"/>
      <c r="E72" s="2"/>
      <c r="F72" s="2"/>
      <c r="G72" s="2"/>
      <c r="H72" s="2"/>
      <c r="I72" s="4"/>
      <c r="J72" s="4"/>
      <c r="K72" s="4"/>
      <c r="L72" s="4"/>
      <c r="M72" s="4"/>
      <c r="N72" s="4"/>
      <c r="O72" s="4"/>
      <c r="P72" s="2"/>
      <c r="Q72" s="2"/>
      <c r="R72" s="2"/>
      <c r="S72" s="2"/>
      <c r="T72" s="2"/>
      <c r="U72" s="2"/>
      <c r="V72" s="2"/>
      <c r="W72" s="2"/>
      <c r="X72" s="2"/>
      <c r="Y72" s="2"/>
      <c r="Z72" s="2"/>
      <c r="AA72" s="2"/>
      <c r="AB72" s="2"/>
      <c r="AC72" s="2"/>
      <c r="AD72" s="2"/>
      <c r="AE72" s="2"/>
      <c r="AF72" s="2"/>
      <c r="AG72" s="2"/>
      <c r="AH72" s="2"/>
      <c r="AI72" s="2"/>
      <c r="AJ72" s="2"/>
      <c r="AK72" s="2"/>
    </row>
    <row r="73" ht="14.25" customHeight="1">
      <c r="A73" s="3"/>
      <c r="B73" s="2"/>
      <c r="C73" s="2"/>
      <c r="D73" s="2"/>
      <c r="E73" s="2"/>
      <c r="F73" s="2"/>
      <c r="G73" s="2"/>
      <c r="H73" s="2"/>
      <c r="I73" s="4"/>
      <c r="J73" s="4"/>
      <c r="K73" s="4"/>
      <c r="L73" s="4"/>
      <c r="M73" s="4"/>
      <c r="N73" s="4"/>
      <c r="O73" s="4"/>
      <c r="P73" s="2"/>
      <c r="Q73" s="2"/>
      <c r="R73" s="2"/>
      <c r="S73" s="2"/>
      <c r="T73" s="2"/>
      <c r="U73" s="2"/>
      <c r="V73" s="2"/>
      <c r="W73" s="2"/>
      <c r="X73" s="2"/>
      <c r="Y73" s="2"/>
      <c r="Z73" s="2"/>
      <c r="AA73" s="2"/>
      <c r="AB73" s="2"/>
      <c r="AC73" s="2"/>
      <c r="AD73" s="2"/>
      <c r="AE73" s="2"/>
      <c r="AF73" s="2"/>
      <c r="AG73" s="2"/>
      <c r="AH73" s="2"/>
      <c r="AI73" s="2"/>
      <c r="AJ73" s="2"/>
      <c r="AK73" s="2"/>
    </row>
    <row r="74" ht="14.25" customHeight="1">
      <c r="A74" s="3"/>
      <c r="B74" s="2"/>
      <c r="C74" s="2"/>
      <c r="D74" s="2"/>
      <c r="E74" s="2"/>
      <c r="F74" s="2"/>
      <c r="G74" s="2"/>
      <c r="H74" s="2"/>
      <c r="I74" s="4"/>
      <c r="J74" s="4"/>
      <c r="K74" s="4"/>
      <c r="L74" s="4"/>
      <c r="M74" s="4"/>
      <c r="N74" s="4"/>
      <c r="O74" s="4"/>
      <c r="P74" s="2"/>
      <c r="Q74" s="2"/>
      <c r="R74" s="2"/>
      <c r="S74" s="2"/>
      <c r="T74" s="2"/>
      <c r="U74" s="2"/>
      <c r="V74" s="2"/>
      <c r="W74" s="2"/>
      <c r="X74" s="2"/>
      <c r="Y74" s="2"/>
      <c r="Z74" s="2"/>
      <c r="AA74" s="2"/>
      <c r="AB74" s="2"/>
      <c r="AC74" s="2"/>
      <c r="AD74" s="2"/>
      <c r="AE74" s="2"/>
      <c r="AF74" s="2"/>
      <c r="AG74" s="2"/>
      <c r="AH74" s="2"/>
      <c r="AI74" s="2"/>
      <c r="AJ74" s="2"/>
      <c r="AK74" s="2"/>
    </row>
    <row r="75" ht="14.25" customHeight="1">
      <c r="A75" s="3"/>
      <c r="B75" s="2"/>
      <c r="C75" s="2"/>
      <c r="D75" s="2"/>
      <c r="E75" s="2"/>
      <c r="F75" s="2"/>
      <c r="G75" s="2"/>
      <c r="H75" s="2"/>
      <c r="I75" s="4"/>
      <c r="J75" s="4"/>
      <c r="K75" s="4"/>
      <c r="L75" s="4"/>
      <c r="M75" s="4"/>
      <c r="N75" s="4"/>
      <c r="O75" s="4"/>
      <c r="P75" s="2"/>
      <c r="Q75" s="2"/>
      <c r="R75" s="2"/>
      <c r="S75" s="2"/>
      <c r="T75" s="2"/>
      <c r="U75" s="2"/>
      <c r="V75" s="2"/>
      <c r="W75" s="2"/>
      <c r="X75" s="2"/>
      <c r="Y75" s="2"/>
      <c r="Z75" s="2"/>
      <c r="AA75" s="2"/>
      <c r="AB75" s="2"/>
      <c r="AC75" s="2"/>
      <c r="AD75" s="2"/>
      <c r="AE75" s="2"/>
      <c r="AF75" s="2"/>
      <c r="AG75" s="2"/>
      <c r="AH75" s="2"/>
      <c r="AI75" s="2"/>
      <c r="AJ75" s="2"/>
      <c r="AK75" s="2"/>
    </row>
    <row r="76" ht="14.25" customHeight="1">
      <c r="A76" s="3"/>
      <c r="B76" s="2"/>
      <c r="C76" s="2"/>
      <c r="D76" s="2"/>
      <c r="E76" s="2"/>
      <c r="F76" s="2"/>
      <c r="G76" s="2"/>
      <c r="H76" s="2"/>
      <c r="I76" s="4"/>
      <c r="J76" s="4"/>
      <c r="K76" s="4"/>
      <c r="L76" s="4"/>
      <c r="M76" s="4"/>
      <c r="N76" s="4"/>
      <c r="O76" s="4"/>
      <c r="P76" s="2"/>
      <c r="Q76" s="2"/>
      <c r="R76" s="2"/>
      <c r="S76" s="2"/>
      <c r="T76" s="2"/>
      <c r="U76" s="2"/>
      <c r="V76" s="2"/>
      <c r="W76" s="2"/>
      <c r="X76" s="2"/>
      <c r="Y76" s="2"/>
      <c r="Z76" s="2"/>
      <c r="AA76" s="2"/>
      <c r="AB76" s="2"/>
      <c r="AC76" s="2"/>
      <c r="AD76" s="2"/>
      <c r="AE76" s="2"/>
      <c r="AF76" s="2"/>
      <c r="AG76" s="2"/>
      <c r="AH76" s="2"/>
      <c r="AI76" s="2"/>
      <c r="AJ76" s="2"/>
      <c r="AK76" s="2"/>
    </row>
    <row r="77" ht="14.25" customHeight="1">
      <c r="A77" s="3"/>
      <c r="B77" s="2"/>
      <c r="C77" s="2"/>
      <c r="D77" s="2"/>
      <c r="E77" s="2"/>
      <c r="F77" s="2"/>
      <c r="G77" s="2"/>
      <c r="H77" s="2"/>
      <c r="I77" s="4"/>
      <c r="J77" s="4"/>
      <c r="K77" s="4"/>
      <c r="L77" s="4"/>
      <c r="M77" s="4"/>
      <c r="N77" s="4"/>
      <c r="O77" s="4"/>
      <c r="P77" s="2"/>
      <c r="Q77" s="2"/>
      <c r="R77" s="2"/>
      <c r="S77" s="2"/>
      <c r="T77" s="2"/>
      <c r="U77" s="2"/>
      <c r="V77" s="2"/>
      <c r="W77" s="2"/>
      <c r="X77" s="2"/>
      <c r="Y77" s="2"/>
      <c r="Z77" s="2"/>
      <c r="AA77" s="2"/>
      <c r="AB77" s="2"/>
      <c r="AC77" s="2"/>
      <c r="AD77" s="2"/>
      <c r="AE77" s="2"/>
      <c r="AF77" s="2"/>
      <c r="AG77" s="2"/>
      <c r="AH77" s="2"/>
      <c r="AI77" s="2"/>
      <c r="AJ77" s="2"/>
      <c r="AK77" s="2"/>
    </row>
    <row r="78" ht="14.25" customHeight="1">
      <c r="A78" s="3"/>
      <c r="B78" s="2"/>
      <c r="C78" s="2"/>
      <c r="D78" s="2"/>
      <c r="E78" s="2"/>
      <c r="F78" s="2"/>
      <c r="G78" s="2"/>
      <c r="H78" s="2"/>
      <c r="I78" s="4"/>
      <c r="J78" s="4"/>
      <c r="K78" s="4"/>
      <c r="L78" s="4"/>
      <c r="M78" s="4"/>
      <c r="N78" s="4"/>
      <c r="O78" s="4"/>
      <c r="P78" s="2"/>
      <c r="Q78" s="2"/>
      <c r="R78" s="2"/>
      <c r="S78" s="2"/>
      <c r="T78" s="2"/>
      <c r="U78" s="2"/>
      <c r="V78" s="2"/>
      <c r="W78" s="2"/>
      <c r="X78" s="2"/>
      <c r="Y78" s="2"/>
      <c r="Z78" s="2"/>
      <c r="AA78" s="2"/>
      <c r="AB78" s="2"/>
      <c r="AC78" s="2"/>
      <c r="AD78" s="2"/>
      <c r="AE78" s="2"/>
      <c r="AF78" s="2"/>
      <c r="AG78" s="2"/>
      <c r="AH78" s="2"/>
      <c r="AI78" s="2"/>
      <c r="AJ78" s="2"/>
      <c r="AK78" s="2"/>
    </row>
    <row r="79" ht="14.25" customHeight="1">
      <c r="A79" s="3"/>
      <c r="B79" s="2"/>
      <c r="C79" s="2"/>
      <c r="D79" s="2"/>
      <c r="E79" s="2"/>
      <c r="F79" s="2"/>
      <c r="G79" s="2"/>
      <c r="H79" s="2"/>
      <c r="I79" s="4"/>
      <c r="J79" s="4"/>
      <c r="K79" s="4"/>
      <c r="L79" s="4"/>
      <c r="M79" s="4"/>
      <c r="N79" s="4"/>
      <c r="O79" s="4"/>
      <c r="P79" s="2"/>
      <c r="Q79" s="2"/>
      <c r="R79" s="2"/>
      <c r="S79" s="2"/>
      <c r="T79" s="2"/>
      <c r="U79" s="2"/>
      <c r="V79" s="2"/>
      <c r="W79" s="2"/>
      <c r="X79" s="2"/>
      <c r="Y79" s="2"/>
      <c r="Z79" s="2"/>
      <c r="AA79" s="2"/>
      <c r="AB79" s="2"/>
      <c r="AC79" s="2"/>
      <c r="AD79" s="2"/>
      <c r="AE79" s="2"/>
      <c r="AF79" s="2"/>
      <c r="AG79" s="2"/>
      <c r="AH79" s="2"/>
      <c r="AI79" s="2"/>
      <c r="AJ79" s="2"/>
      <c r="AK79" s="2"/>
    </row>
    <row r="80" ht="14.25" customHeight="1">
      <c r="A80" s="3"/>
      <c r="B80" s="2"/>
      <c r="C80" s="2"/>
      <c r="D80" s="2"/>
      <c r="E80" s="2"/>
      <c r="F80" s="2"/>
      <c r="G80" s="2"/>
      <c r="H80" s="2"/>
      <c r="I80" s="4"/>
      <c r="J80" s="4"/>
      <c r="K80" s="4"/>
      <c r="L80" s="4"/>
      <c r="M80" s="4"/>
      <c r="N80" s="4"/>
      <c r="O80" s="4"/>
      <c r="P80" s="2"/>
      <c r="Q80" s="2"/>
      <c r="R80" s="2"/>
      <c r="S80" s="2"/>
      <c r="T80" s="2"/>
      <c r="U80" s="2"/>
      <c r="V80" s="2"/>
      <c r="W80" s="2"/>
      <c r="X80" s="2"/>
      <c r="Y80" s="2"/>
      <c r="Z80" s="2"/>
      <c r="AA80" s="2"/>
      <c r="AB80" s="2"/>
      <c r="AC80" s="2"/>
      <c r="AD80" s="2"/>
      <c r="AE80" s="2"/>
      <c r="AF80" s="2"/>
      <c r="AG80" s="2"/>
      <c r="AH80" s="2"/>
      <c r="AI80" s="2"/>
      <c r="AJ80" s="2"/>
      <c r="AK80" s="2"/>
    </row>
    <row r="81" ht="14.25" customHeight="1">
      <c r="A81" s="3"/>
      <c r="B81" s="2"/>
      <c r="C81" s="2"/>
      <c r="D81" s="2"/>
      <c r="E81" s="2"/>
      <c r="F81" s="2"/>
      <c r="G81" s="2"/>
      <c r="H81" s="2"/>
      <c r="I81" s="4"/>
      <c r="J81" s="4"/>
      <c r="K81" s="4"/>
      <c r="L81" s="4"/>
      <c r="M81" s="4"/>
      <c r="N81" s="4"/>
      <c r="O81" s="4"/>
      <c r="P81" s="2"/>
      <c r="Q81" s="2"/>
      <c r="R81" s="2"/>
      <c r="S81" s="2"/>
      <c r="T81" s="2"/>
      <c r="U81" s="2"/>
      <c r="V81" s="2"/>
      <c r="W81" s="2"/>
      <c r="X81" s="2"/>
      <c r="Y81" s="2"/>
      <c r="Z81" s="2"/>
      <c r="AA81" s="2"/>
      <c r="AB81" s="2"/>
      <c r="AC81" s="2"/>
      <c r="AD81" s="2"/>
      <c r="AE81" s="2"/>
      <c r="AF81" s="2"/>
      <c r="AG81" s="2"/>
      <c r="AH81" s="2"/>
      <c r="AI81" s="2"/>
      <c r="AJ81" s="2"/>
      <c r="AK81" s="2"/>
    </row>
    <row r="82" ht="14.25" customHeight="1">
      <c r="A82" s="3"/>
      <c r="B82" s="2"/>
      <c r="C82" s="2"/>
      <c r="D82" s="2"/>
      <c r="E82" s="2"/>
      <c r="F82" s="2"/>
      <c r="G82" s="2"/>
      <c r="H82" s="2"/>
      <c r="I82" s="4"/>
      <c r="J82" s="4"/>
      <c r="K82" s="4"/>
      <c r="L82" s="4"/>
      <c r="M82" s="4"/>
      <c r="N82" s="4"/>
      <c r="O82" s="4"/>
      <c r="P82" s="2"/>
      <c r="Q82" s="2"/>
      <c r="R82" s="2"/>
      <c r="S82" s="2"/>
      <c r="T82" s="2"/>
      <c r="U82" s="2"/>
      <c r="V82" s="2"/>
      <c r="W82" s="2"/>
      <c r="X82" s="2"/>
      <c r="Y82" s="2"/>
      <c r="Z82" s="2"/>
      <c r="AA82" s="2"/>
      <c r="AB82" s="2"/>
      <c r="AC82" s="2"/>
      <c r="AD82" s="2"/>
      <c r="AE82" s="2"/>
      <c r="AF82" s="2"/>
      <c r="AG82" s="2"/>
      <c r="AH82" s="2"/>
      <c r="AI82" s="2"/>
      <c r="AJ82" s="2"/>
      <c r="AK82" s="2"/>
    </row>
    <row r="83" ht="14.25" customHeight="1">
      <c r="A83" s="3"/>
      <c r="B83" s="2"/>
      <c r="C83" s="2"/>
      <c r="D83" s="2"/>
      <c r="E83" s="2"/>
      <c r="F83" s="2"/>
      <c r="G83" s="2"/>
      <c r="H83" s="2"/>
      <c r="I83" s="4"/>
      <c r="J83" s="4"/>
      <c r="K83" s="4"/>
      <c r="L83" s="4"/>
      <c r="M83" s="4"/>
      <c r="N83" s="4"/>
      <c r="O83" s="4"/>
      <c r="P83" s="2"/>
      <c r="Q83" s="2"/>
      <c r="R83" s="2"/>
      <c r="S83" s="2"/>
      <c r="T83" s="2"/>
      <c r="U83" s="2"/>
      <c r="V83" s="2"/>
      <c r="W83" s="2"/>
      <c r="X83" s="2"/>
      <c r="Y83" s="2"/>
      <c r="Z83" s="2"/>
      <c r="AA83" s="2"/>
      <c r="AB83" s="2"/>
      <c r="AC83" s="2"/>
      <c r="AD83" s="2"/>
      <c r="AE83" s="2"/>
      <c r="AF83" s="2"/>
      <c r="AG83" s="2"/>
      <c r="AH83" s="2"/>
      <c r="AI83" s="2"/>
      <c r="AJ83" s="2"/>
      <c r="AK83" s="2"/>
    </row>
    <row r="84" ht="14.25" customHeight="1">
      <c r="A84" s="3"/>
      <c r="B84" s="2"/>
      <c r="C84" s="2"/>
      <c r="D84" s="2"/>
      <c r="E84" s="2"/>
      <c r="F84" s="2"/>
      <c r="G84" s="2"/>
      <c r="H84" s="2"/>
      <c r="I84" s="4"/>
      <c r="J84" s="4"/>
      <c r="K84" s="4"/>
      <c r="L84" s="4"/>
      <c r="M84" s="4"/>
      <c r="N84" s="4"/>
      <c r="O84" s="4"/>
      <c r="P84" s="2"/>
      <c r="Q84" s="2"/>
      <c r="R84" s="2"/>
      <c r="S84" s="2"/>
      <c r="T84" s="2"/>
      <c r="U84" s="2"/>
      <c r="V84" s="2"/>
      <c r="W84" s="2"/>
      <c r="X84" s="2"/>
      <c r="Y84" s="2"/>
      <c r="Z84" s="2"/>
      <c r="AA84" s="2"/>
      <c r="AB84" s="2"/>
      <c r="AC84" s="2"/>
      <c r="AD84" s="2"/>
      <c r="AE84" s="2"/>
      <c r="AF84" s="2"/>
      <c r="AG84" s="2"/>
      <c r="AH84" s="2"/>
      <c r="AI84" s="2"/>
      <c r="AJ84" s="2"/>
      <c r="AK84" s="2"/>
    </row>
    <row r="85" ht="14.25" customHeight="1">
      <c r="A85" s="3"/>
      <c r="B85" s="2"/>
      <c r="C85" s="2"/>
      <c r="D85" s="2"/>
      <c r="E85" s="2"/>
      <c r="F85" s="2"/>
      <c r="G85" s="2"/>
      <c r="H85" s="2"/>
      <c r="I85" s="4"/>
      <c r="J85" s="4"/>
      <c r="K85" s="4"/>
      <c r="L85" s="4"/>
      <c r="M85" s="4"/>
      <c r="N85" s="4"/>
      <c r="O85" s="4"/>
      <c r="P85" s="2"/>
      <c r="Q85" s="2"/>
      <c r="R85" s="2"/>
      <c r="S85" s="2"/>
      <c r="T85" s="2"/>
      <c r="U85" s="2"/>
      <c r="V85" s="2"/>
      <c r="W85" s="2"/>
      <c r="X85" s="2"/>
      <c r="Y85" s="2"/>
      <c r="Z85" s="2"/>
      <c r="AA85" s="2"/>
      <c r="AB85" s="2"/>
      <c r="AC85" s="2"/>
      <c r="AD85" s="2"/>
      <c r="AE85" s="2"/>
      <c r="AF85" s="2"/>
      <c r="AG85" s="2"/>
      <c r="AH85" s="2"/>
      <c r="AI85" s="2"/>
      <c r="AJ85" s="2"/>
      <c r="AK85" s="2"/>
    </row>
    <row r="86" ht="14.25" customHeight="1">
      <c r="A86" s="3"/>
      <c r="B86" s="2"/>
      <c r="C86" s="2"/>
      <c r="D86" s="2"/>
      <c r="E86" s="2"/>
      <c r="F86" s="2"/>
      <c r="G86" s="2"/>
      <c r="H86" s="2"/>
      <c r="I86" s="4"/>
      <c r="J86" s="4"/>
      <c r="K86" s="4"/>
      <c r="L86" s="4"/>
      <c r="M86" s="4"/>
      <c r="N86" s="4"/>
      <c r="O86" s="4"/>
      <c r="P86" s="2"/>
      <c r="Q86" s="2"/>
      <c r="R86" s="2"/>
      <c r="S86" s="2"/>
      <c r="T86" s="2"/>
      <c r="U86" s="2"/>
      <c r="V86" s="2"/>
      <c r="W86" s="2"/>
      <c r="X86" s="2"/>
      <c r="Y86" s="2"/>
      <c r="Z86" s="2"/>
      <c r="AA86" s="2"/>
      <c r="AB86" s="2"/>
      <c r="AC86" s="2"/>
      <c r="AD86" s="2"/>
      <c r="AE86" s="2"/>
      <c r="AF86" s="2"/>
      <c r="AG86" s="2"/>
      <c r="AH86" s="2"/>
      <c r="AI86" s="2"/>
      <c r="AJ86" s="2"/>
      <c r="AK86" s="2"/>
    </row>
    <row r="87" ht="14.25" customHeight="1">
      <c r="A87" s="3"/>
      <c r="B87" s="2"/>
      <c r="C87" s="2"/>
      <c r="D87" s="2"/>
      <c r="E87" s="2"/>
      <c r="F87" s="2"/>
      <c r="G87" s="2"/>
      <c r="H87" s="2"/>
      <c r="I87" s="4"/>
      <c r="J87" s="4"/>
      <c r="K87" s="4"/>
      <c r="L87" s="4"/>
      <c r="M87" s="4"/>
      <c r="N87" s="4"/>
      <c r="O87" s="4"/>
      <c r="P87" s="2"/>
      <c r="Q87" s="2"/>
      <c r="R87" s="2"/>
      <c r="S87" s="2"/>
      <c r="T87" s="2"/>
      <c r="U87" s="2"/>
      <c r="V87" s="2"/>
      <c r="W87" s="2"/>
      <c r="X87" s="2"/>
      <c r="Y87" s="2"/>
      <c r="Z87" s="2"/>
      <c r="AA87" s="2"/>
      <c r="AB87" s="2"/>
      <c r="AC87" s="2"/>
      <c r="AD87" s="2"/>
      <c r="AE87" s="2"/>
      <c r="AF87" s="2"/>
      <c r="AG87" s="2"/>
      <c r="AH87" s="2"/>
      <c r="AI87" s="2"/>
      <c r="AJ87" s="2"/>
      <c r="AK87" s="2"/>
    </row>
    <row r="88" ht="14.25" customHeight="1">
      <c r="A88" s="3"/>
      <c r="B88" s="2"/>
      <c r="C88" s="2"/>
      <c r="D88" s="2"/>
      <c r="E88" s="2"/>
      <c r="F88" s="2"/>
      <c r="G88" s="2"/>
      <c r="H88" s="2"/>
      <c r="I88" s="4"/>
      <c r="J88" s="4"/>
      <c r="K88" s="4"/>
      <c r="L88" s="4"/>
      <c r="M88" s="4"/>
      <c r="N88" s="4"/>
      <c r="O88" s="4"/>
      <c r="P88" s="2"/>
      <c r="Q88" s="2"/>
      <c r="R88" s="2"/>
      <c r="S88" s="2"/>
      <c r="T88" s="2"/>
      <c r="U88" s="2"/>
      <c r="V88" s="2"/>
      <c r="W88" s="2"/>
      <c r="X88" s="2"/>
      <c r="Y88" s="2"/>
      <c r="Z88" s="2"/>
      <c r="AA88" s="2"/>
      <c r="AB88" s="2"/>
      <c r="AC88" s="2"/>
      <c r="AD88" s="2"/>
      <c r="AE88" s="2"/>
      <c r="AF88" s="2"/>
      <c r="AG88" s="2"/>
      <c r="AH88" s="2"/>
      <c r="AI88" s="2"/>
      <c r="AJ88" s="2"/>
      <c r="AK88" s="2"/>
    </row>
    <row r="89" ht="14.25" customHeight="1">
      <c r="A89" s="3"/>
      <c r="B89" s="2"/>
      <c r="C89" s="2"/>
      <c r="D89" s="2"/>
      <c r="E89" s="2"/>
      <c r="F89" s="2"/>
      <c r="G89" s="2"/>
      <c r="H89" s="2"/>
      <c r="I89" s="4"/>
      <c r="J89" s="4"/>
      <c r="K89" s="4"/>
      <c r="L89" s="4"/>
      <c r="M89" s="4"/>
      <c r="N89" s="4"/>
      <c r="O89" s="4"/>
      <c r="P89" s="2"/>
      <c r="Q89" s="2"/>
      <c r="R89" s="2"/>
      <c r="S89" s="2"/>
      <c r="T89" s="2"/>
      <c r="U89" s="2"/>
      <c r="V89" s="2"/>
      <c r="W89" s="2"/>
      <c r="X89" s="2"/>
      <c r="Y89" s="2"/>
      <c r="Z89" s="2"/>
      <c r="AA89" s="2"/>
      <c r="AB89" s="2"/>
      <c r="AC89" s="2"/>
      <c r="AD89" s="2"/>
      <c r="AE89" s="2"/>
      <c r="AF89" s="2"/>
      <c r="AG89" s="2"/>
      <c r="AH89" s="2"/>
      <c r="AI89" s="2"/>
      <c r="AJ89" s="2"/>
      <c r="AK89" s="2"/>
    </row>
    <row r="90" ht="14.25" customHeight="1">
      <c r="A90" s="3"/>
      <c r="B90" s="2"/>
      <c r="C90" s="2"/>
      <c r="D90" s="2"/>
      <c r="E90" s="2"/>
      <c r="F90" s="2"/>
      <c r="G90" s="2"/>
      <c r="H90" s="2"/>
      <c r="I90" s="4"/>
      <c r="J90" s="4"/>
      <c r="K90" s="4"/>
      <c r="L90" s="4"/>
      <c r="M90" s="4"/>
      <c r="N90" s="4"/>
      <c r="O90" s="4"/>
      <c r="P90" s="2"/>
      <c r="Q90" s="2"/>
      <c r="R90" s="2"/>
      <c r="S90" s="2"/>
      <c r="T90" s="2"/>
      <c r="U90" s="2"/>
      <c r="V90" s="2"/>
      <c r="W90" s="2"/>
      <c r="X90" s="2"/>
      <c r="Y90" s="2"/>
      <c r="Z90" s="2"/>
      <c r="AA90" s="2"/>
      <c r="AB90" s="2"/>
      <c r="AC90" s="2"/>
      <c r="AD90" s="2"/>
      <c r="AE90" s="2"/>
      <c r="AF90" s="2"/>
      <c r="AG90" s="2"/>
      <c r="AH90" s="2"/>
      <c r="AI90" s="2"/>
      <c r="AJ90" s="2"/>
      <c r="AK90" s="2"/>
    </row>
    <row r="91" ht="14.25" customHeight="1">
      <c r="A91" s="3"/>
      <c r="B91" s="2"/>
      <c r="C91" s="2"/>
      <c r="D91" s="2"/>
      <c r="E91" s="2"/>
      <c r="F91" s="2"/>
      <c r="G91" s="2"/>
      <c r="H91" s="2"/>
      <c r="I91" s="4"/>
      <c r="J91" s="4"/>
      <c r="K91" s="4"/>
      <c r="L91" s="4"/>
      <c r="M91" s="4"/>
      <c r="N91" s="4"/>
      <c r="O91" s="4"/>
      <c r="P91" s="2"/>
      <c r="Q91" s="2"/>
      <c r="R91" s="2"/>
      <c r="S91" s="2"/>
      <c r="T91" s="2"/>
      <c r="U91" s="2"/>
      <c r="V91" s="2"/>
      <c r="W91" s="2"/>
      <c r="X91" s="2"/>
      <c r="Y91" s="2"/>
      <c r="Z91" s="2"/>
      <c r="AA91" s="2"/>
      <c r="AB91" s="2"/>
      <c r="AC91" s="2"/>
      <c r="AD91" s="2"/>
      <c r="AE91" s="2"/>
      <c r="AF91" s="2"/>
      <c r="AG91" s="2"/>
      <c r="AH91" s="2"/>
      <c r="AI91" s="2"/>
      <c r="AJ91" s="2"/>
      <c r="AK91" s="2"/>
    </row>
    <row r="92" ht="14.25" customHeight="1">
      <c r="A92" s="3"/>
      <c r="B92" s="2"/>
      <c r="C92" s="2"/>
      <c r="D92" s="2"/>
      <c r="E92" s="2"/>
      <c r="F92" s="2"/>
      <c r="G92" s="2"/>
      <c r="H92" s="2"/>
      <c r="I92" s="4"/>
      <c r="J92" s="4"/>
      <c r="K92" s="4"/>
      <c r="L92" s="4"/>
      <c r="M92" s="4"/>
      <c r="N92" s="4"/>
      <c r="O92" s="4"/>
      <c r="P92" s="2"/>
      <c r="Q92" s="2"/>
      <c r="R92" s="2"/>
      <c r="S92" s="2"/>
      <c r="T92" s="2"/>
      <c r="U92" s="2"/>
      <c r="V92" s="2"/>
      <c r="W92" s="2"/>
      <c r="X92" s="2"/>
      <c r="Y92" s="2"/>
      <c r="Z92" s="2"/>
      <c r="AA92" s="2"/>
      <c r="AB92" s="2"/>
      <c r="AC92" s="2"/>
      <c r="AD92" s="2"/>
      <c r="AE92" s="2"/>
      <c r="AF92" s="2"/>
      <c r="AG92" s="2"/>
      <c r="AH92" s="2"/>
      <c r="AI92" s="2"/>
      <c r="AJ92" s="2"/>
      <c r="AK92" s="2"/>
    </row>
    <row r="93" ht="14.25" customHeight="1">
      <c r="A93" s="3"/>
      <c r="B93" s="2"/>
      <c r="C93" s="2"/>
      <c r="D93" s="2"/>
      <c r="E93" s="2"/>
      <c r="F93" s="2"/>
      <c r="G93" s="2"/>
      <c r="H93" s="2"/>
      <c r="I93" s="4"/>
      <c r="J93" s="4"/>
      <c r="K93" s="4"/>
      <c r="L93" s="4"/>
      <c r="M93" s="4"/>
      <c r="N93" s="4"/>
      <c r="O93" s="4"/>
      <c r="P93" s="2"/>
      <c r="Q93" s="2"/>
      <c r="R93" s="2"/>
      <c r="S93" s="2"/>
      <c r="T93" s="2"/>
      <c r="U93" s="2"/>
      <c r="V93" s="2"/>
      <c r="W93" s="2"/>
      <c r="X93" s="2"/>
      <c r="Y93" s="2"/>
      <c r="Z93" s="2"/>
      <c r="AA93" s="2"/>
      <c r="AB93" s="2"/>
      <c r="AC93" s="2"/>
      <c r="AD93" s="2"/>
      <c r="AE93" s="2"/>
      <c r="AF93" s="2"/>
      <c r="AG93" s="2"/>
      <c r="AH93" s="2"/>
      <c r="AI93" s="2"/>
      <c r="AJ93" s="2"/>
      <c r="AK93" s="2"/>
    </row>
    <row r="94" ht="14.25" customHeight="1">
      <c r="A94" s="3"/>
      <c r="B94" s="2"/>
      <c r="C94" s="2"/>
      <c r="D94" s="2"/>
      <c r="E94" s="2"/>
      <c r="F94" s="2"/>
      <c r="G94" s="2"/>
      <c r="H94" s="2"/>
      <c r="I94" s="4"/>
      <c r="J94" s="4"/>
      <c r="K94" s="4"/>
      <c r="L94" s="4"/>
      <c r="M94" s="4"/>
      <c r="N94" s="4"/>
      <c r="O94" s="4"/>
      <c r="P94" s="2"/>
      <c r="Q94" s="2"/>
      <c r="R94" s="2"/>
      <c r="S94" s="2"/>
      <c r="T94" s="2"/>
      <c r="U94" s="2"/>
      <c r="V94" s="2"/>
      <c r="W94" s="2"/>
      <c r="X94" s="2"/>
      <c r="Y94" s="2"/>
      <c r="Z94" s="2"/>
      <c r="AA94" s="2"/>
      <c r="AB94" s="2"/>
      <c r="AC94" s="2"/>
      <c r="AD94" s="2"/>
      <c r="AE94" s="2"/>
      <c r="AF94" s="2"/>
      <c r="AG94" s="2"/>
      <c r="AH94" s="2"/>
      <c r="AI94" s="2"/>
      <c r="AJ94" s="2"/>
      <c r="AK94" s="2"/>
    </row>
    <row r="95" ht="14.25" customHeight="1">
      <c r="A95" s="3"/>
      <c r="B95" s="2"/>
      <c r="C95" s="2"/>
      <c r="D95" s="2"/>
      <c r="E95" s="2"/>
      <c r="F95" s="2"/>
      <c r="G95" s="2"/>
      <c r="H95" s="2"/>
      <c r="I95" s="4"/>
      <c r="J95" s="4"/>
      <c r="K95" s="4"/>
      <c r="L95" s="4"/>
      <c r="M95" s="4"/>
      <c r="N95" s="4"/>
      <c r="O95" s="4"/>
      <c r="P95" s="2"/>
      <c r="Q95" s="2"/>
      <c r="R95" s="2"/>
      <c r="S95" s="2"/>
      <c r="T95" s="2"/>
      <c r="U95" s="2"/>
      <c r="V95" s="2"/>
      <c r="W95" s="2"/>
      <c r="X95" s="2"/>
      <c r="Y95" s="2"/>
      <c r="Z95" s="2"/>
      <c r="AA95" s="2"/>
      <c r="AB95" s="2"/>
      <c r="AC95" s="2"/>
      <c r="AD95" s="2"/>
      <c r="AE95" s="2"/>
      <c r="AF95" s="2"/>
      <c r="AG95" s="2"/>
      <c r="AH95" s="2"/>
      <c r="AI95" s="2"/>
      <c r="AJ95" s="2"/>
      <c r="AK95" s="2"/>
    </row>
    <row r="96" ht="14.25" customHeight="1">
      <c r="A96" s="3"/>
      <c r="B96" s="2"/>
      <c r="C96" s="2"/>
      <c r="D96" s="2"/>
      <c r="E96" s="2"/>
      <c r="F96" s="2"/>
      <c r="G96" s="2"/>
      <c r="H96" s="2"/>
      <c r="I96" s="4"/>
      <c r="J96" s="4"/>
      <c r="K96" s="4"/>
      <c r="L96" s="4"/>
      <c r="M96" s="4"/>
      <c r="N96" s="4"/>
      <c r="O96" s="4"/>
      <c r="P96" s="2"/>
      <c r="Q96" s="2"/>
      <c r="R96" s="2"/>
      <c r="S96" s="2"/>
      <c r="T96" s="2"/>
      <c r="U96" s="2"/>
      <c r="V96" s="2"/>
      <c r="W96" s="2"/>
      <c r="X96" s="2"/>
      <c r="Y96" s="2"/>
      <c r="Z96" s="2"/>
      <c r="AA96" s="2"/>
      <c r="AB96" s="2"/>
      <c r="AC96" s="2"/>
      <c r="AD96" s="2"/>
      <c r="AE96" s="2"/>
      <c r="AF96" s="2"/>
      <c r="AG96" s="2"/>
      <c r="AH96" s="2"/>
      <c r="AI96" s="2"/>
      <c r="AJ96" s="2"/>
      <c r="AK96" s="2"/>
    </row>
    <row r="97" ht="14.25" customHeight="1">
      <c r="A97" s="3"/>
      <c r="B97" s="2"/>
      <c r="C97" s="2"/>
      <c r="D97" s="2"/>
      <c r="E97" s="2"/>
      <c r="F97" s="2"/>
      <c r="G97" s="2"/>
      <c r="H97" s="2"/>
      <c r="I97" s="4"/>
      <c r="J97" s="4"/>
      <c r="K97" s="4"/>
      <c r="L97" s="4"/>
      <c r="M97" s="4"/>
      <c r="N97" s="4"/>
      <c r="O97" s="4"/>
      <c r="P97" s="2"/>
      <c r="Q97" s="2"/>
      <c r="R97" s="2"/>
      <c r="S97" s="2"/>
      <c r="T97" s="2"/>
      <c r="U97" s="2"/>
      <c r="V97" s="2"/>
      <c r="W97" s="2"/>
      <c r="X97" s="2"/>
      <c r="Y97" s="2"/>
      <c r="Z97" s="2"/>
      <c r="AA97" s="2"/>
      <c r="AB97" s="2"/>
      <c r="AC97" s="2"/>
      <c r="AD97" s="2"/>
      <c r="AE97" s="2"/>
      <c r="AF97" s="2"/>
      <c r="AG97" s="2"/>
      <c r="AH97" s="2"/>
      <c r="AI97" s="2"/>
      <c r="AJ97" s="2"/>
      <c r="AK97" s="2"/>
    </row>
    <row r="98" ht="14.25" customHeight="1">
      <c r="A98" s="3"/>
      <c r="B98" s="2"/>
      <c r="C98" s="2"/>
      <c r="D98" s="2"/>
      <c r="E98" s="2"/>
      <c r="F98" s="2"/>
      <c r="G98" s="2"/>
      <c r="H98" s="2"/>
      <c r="I98" s="4"/>
      <c r="J98" s="4"/>
      <c r="K98" s="4"/>
      <c r="L98" s="4"/>
      <c r="M98" s="4"/>
      <c r="N98" s="4"/>
      <c r="O98" s="4"/>
      <c r="P98" s="2"/>
      <c r="Q98" s="2"/>
      <c r="R98" s="2"/>
      <c r="S98" s="2"/>
      <c r="T98" s="2"/>
      <c r="U98" s="2"/>
      <c r="V98" s="2"/>
      <c r="W98" s="2"/>
      <c r="X98" s="2"/>
      <c r="Y98" s="2"/>
      <c r="Z98" s="2"/>
      <c r="AA98" s="2"/>
      <c r="AB98" s="2"/>
      <c r="AC98" s="2"/>
      <c r="AD98" s="2"/>
      <c r="AE98" s="2"/>
      <c r="AF98" s="2"/>
      <c r="AG98" s="2"/>
      <c r="AH98" s="2"/>
      <c r="AI98" s="2"/>
      <c r="AJ98" s="2"/>
      <c r="AK98" s="2"/>
    </row>
    <row r="99" ht="14.25" customHeight="1">
      <c r="A99" s="3"/>
      <c r="B99" s="2"/>
      <c r="C99" s="2"/>
      <c r="D99" s="2"/>
      <c r="E99" s="2"/>
      <c r="F99" s="2"/>
      <c r="G99" s="2"/>
      <c r="H99" s="2"/>
      <c r="I99" s="4"/>
      <c r="J99" s="4"/>
      <c r="K99" s="4"/>
      <c r="L99" s="4"/>
      <c r="M99" s="4"/>
      <c r="N99" s="4"/>
      <c r="O99" s="4"/>
      <c r="P99" s="2"/>
      <c r="Q99" s="2"/>
      <c r="R99" s="2"/>
      <c r="S99" s="2"/>
      <c r="T99" s="2"/>
      <c r="U99" s="2"/>
      <c r="V99" s="2"/>
      <c r="W99" s="2"/>
      <c r="X99" s="2"/>
      <c r="Y99" s="2"/>
      <c r="Z99" s="2"/>
      <c r="AA99" s="2"/>
      <c r="AB99" s="2"/>
      <c r="AC99" s="2"/>
      <c r="AD99" s="2"/>
      <c r="AE99" s="2"/>
      <c r="AF99" s="2"/>
      <c r="AG99" s="2"/>
      <c r="AH99" s="2"/>
      <c r="AI99" s="2"/>
      <c r="AJ99" s="2"/>
      <c r="AK99" s="2"/>
    </row>
    <row r="100" ht="14.25" customHeight="1">
      <c r="A100" s="3"/>
      <c r="B100" s="2"/>
      <c r="C100" s="2"/>
      <c r="D100" s="2"/>
      <c r="E100" s="2"/>
      <c r="F100" s="2"/>
      <c r="G100" s="2"/>
      <c r="H100" s="2"/>
      <c r="I100" s="4"/>
      <c r="J100" s="4"/>
      <c r="K100" s="4"/>
      <c r="L100" s="4"/>
      <c r="M100" s="4"/>
      <c r="N100" s="4"/>
      <c r="O100" s="4"/>
      <c r="P100" s="2"/>
      <c r="Q100" s="2"/>
      <c r="R100" s="2"/>
      <c r="S100" s="2"/>
      <c r="T100" s="2"/>
      <c r="U100" s="2"/>
      <c r="V100" s="2"/>
      <c r="W100" s="2"/>
      <c r="X100" s="2"/>
      <c r="Y100" s="2"/>
      <c r="Z100" s="2"/>
      <c r="AA100" s="2"/>
      <c r="AB100" s="2"/>
      <c r="AC100" s="2"/>
      <c r="AD100" s="2"/>
      <c r="AE100" s="2"/>
      <c r="AF100" s="2"/>
      <c r="AG100" s="2"/>
      <c r="AH100" s="2"/>
      <c r="AI100" s="2"/>
      <c r="AJ100" s="2"/>
      <c r="AK100" s="2"/>
    </row>
    <row r="101" ht="14.25" customHeight="1">
      <c r="A101" s="3"/>
      <c r="B101" s="2"/>
      <c r="C101" s="2"/>
      <c r="D101" s="2"/>
      <c r="E101" s="2"/>
      <c r="F101" s="2"/>
      <c r="G101" s="2"/>
      <c r="H101" s="2"/>
      <c r="I101" s="4"/>
      <c r="J101" s="4"/>
      <c r="K101" s="4"/>
      <c r="L101" s="4"/>
      <c r="M101" s="4"/>
      <c r="N101" s="4"/>
      <c r="O101" s="4"/>
      <c r="P101" s="2"/>
      <c r="Q101" s="2"/>
      <c r="R101" s="2"/>
      <c r="S101" s="2"/>
      <c r="T101" s="2"/>
      <c r="U101" s="2"/>
      <c r="V101" s="2"/>
      <c r="W101" s="2"/>
      <c r="X101" s="2"/>
      <c r="Y101" s="2"/>
      <c r="Z101" s="2"/>
      <c r="AA101" s="2"/>
      <c r="AB101" s="2"/>
      <c r="AC101" s="2"/>
      <c r="AD101" s="2"/>
      <c r="AE101" s="2"/>
      <c r="AF101" s="2"/>
      <c r="AG101" s="2"/>
      <c r="AH101" s="2"/>
      <c r="AI101" s="2"/>
      <c r="AJ101" s="2"/>
      <c r="AK101" s="2"/>
    </row>
    <row r="102" ht="14.25" customHeight="1">
      <c r="A102" s="3"/>
      <c r="B102" s="2"/>
      <c r="C102" s="2"/>
      <c r="D102" s="2"/>
      <c r="E102" s="2"/>
      <c r="F102" s="2"/>
      <c r="G102" s="2"/>
      <c r="H102" s="2"/>
      <c r="I102" s="4"/>
      <c r="J102" s="4"/>
      <c r="K102" s="4"/>
      <c r="L102" s="4"/>
      <c r="M102" s="4"/>
      <c r="N102" s="4"/>
      <c r="O102" s="4"/>
      <c r="P102" s="2"/>
      <c r="Q102" s="2"/>
      <c r="R102" s="2"/>
      <c r="S102" s="2"/>
      <c r="T102" s="2"/>
      <c r="U102" s="2"/>
      <c r="V102" s="2"/>
      <c r="W102" s="2"/>
      <c r="X102" s="2"/>
      <c r="Y102" s="2"/>
      <c r="Z102" s="2"/>
      <c r="AA102" s="2"/>
      <c r="AB102" s="2"/>
      <c r="AC102" s="2"/>
      <c r="AD102" s="2"/>
      <c r="AE102" s="2"/>
      <c r="AF102" s="2"/>
      <c r="AG102" s="2"/>
      <c r="AH102" s="2"/>
      <c r="AI102" s="2"/>
      <c r="AJ102" s="2"/>
      <c r="AK102" s="2"/>
    </row>
    <row r="103" ht="14.25" customHeight="1">
      <c r="A103" s="3"/>
      <c r="B103" s="2"/>
      <c r="C103" s="2"/>
      <c r="D103" s="2"/>
      <c r="E103" s="2"/>
      <c r="F103" s="2"/>
      <c r="G103" s="2"/>
      <c r="H103" s="2"/>
      <c r="I103" s="4"/>
      <c r="J103" s="4"/>
      <c r="K103" s="4"/>
      <c r="L103" s="4"/>
      <c r="M103" s="4"/>
      <c r="N103" s="4"/>
      <c r="O103" s="4"/>
      <c r="P103" s="2"/>
      <c r="Q103" s="2"/>
      <c r="R103" s="2"/>
      <c r="S103" s="2"/>
      <c r="T103" s="2"/>
      <c r="U103" s="2"/>
      <c r="V103" s="2"/>
      <c r="W103" s="2"/>
      <c r="X103" s="2"/>
      <c r="Y103" s="2"/>
      <c r="Z103" s="2"/>
      <c r="AA103" s="2"/>
      <c r="AB103" s="2"/>
      <c r="AC103" s="2"/>
      <c r="AD103" s="2"/>
      <c r="AE103" s="2"/>
      <c r="AF103" s="2"/>
      <c r="AG103" s="2"/>
      <c r="AH103" s="2"/>
      <c r="AI103" s="2"/>
      <c r="AJ103" s="2"/>
      <c r="AK103" s="2"/>
    </row>
    <row r="104" ht="14.25" customHeight="1">
      <c r="A104" s="3"/>
      <c r="B104" s="2"/>
      <c r="C104" s="2"/>
      <c r="D104" s="2"/>
      <c r="E104" s="2"/>
      <c r="F104" s="2"/>
      <c r="G104" s="2"/>
      <c r="H104" s="2"/>
      <c r="I104" s="4"/>
      <c r="J104" s="4"/>
      <c r="K104" s="4"/>
      <c r="L104" s="4"/>
      <c r="M104" s="4"/>
      <c r="N104" s="4"/>
      <c r="O104" s="4"/>
      <c r="P104" s="2"/>
      <c r="Q104" s="2"/>
      <c r="R104" s="2"/>
      <c r="S104" s="2"/>
      <c r="T104" s="2"/>
      <c r="U104" s="2"/>
      <c r="V104" s="2"/>
      <c r="W104" s="2"/>
      <c r="X104" s="2"/>
      <c r="Y104" s="2"/>
      <c r="Z104" s="2"/>
      <c r="AA104" s="2"/>
      <c r="AB104" s="2"/>
      <c r="AC104" s="2"/>
      <c r="AD104" s="2"/>
      <c r="AE104" s="2"/>
      <c r="AF104" s="2"/>
      <c r="AG104" s="2"/>
      <c r="AH104" s="2"/>
      <c r="AI104" s="2"/>
      <c r="AJ104" s="2"/>
      <c r="AK104" s="2"/>
    </row>
    <row r="105" ht="14.25" customHeight="1">
      <c r="A105" s="3"/>
      <c r="B105" s="2"/>
      <c r="C105" s="2"/>
      <c r="D105" s="2"/>
      <c r="E105" s="2"/>
      <c r="F105" s="2"/>
      <c r="G105" s="2"/>
      <c r="H105" s="2"/>
      <c r="I105" s="4"/>
      <c r="J105" s="4"/>
      <c r="K105" s="4"/>
      <c r="L105" s="4"/>
      <c r="M105" s="4"/>
      <c r="N105" s="4"/>
      <c r="O105" s="4"/>
      <c r="P105" s="2"/>
      <c r="Q105" s="2"/>
      <c r="R105" s="2"/>
      <c r="S105" s="2"/>
      <c r="T105" s="2"/>
      <c r="U105" s="2"/>
      <c r="V105" s="2"/>
      <c r="W105" s="2"/>
      <c r="X105" s="2"/>
      <c r="Y105" s="2"/>
      <c r="Z105" s="2"/>
      <c r="AA105" s="2"/>
      <c r="AB105" s="2"/>
      <c r="AC105" s="2"/>
      <c r="AD105" s="2"/>
      <c r="AE105" s="2"/>
      <c r="AF105" s="2"/>
      <c r="AG105" s="2"/>
      <c r="AH105" s="2"/>
      <c r="AI105" s="2"/>
      <c r="AJ105" s="2"/>
      <c r="AK105" s="2"/>
    </row>
    <row r="106" ht="14.25" customHeight="1">
      <c r="A106" s="3"/>
      <c r="B106" s="2"/>
      <c r="C106" s="2"/>
      <c r="D106" s="2"/>
      <c r="E106" s="2"/>
      <c r="F106" s="2"/>
      <c r="G106" s="2"/>
      <c r="H106" s="2"/>
      <c r="I106" s="4"/>
      <c r="J106" s="4"/>
      <c r="K106" s="4"/>
      <c r="L106" s="4"/>
      <c r="M106" s="4"/>
      <c r="N106" s="4"/>
      <c r="O106" s="4"/>
      <c r="P106" s="2"/>
      <c r="Q106" s="2"/>
      <c r="R106" s="2"/>
      <c r="S106" s="2"/>
      <c r="T106" s="2"/>
      <c r="U106" s="2"/>
      <c r="V106" s="2"/>
      <c r="W106" s="2"/>
      <c r="X106" s="2"/>
      <c r="Y106" s="2"/>
      <c r="Z106" s="2"/>
      <c r="AA106" s="2"/>
      <c r="AB106" s="2"/>
      <c r="AC106" s="2"/>
      <c r="AD106" s="2"/>
      <c r="AE106" s="2"/>
      <c r="AF106" s="2"/>
      <c r="AG106" s="2"/>
      <c r="AH106" s="2"/>
      <c r="AI106" s="2"/>
      <c r="AJ106" s="2"/>
      <c r="AK106" s="2"/>
    </row>
    <row r="107" ht="14.25" customHeight="1">
      <c r="A107" s="3"/>
      <c r="B107" s="2"/>
      <c r="C107" s="2"/>
      <c r="D107" s="2"/>
      <c r="E107" s="2"/>
      <c r="F107" s="2"/>
      <c r="G107" s="2"/>
      <c r="H107" s="2"/>
      <c r="I107" s="4"/>
      <c r="J107" s="4"/>
      <c r="K107" s="4"/>
      <c r="L107" s="4"/>
      <c r="M107" s="4"/>
      <c r="N107" s="4"/>
      <c r="O107" s="4"/>
      <c r="P107" s="2"/>
      <c r="Q107" s="2"/>
      <c r="R107" s="2"/>
      <c r="S107" s="2"/>
      <c r="T107" s="2"/>
      <c r="U107" s="2"/>
      <c r="V107" s="2"/>
      <c r="W107" s="2"/>
      <c r="X107" s="2"/>
      <c r="Y107" s="2"/>
      <c r="Z107" s="2"/>
      <c r="AA107" s="2"/>
      <c r="AB107" s="2"/>
      <c r="AC107" s="2"/>
      <c r="AD107" s="2"/>
      <c r="AE107" s="2"/>
      <c r="AF107" s="2"/>
      <c r="AG107" s="2"/>
      <c r="AH107" s="2"/>
      <c r="AI107" s="2"/>
      <c r="AJ107" s="2"/>
      <c r="AK107" s="2"/>
    </row>
    <row r="108" ht="14.25" customHeight="1">
      <c r="A108" s="3"/>
      <c r="B108" s="2"/>
      <c r="C108" s="2"/>
      <c r="D108" s="2"/>
      <c r="E108" s="2"/>
      <c r="F108" s="2"/>
      <c r="G108" s="2"/>
      <c r="H108" s="2"/>
      <c r="I108" s="4"/>
      <c r="J108" s="4"/>
      <c r="K108" s="4"/>
      <c r="L108" s="4"/>
      <c r="M108" s="4"/>
      <c r="N108" s="4"/>
      <c r="O108" s="4"/>
      <c r="P108" s="2"/>
      <c r="Q108" s="2"/>
      <c r="R108" s="2"/>
      <c r="S108" s="2"/>
      <c r="T108" s="2"/>
      <c r="U108" s="2"/>
      <c r="V108" s="2"/>
      <c r="W108" s="2"/>
      <c r="X108" s="2"/>
      <c r="Y108" s="2"/>
      <c r="Z108" s="2"/>
      <c r="AA108" s="2"/>
      <c r="AB108" s="2"/>
      <c r="AC108" s="2"/>
      <c r="AD108" s="2"/>
      <c r="AE108" s="2"/>
      <c r="AF108" s="2"/>
      <c r="AG108" s="2"/>
      <c r="AH108" s="2"/>
      <c r="AI108" s="2"/>
      <c r="AJ108" s="2"/>
      <c r="AK108" s="2"/>
    </row>
    <row r="109" ht="14.25" customHeight="1">
      <c r="A109" s="3"/>
      <c r="B109" s="2"/>
      <c r="C109" s="2"/>
      <c r="D109" s="2"/>
      <c r="E109" s="2"/>
      <c r="F109" s="2"/>
      <c r="G109" s="2"/>
      <c r="H109" s="2"/>
      <c r="I109" s="4"/>
      <c r="J109" s="4"/>
      <c r="K109" s="4"/>
      <c r="L109" s="4"/>
      <c r="M109" s="4"/>
      <c r="N109" s="4"/>
      <c r="O109" s="4"/>
      <c r="P109" s="2"/>
      <c r="Q109" s="2"/>
      <c r="R109" s="2"/>
      <c r="S109" s="2"/>
      <c r="T109" s="2"/>
      <c r="U109" s="2"/>
      <c r="V109" s="2"/>
      <c r="W109" s="2"/>
      <c r="X109" s="2"/>
      <c r="Y109" s="2"/>
      <c r="Z109" s="2"/>
      <c r="AA109" s="2"/>
      <c r="AB109" s="2"/>
      <c r="AC109" s="2"/>
      <c r="AD109" s="2"/>
      <c r="AE109" s="2"/>
      <c r="AF109" s="2"/>
      <c r="AG109" s="2"/>
      <c r="AH109" s="2"/>
      <c r="AI109" s="2"/>
      <c r="AJ109" s="2"/>
      <c r="AK109" s="2"/>
    </row>
    <row r="110" ht="14.25" customHeight="1">
      <c r="A110" s="3"/>
      <c r="B110" s="2"/>
      <c r="C110" s="2"/>
      <c r="D110" s="2"/>
      <c r="E110" s="2"/>
      <c r="F110" s="2"/>
      <c r="G110" s="2"/>
      <c r="H110" s="2"/>
      <c r="I110" s="4"/>
      <c r="J110" s="4"/>
      <c r="K110" s="4"/>
      <c r="L110" s="4"/>
      <c r="M110" s="4"/>
      <c r="N110" s="4"/>
      <c r="O110" s="4"/>
      <c r="P110" s="2"/>
      <c r="Q110" s="2"/>
      <c r="R110" s="2"/>
      <c r="S110" s="2"/>
      <c r="T110" s="2"/>
      <c r="U110" s="2"/>
      <c r="V110" s="2"/>
      <c r="W110" s="2"/>
      <c r="X110" s="2"/>
      <c r="Y110" s="2"/>
      <c r="Z110" s="2"/>
      <c r="AA110" s="2"/>
      <c r="AB110" s="2"/>
      <c r="AC110" s="2"/>
      <c r="AD110" s="2"/>
      <c r="AE110" s="2"/>
      <c r="AF110" s="2"/>
      <c r="AG110" s="2"/>
      <c r="AH110" s="2"/>
      <c r="AI110" s="2"/>
      <c r="AJ110" s="2"/>
      <c r="AK110" s="2"/>
    </row>
    <row r="111" ht="14.25" customHeight="1">
      <c r="A111" s="3"/>
      <c r="B111" s="2"/>
      <c r="C111" s="2"/>
      <c r="D111" s="2"/>
      <c r="E111" s="2"/>
      <c r="F111" s="2"/>
      <c r="G111" s="2"/>
      <c r="H111" s="2"/>
      <c r="I111" s="4"/>
      <c r="J111" s="4"/>
      <c r="K111" s="4"/>
      <c r="L111" s="4"/>
      <c r="M111" s="4"/>
      <c r="N111" s="4"/>
      <c r="O111" s="4"/>
      <c r="P111" s="2"/>
      <c r="Q111" s="2"/>
      <c r="R111" s="2"/>
      <c r="S111" s="2"/>
      <c r="T111" s="2"/>
      <c r="U111" s="2"/>
      <c r="V111" s="2"/>
      <c r="W111" s="2"/>
      <c r="X111" s="2"/>
      <c r="Y111" s="2"/>
      <c r="Z111" s="2"/>
      <c r="AA111" s="2"/>
      <c r="AB111" s="2"/>
      <c r="AC111" s="2"/>
      <c r="AD111" s="2"/>
      <c r="AE111" s="2"/>
      <c r="AF111" s="2"/>
      <c r="AG111" s="2"/>
      <c r="AH111" s="2"/>
      <c r="AI111" s="2"/>
      <c r="AJ111" s="2"/>
      <c r="AK111" s="2"/>
    </row>
    <row r="112" ht="14.25" customHeight="1">
      <c r="A112" s="3"/>
      <c r="B112" s="2"/>
      <c r="C112" s="2"/>
      <c r="D112" s="2"/>
      <c r="E112" s="2"/>
      <c r="F112" s="2"/>
      <c r="G112" s="2"/>
      <c r="H112" s="2"/>
      <c r="I112" s="4"/>
      <c r="J112" s="4"/>
      <c r="K112" s="4"/>
      <c r="L112" s="4"/>
      <c r="M112" s="4"/>
      <c r="N112" s="4"/>
      <c r="O112" s="4"/>
      <c r="P112" s="2"/>
      <c r="Q112" s="2"/>
      <c r="R112" s="2"/>
      <c r="S112" s="2"/>
      <c r="T112" s="2"/>
      <c r="U112" s="2"/>
      <c r="V112" s="2"/>
      <c r="W112" s="2"/>
      <c r="X112" s="2"/>
      <c r="Y112" s="2"/>
      <c r="Z112" s="2"/>
      <c r="AA112" s="2"/>
      <c r="AB112" s="2"/>
      <c r="AC112" s="2"/>
      <c r="AD112" s="2"/>
      <c r="AE112" s="2"/>
      <c r="AF112" s="2"/>
      <c r="AG112" s="2"/>
      <c r="AH112" s="2"/>
      <c r="AI112" s="2"/>
      <c r="AJ112" s="2"/>
      <c r="AK112" s="2"/>
    </row>
    <row r="113" ht="14.25" customHeight="1">
      <c r="A113" s="3"/>
      <c r="B113" s="2"/>
      <c r="C113" s="2"/>
      <c r="D113" s="2"/>
      <c r="E113" s="2"/>
      <c r="F113" s="2"/>
      <c r="G113" s="2"/>
      <c r="H113" s="2"/>
      <c r="I113" s="4"/>
      <c r="J113" s="4"/>
      <c r="K113" s="4"/>
      <c r="L113" s="4"/>
      <c r="M113" s="4"/>
      <c r="N113" s="4"/>
      <c r="O113" s="4"/>
      <c r="P113" s="2"/>
      <c r="Q113" s="2"/>
      <c r="R113" s="2"/>
      <c r="S113" s="2"/>
      <c r="T113" s="2"/>
      <c r="U113" s="2"/>
      <c r="V113" s="2"/>
      <c r="W113" s="2"/>
      <c r="X113" s="2"/>
      <c r="Y113" s="2"/>
      <c r="Z113" s="2"/>
      <c r="AA113" s="2"/>
      <c r="AB113" s="2"/>
      <c r="AC113" s="2"/>
      <c r="AD113" s="2"/>
      <c r="AE113" s="2"/>
      <c r="AF113" s="2"/>
      <c r="AG113" s="2"/>
      <c r="AH113" s="2"/>
      <c r="AI113" s="2"/>
      <c r="AJ113" s="2"/>
      <c r="AK113" s="2"/>
    </row>
    <row r="114" ht="14.25" customHeight="1">
      <c r="A114" s="3"/>
      <c r="B114" s="2"/>
      <c r="C114" s="2"/>
      <c r="D114" s="2"/>
      <c r="E114" s="2"/>
      <c r="F114" s="2"/>
      <c r="G114" s="2"/>
      <c r="H114" s="2"/>
      <c r="I114" s="4"/>
      <c r="J114" s="4"/>
      <c r="K114" s="4"/>
      <c r="L114" s="4"/>
      <c r="M114" s="4"/>
      <c r="N114" s="4"/>
      <c r="O114" s="4"/>
      <c r="P114" s="2"/>
      <c r="Q114" s="2"/>
      <c r="R114" s="2"/>
      <c r="S114" s="2"/>
      <c r="T114" s="2"/>
      <c r="U114" s="2"/>
      <c r="V114" s="2"/>
      <c r="W114" s="2"/>
      <c r="X114" s="2"/>
      <c r="Y114" s="2"/>
      <c r="Z114" s="2"/>
      <c r="AA114" s="2"/>
      <c r="AB114" s="2"/>
      <c r="AC114" s="2"/>
      <c r="AD114" s="2"/>
      <c r="AE114" s="2"/>
      <c r="AF114" s="2"/>
      <c r="AG114" s="2"/>
      <c r="AH114" s="2"/>
      <c r="AI114" s="2"/>
      <c r="AJ114" s="2"/>
      <c r="AK114" s="2"/>
    </row>
    <row r="115" ht="14.25" customHeight="1">
      <c r="A115" s="3"/>
      <c r="B115" s="2"/>
      <c r="C115" s="2"/>
      <c r="D115" s="2"/>
      <c r="E115" s="2"/>
      <c r="F115" s="2"/>
      <c r="G115" s="2"/>
      <c r="H115" s="2"/>
      <c r="I115" s="4"/>
      <c r="J115" s="4"/>
      <c r="K115" s="4"/>
      <c r="L115" s="4"/>
      <c r="M115" s="4"/>
      <c r="N115" s="4"/>
      <c r="O115" s="4"/>
      <c r="P115" s="2"/>
      <c r="Q115" s="2"/>
      <c r="R115" s="2"/>
      <c r="S115" s="2"/>
      <c r="T115" s="2"/>
      <c r="U115" s="2"/>
      <c r="V115" s="2"/>
      <c r="W115" s="2"/>
      <c r="X115" s="2"/>
      <c r="Y115" s="2"/>
      <c r="Z115" s="2"/>
      <c r="AA115" s="2"/>
      <c r="AB115" s="2"/>
      <c r="AC115" s="2"/>
      <c r="AD115" s="2"/>
      <c r="AE115" s="2"/>
      <c r="AF115" s="2"/>
      <c r="AG115" s="2"/>
      <c r="AH115" s="2"/>
      <c r="AI115" s="2"/>
      <c r="AJ115" s="2"/>
      <c r="AK115" s="2"/>
    </row>
    <row r="116" ht="14.25" customHeight="1">
      <c r="A116" s="3"/>
      <c r="B116" s="2"/>
      <c r="C116" s="2"/>
      <c r="D116" s="2"/>
      <c r="E116" s="2"/>
      <c r="F116" s="2"/>
      <c r="G116" s="2"/>
      <c r="H116" s="2"/>
      <c r="I116" s="4"/>
      <c r="J116" s="4"/>
      <c r="K116" s="4"/>
      <c r="L116" s="4"/>
      <c r="M116" s="4"/>
      <c r="N116" s="4"/>
      <c r="O116" s="4"/>
      <c r="P116" s="2"/>
      <c r="Q116" s="2"/>
      <c r="R116" s="2"/>
      <c r="S116" s="2"/>
      <c r="T116" s="2"/>
      <c r="U116" s="2"/>
      <c r="V116" s="2"/>
      <c r="W116" s="2"/>
      <c r="X116" s="2"/>
      <c r="Y116" s="2"/>
      <c r="Z116" s="2"/>
      <c r="AA116" s="2"/>
      <c r="AB116" s="2"/>
      <c r="AC116" s="2"/>
      <c r="AD116" s="2"/>
      <c r="AE116" s="2"/>
      <c r="AF116" s="2"/>
      <c r="AG116" s="2"/>
      <c r="AH116" s="2"/>
      <c r="AI116" s="2"/>
      <c r="AJ116" s="2"/>
      <c r="AK116" s="2"/>
    </row>
    <row r="117" ht="14.25" customHeight="1">
      <c r="A117" s="3"/>
      <c r="B117" s="2"/>
      <c r="C117" s="2"/>
      <c r="D117" s="2"/>
      <c r="E117" s="2"/>
      <c r="F117" s="2"/>
      <c r="G117" s="2"/>
      <c r="H117" s="2"/>
      <c r="I117" s="4"/>
      <c r="J117" s="4"/>
      <c r="K117" s="4"/>
      <c r="L117" s="4"/>
      <c r="M117" s="4"/>
      <c r="N117" s="4"/>
      <c r="O117" s="4"/>
      <c r="P117" s="2"/>
      <c r="Q117" s="2"/>
      <c r="R117" s="2"/>
      <c r="S117" s="2"/>
      <c r="T117" s="2"/>
      <c r="U117" s="2"/>
      <c r="V117" s="2"/>
      <c r="W117" s="2"/>
      <c r="X117" s="2"/>
      <c r="Y117" s="2"/>
      <c r="Z117" s="2"/>
      <c r="AA117" s="2"/>
      <c r="AB117" s="2"/>
      <c r="AC117" s="2"/>
      <c r="AD117" s="2"/>
      <c r="AE117" s="2"/>
      <c r="AF117" s="2"/>
      <c r="AG117" s="2"/>
      <c r="AH117" s="2"/>
      <c r="AI117" s="2"/>
      <c r="AJ117" s="2"/>
      <c r="AK117" s="2"/>
    </row>
    <row r="118" ht="14.25" customHeight="1">
      <c r="A118" s="3"/>
      <c r="B118" s="2"/>
      <c r="C118" s="2"/>
      <c r="D118" s="2"/>
      <c r="E118" s="2"/>
      <c r="F118" s="2"/>
      <c r="G118" s="2"/>
      <c r="H118" s="2"/>
      <c r="I118" s="4"/>
      <c r="J118" s="4"/>
      <c r="K118" s="4"/>
      <c r="L118" s="4"/>
      <c r="M118" s="4"/>
      <c r="N118" s="4"/>
      <c r="O118" s="4"/>
      <c r="P118" s="2"/>
      <c r="Q118" s="2"/>
      <c r="R118" s="2"/>
      <c r="S118" s="2"/>
      <c r="T118" s="2"/>
      <c r="U118" s="2"/>
      <c r="V118" s="2"/>
      <c r="W118" s="2"/>
      <c r="X118" s="2"/>
      <c r="Y118" s="2"/>
      <c r="Z118" s="2"/>
      <c r="AA118" s="2"/>
      <c r="AB118" s="2"/>
      <c r="AC118" s="2"/>
      <c r="AD118" s="2"/>
      <c r="AE118" s="2"/>
      <c r="AF118" s="2"/>
      <c r="AG118" s="2"/>
      <c r="AH118" s="2"/>
      <c r="AI118" s="2"/>
      <c r="AJ118" s="2"/>
      <c r="AK118" s="2"/>
    </row>
    <row r="119" ht="14.25" customHeight="1">
      <c r="A119" s="3"/>
      <c r="B119" s="2"/>
      <c r="C119" s="2"/>
      <c r="D119" s="2"/>
      <c r="E119" s="2"/>
      <c r="F119" s="2"/>
      <c r="G119" s="2"/>
      <c r="H119" s="2"/>
      <c r="I119" s="4"/>
      <c r="J119" s="4"/>
      <c r="K119" s="4"/>
      <c r="L119" s="4"/>
      <c r="M119" s="4"/>
      <c r="N119" s="4"/>
      <c r="O119" s="4"/>
      <c r="P119" s="2"/>
      <c r="Q119" s="2"/>
      <c r="R119" s="2"/>
      <c r="S119" s="2"/>
      <c r="T119" s="2"/>
      <c r="U119" s="2"/>
      <c r="V119" s="2"/>
      <c r="W119" s="2"/>
      <c r="X119" s="2"/>
      <c r="Y119" s="2"/>
      <c r="Z119" s="2"/>
      <c r="AA119" s="2"/>
      <c r="AB119" s="2"/>
      <c r="AC119" s="2"/>
      <c r="AD119" s="2"/>
      <c r="AE119" s="2"/>
      <c r="AF119" s="2"/>
      <c r="AG119" s="2"/>
      <c r="AH119" s="2"/>
      <c r="AI119" s="2"/>
      <c r="AJ119" s="2"/>
      <c r="AK119" s="2"/>
    </row>
    <row r="120" ht="14.25" customHeight="1">
      <c r="A120" s="3"/>
      <c r="B120" s="2"/>
      <c r="C120" s="2"/>
      <c r="D120" s="2"/>
      <c r="E120" s="2"/>
      <c r="F120" s="2"/>
      <c r="G120" s="2"/>
      <c r="H120" s="2"/>
      <c r="I120" s="4"/>
      <c r="J120" s="4"/>
      <c r="K120" s="4"/>
      <c r="L120" s="4"/>
      <c r="M120" s="4"/>
      <c r="N120" s="4"/>
      <c r="O120" s="4"/>
      <c r="P120" s="2"/>
      <c r="Q120" s="2"/>
      <c r="R120" s="2"/>
      <c r="S120" s="2"/>
      <c r="T120" s="2"/>
      <c r="U120" s="2"/>
      <c r="V120" s="2"/>
      <c r="W120" s="2"/>
      <c r="X120" s="2"/>
      <c r="Y120" s="2"/>
      <c r="Z120" s="2"/>
      <c r="AA120" s="2"/>
      <c r="AB120" s="2"/>
      <c r="AC120" s="2"/>
      <c r="AD120" s="2"/>
      <c r="AE120" s="2"/>
      <c r="AF120" s="2"/>
      <c r="AG120" s="2"/>
      <c r="AH120" s="2"/>
      <c r="AI120" s="2"/>
      <c r="AJ120" s="2"/>
      <c r="AK120" s="2"/>
    </row>
    <row r="121" ht="14.25" customHeight="1">
      <c r="A121" s="3"/>
      <c r="B121" s="2"/>
      <c r="C121" s="2"/>
      <c r="D121" s="2"/>
      <c r="E121" s="2"/>
      <c r="F121" s="2"/>
      <c r="G121" s="2"/>
      <c r="H121" s="2"/>
      <c r="I121" s="4"/>
      <c r="J121" s="4"/>
      <c r="K121" s="4"/>
      <c r="L121" s="4"/>
      <c r="M121" s="4"/>
      <c r="N121" s="4"/>
      <c r="O121" s="4"/>
      <c r="P121" s="2"/>
      <c r="Q121" s="2"/>
      <c r="R121" s="2"/>
      <c r="S121" s="2"/>
      <c r="T121" s="2"/>
      <c r="U121" s="2"/>
      <c r="V121" s="2"/>
      <c r="W121" s="2"/>
      <c r="X121" s="2"/>
      <c r="Y121" s="2"/>
      <c r="Z121" s="2"/>
      <c r="AA121" s="2"/>
      <c r="AB121" s="2"/>
      <c r="AC121" s="2"/>
      <c r="AD121" s="2"/>
      <c r="AE121" s="2"/>
      <c r="AF121" s="2"/>
      <c r="AG121" s="2"/>
      <c r="AH121" s="2"/>
      <c r="AI121" s="2"/>
      <c r="AJ121" s="2"/>
      <c r="AK121" s="2"/>
    </row>
    <row r="122" ht="14.25" customHeight="1">
      <c r="A122" s="3"/>
      <c r="B122" s="2"/>
      <c r="C122" s="2"/>
      <c r="D122" s="2"/>
      <c r="E122" s="2"/>
      <c r="F122" s="2"/>
      <c r="G122" s="2"/>
      <c r="H122" s="2"/>
      <c r="I122" s="4"/>
      <c r="J122" s="4"/>
      <c r="K122" s="4"/>
      <c r="L122" s="4"/>
      <c r="M122" s="4"/>
      <c r="N122" s="4"/>
      <c r="O122" s="4"/>
      <c r="P122" s="2"/>
      <c r="Q122" s="2"/>
      <c r="R122" s="2"/>
      <c r="S122" s="2"/>
      <c r="T122" s="2"/>
      <c r="U122" s="2"/>
      <c r="V122" s="2"/>
      <c r="W122" s="2"/>
      <c r="X122" s="2"/>
      <c r="Y122" s="2"/>
      <c r="Z122" s="2"/>
      <c r="AA122" s="2"/>
      <c r="AB122" s="2"/>
      <c r="AC122" s="2"/>
      <c r="AD122" s="2"/>
      <c r="AE122" s="2"/>
      <c r="AF122" s="2"/>
      <c r="AG122" s="2"/>
      <c r="AH122" s="2"/>
      <c r="AI122" s="2"/>
      <c r="AJ122" s="2"/>
      <c r="AK122" s="2"/>
    </row>
    <row r="123" ht="14.25" customHeight="1">
      <c r="A123" s="3"/>
      <c r="B123" s="2"/>
      <c r="C123" s="2"/>
      <c r="D123" s="2"/>
      <c r="E123" s="2"/>
      <c r="F123" s="2"/>
      <c r="G123" s="2"/>
      <c r="H123" s="2"/>
      <c r="I123" s="4"/>
      <c r="J123" s="4"/>
      <c r="K123" s="4"/>
      <c r="L123" s="4"/>
      <c r="M123" s="4"/>
      <c r="N123" s="4"/>
      <c r="O123" s="4"/>
      <c r="P123" s="2"/>
      <c r="Q123" s="2"/>
      <c r="R123" s="2"/>
      <c r="S123" s="2"/>
      <c r="T123" s="2"/>
      <c r="U123" s="2"/>
      <c r="V123" s="2"/>
      <c r="W123" s="2"/>
      <c r="X123" s="2"/>
      <c r="Y123" s="2"/>
      <c r="Z123" s="2"/>
      <c r="AA123" s="2"/>
      <c r="AB123" s="2"/>
      <c r="AC123" s="2"/>
      <c r="AD123" s="2"/>
      <c r="AE123" s="2"/>
      <c r="AF123" s="2"/>
      <c r="AG123" s="2"/>
      <c r="AH123" s="2"/>
      <c r="AI123" s="2"/>
      <c r="AJ123" s="2"/>
      <c r="AK123" s="2"/>
    </row>
    <row r="124" ht="14.25" customHeight="1">
      <c r="A124" s="3"/>
      <c r="B124" s="2"/>
      <c r="C124" s="2"/>
      <c r="D124" s="2"/>
      <c r="E124" s="2"/>
      <c r="F124" s="2"/>
      <c r="G124" s="2"/>
      <c r="H124" s="2"/>
      <c r="I124" s="4"/>
      <c r="J124" s="4"/>
      <c r="K124" s="4"/>
      <c r="L124" s="4"/>
      <c r="M124" s="4"/>
      <c r="N124" s="4"/>
      <c r="O124" s="4"/>
      <c r="P124" s="2"/>
      <c r="Q124" s="2"/>
      <c r="R124" s="2"/>
      <c r="S124" s="2"/>
      <c r="T124" s="2"/>
      <c r="U124" s="2"/>
      <c r="V124" s="2"/>
      <c r="W124" s="2"/>
      <c r="X124" s="2"/>
      <c r="Y124" s="2"/>
      <c r="Z124" s="2"/>
      <c r="AA124" s="2"/>
      <c r="AB124" s="2"/>
      <c r="AC124" s="2"/>
      <c r="AD124" s="2"/>
      <c r="AE124" s="2"/>
      <c r="AF124" s="2"/>
      <c r="AG124" s="2"/>
      <c r="AH124" s="2"/>
      <c r="AI124" s="2"/>
      <c r="AJ124" s="2"/>
      <c r="AK124" s="2"/>
    </row>
    <row r="125" ht="14.25" customHeight="1">
      <c r="A125" s="3"/>
      <c r="B125" s="2"/>
      <c r="C125" s="2"/>
      <c r="D125" s="2"/>
      <c r="E125" s="2"/>
      <c r="F125" s="2"/>
      <c r="G125" s="2"/>
      <c r="H125" s="2"/>
      <c r="I125" s="4"/>
      <c r="J125" s="4"/>
      <c r="K125" s="4"/>
      <c r="L125" s="4"/>
      <c r="M125" s="4"/>
      <c r="N125" s="4"/>
      <c r="O125" s="4"/>
      <c r="P125" s="2"/>
      <c r="Q125" s="2"/>
      <c r="R125" s="2"/>
      <c r="S125" s="2"/>
      <c r="T125" s="2"/>
      <c r="U125" s="2"/>
      <c r="V125" s="2"/>
      <c r="W125" s="2"/>
      <c r="X125" s="2"/>
      <c r="Y125" s="2"/>
      <c r="Z125" s="2"/>
      <c r="AA125" s="2"/>
      <c r="AB125" s="2"/>
      <c r="AC125" s="2"/>
      <c r="AD125" s="2"/>
      <c r="AE125" s="2"/>
      <c r="AF125" s="2"/>
      <c r="AG125" s="2"/>
      <c r="AH125" s="2"/>
      <c r="AI125" s="2"/>
      <c r="AJ125" s="2"/>
      <c r="AK125" s="2"/>
    </row>
    <row r="126" ht="14.25" customHeight="1">
      <c r="A126" s="3"/>
      <c r="B126" s="2"/>
      <c r="C126" s="2"/>
      <c r="D126" s="2"/>
      <c r="E126" s="2"/>
      <c r="F126" s="2"/>
      <c r="G126" s="2"/>
      <c r="H126" s="2"/>
      <c r="I126" s="4"/>
      <c r="J126" s="4"/>
      <c r="K126" s="4"/>
      <c r="L126" s="4"/>
      <c r="M126" s="4"/>
      <c r="N126" s="4"/>
      <c r="O126" s="4"/>
      <c r="P126" s="2"/>
      <c r="Q126" s="2"/>
      <c r="R126" s="2"/>
      <c r="S126" s="2"/>
      <c r="T126" s="2"/>
      <c r="U126" s="2"/>
      <c r="V126" s="2"/>
      <c r="W126" s="2"/>
      <c r="X126" s="2"/>
      <c r="Y126" s="2"/>
      <c r="Z126" s="2"/>
      <c r="AA126" s="2"/>
      <c r="AB126" s="2"/>
      <c r="AC126" s="2"/>
      <c r="AD126" s="2"/>
      <c r="AE126" s="2"/>
      <c r="AF126" s="2"/>
      <c r="AG126" s="2"/>
      <c r="AH126" s="2"/>
      <c r="AI126" s="2"/>
      <c r="AJ126" s="2"/>
      <c r="AK126" s="2"/>
    </row>
    <row r="127" ht="14.25" customHeight="1">
      <c r="A127" s="3"/>
      <c r="B127" s="2"/>
      <c r="C127" s="2"/>
      <c r="D127" s="2"/>
      <c r="E127" s="2"/>
      <c r="F127" s="2"/>
      <c r="G127" s="2"/>
      <c r="H127" s="2"/>
      <c r="I127" s="4"/>
      <c r="J127" s="4"/>
      <c r="K127" s="4"/>
      <c r="L127" s="4"/>
      <c r="M127" s="4"/>
      <c r="N127" s="4"/>
      <c r="O127" s="4"/>
      <c r="P127" s="2"/>
      <c r="Q127" s="2"/>
      <c r="R127" s="2"/>
      <c r="S127" s="2"/>
      <c r="T127" s="2"/>
      <c r="U127" s="2"/>
      <c r="V127" s="2"/>
      <c r="W127" s="2"/>
      <c r="X127" s="2"/>
      <c r="Y127" s="2"/>
      <c r="Z127" s="2"/>
      <c r="AA127" s="2"/>
      <c r="AB127" s="2"/>
      <c r="AC127" s="2"/>
      <c r="AD127" s="2"/>
      <c r="AE127" s="2"/>
      <c r="AF127" s="2"/>
      <c r="AG127" s="2"/>
      <c r="AH127" s="2"/>
      <c r="AI127" s="2"/>
      <c r="AJ127" s="2"/>
      <c r="AK127" s="2"/>
    </row>
    <row r="128" ht="14.25" customHeight="1">
      <c r="A128" s="3"/>
      <c r="B128" s="2"/>
      <c r="C128" s="2"/>
      <c r="D128" s="2"/>
      <c r="E128" s="2"/>
      <c r="F128" s="2"/>
      <c r="G128" s="2"/>
      <c r="H128" s="2"/>
      <c r="I128" s="4"/>
      <c r="J128" s="4"/>
      <c r="K128" s="4"/>
      <c r="L128" s="4"/>
      <c r="M128" s="4"/>
      <c r="N128" s="4"/>
      <c r="O128" s="4"/>
      <c r="P128" s="2"/>
      <c r="Q128" s="2"/>
      <c r="R128" s="2"/>
      <c r="S128" s="2"/>
      <c r="T128" s="2"/>
      <c r="U128" s="2"/>
      <c r="V128" s="2"/>
      <c r="W128" s="2"/>
      <c r="X128" s="2"/>
      <c r="Y128" s="2"/>
      <c r="Z128" s="2"/>
      <c r="AA128" s="2"/>
      <c r="AB128" s="2"/>
      <c r="AC128" s="2"/>
      <c r="AD128" s="2"/>
      <c r="AE128" s="2"/>
      <c r="AF128" s="2"/>
      <c r="AG128" s="2"/>
      <c r="AH128" s="2"/>
      <c r="AI128" s="2"/>
      <c r="AJ128" s="2"/>
      <c r="AK128" s="2"/>
    </row>
    <row r="129" ht="14.25" customHeight="1">
      <c r="A129" s="3"/>
      <c r="B129" s="2"/>
      <c r="C129" s="2"/>
      <c r="D129" s="2"/>
      <c r="E129" s="2"/>
      <c r="F129" s="2"/>
      <c r="G129" s="2"/>
      <c r="H129" s="2"/>
      <c r="I129" s="4"/>
      <c r="J129" s="4"/>
      <c r="K129" s="4"/>
      <c r="L129" s="4"/>
      <c r="M129" s="4"/>
      <c r="N129" s="4"/>
      <c r="O129" s="4"/>
      <c r="P129" s="2"/>
      <c r="Q129" s="2"/>
      <c r="R129" s="2"/>
      <c r="S129" s="2"/>
      <c r="T129" s="2"/>
      <c r="U129" s="2"/>
      <c r="V129" s="2"/>
      <c r="W129" s="2"/>
      <c r="X129" s="2"/>
      <c r="Y129" s="2"/>
      <c r="Z129" s="2"/>
      <c r="AA129" s="2"/>
      <c r="AB129" s="2"/>
      <c r="AC129" s="2"/>
      <c r="AD129" s="2"/>
      <c r="AE129" s="2"/>
      <c r="AF129" s="2"/>
      <c r="AG129" s="2"/>
      <c r="AH129" s="2"/>
      <c r="AI129" s="2"/>
      <c r="AJ129" s="2"/>
      <c r="AK129" s="2"/>
    </row>
    <row r="130" ht="14.25" customHeight="1">
      <c r="A130" s="3"/>
      <c r="B130" s="2"/>
      <c r="C130" s="2"/>
      <c r="D130" s="2"/>
      <c r="E130" s="2"/>
      <c r="F130" s="2"/>
      <c r="G130" s="2"/>
      <c r="H130" s="2"/>
      <c r="I130" s="4"/>
      <c r="J130" s="4"/>
      <c r="K130" s="4"/>
      <c r="L130" s="4"/>
      <c r="M130" s="4"/>
      <c r="N130" s="4"/>
      <c r="O130" s="4"/>
      <c r="P130" s="2"/>
      <c r="Q130" s="2"/>
      <c r="R130" s="2"/>
      <c r="S130" s="2"/>
      <c r="T130" s="2"/>
      <c r="U130" s="2"/>
      <c r="V130" s="2"/>
      <c r="W130" s="2"/>
      <c r="X130" s="2"/>
      <c r="Y130" s="2"/>
      <c r="Z130" s="2"/>
      <c r="AA130" s="2"/>
      <c r="AB130" s="2"/>
      <c r="AC130" s="2"/>
      <c r="AD130" s="2"/>
      <c r="AE130" s="2"/>
      <c r="AF130" s="2"/>
      <c r="AG130" s="2"/>
      <c r="AH130" s="2"/>
      <c r="AI130" s="2"/>
      <c r="AJ130" s="2"/>
      <c r="AK130" s="2"/>
    </row>
    <row r="131" ht="14.25" customHeight="1">
      <c r="A131" s="3"/>
      <c r="B131" s="2"/>
      <c r="C131" s="2"/>
      <c r="D131" s="2"/>
      <c r="E131" s="2"/>
      <c r="F131" s="2"/>
      <c r="G131" s="2"/>
      <c r="H131" s="2"/>
      <c r="I131" s="4"/>
      <c r="J131" s="4"/>
      <c r="K131" s="4"/>
      <c r="L131" s="4"/>
      <c r="M131" s="4"/>
      <c r="N131" s="4"/>
      <c r="O131" s="4"/>
      <c r="P131" s="2"/>
      <c r="Q131" s="2"/>
      <c r="R131" s="2"/>
      <c r="S131" s="2"/>
      <c r="T131" s="2"/>
      <c r="U131" s="2"/>
      <c r="V131" s="2"/>
      <c r="W131" s="2"/>
      <c r="X131" s="2"/>
      <c r="Y131" s="2"/>
      <c r="Z131" s="2"/>
      <c r="AA131" s="2"/>
      <c r="AB131" s="2"/>
      <c r="AC131" s="2"/>
      <c r="AD131" s="2"/>
      <c r="AE131" s="2"/>
      <c r="AF131" s="2"/>
      <c r="AG131" s="2"/>
      <c r="AH131" s="2"/>
      <c r="AI131" s="2"/>
      <c r="AJ131" s="2"/>
      <c r="AK131" s="2"/>
    </row>
    <row r="132" ht="14.25" customHeight="1">
      <c r="A132" s="3"/>
      <c r="B132" s="2"/>
      <c r="C132" s="2"/>
      <c r="D132" s="2"/>
      <c r="E132" s="2"/>
      <c r="F132" s="2"/>
      <c r="G132" s="2"/>
      <c r="H132" s="2"/>
      <c r="I132" s="4"/>
      <c r="J132" s="4"/>
      <c r="K132" s="4"/>
      <c r="L132" s="4"/>
      <c r="M132" s="4"/>
      <c r="N132" s="4"/>
      <c r="O132" s="4"/>
      <c r="P132" s="2"/>
      <c r="Q132" s="2"/>
      <c r="R132" s="2"/>
      <c r="S132" s="2"/>
      <c r="T132" s="2"/>
      <c r="U132" s="2"/>
      <c r="V132" s="2"/>
      <c r="W132" s="2"/>
      <c r="X132" s="2"/>
      <c r="Y132" s="2"/>
      <c r="Z132" s="2"/>
      <c r="AA132" s="2"/>
      <c r="AB132" s="2"/>
      <c r="AC132" s="2"/>
      <c r="AD132" s="2"/>
      <c r="AE132" s="2"/>
      <c r="AF132" s="2"/>
      <c r="AG132" s="2"/>
      <c r="AH132" s="2"/>
      <c r="AI132" s="2"/>
      <c r="AJ132" s="2"/>
      <c r="AK132" s="2"/>
    </row>
    <row r="133" ht="14.25" customHeight="1">
      <c r="A133" s="3"/>
      <c r="B133" s="2"/>
      <c r="C133" s="2"/>
      <c r="D133" s="2"/>
      <c r="E133" s="2"/>
      <c r="F133" s="2"/>
      <c r="G133" s="2"/>
      <c r="H133" s="2"/>
      <c r="I133" s="4"/>
      <c r="J133" s="4"/>
      <c r="K133" s="4"/>
      <c r="L133" s="4"/>
      <c r="M133" s="4"/>
      <c r="N133" s="4"/>
      <c r="O133" s="4"/>
      <c r="P133" s="2"/>
      <c r="Q133" s="2"/>
      <c r="R133" s="2"/>
      <c r="S133" s="2"/>
      <c r="T133" s="2"/>
      <c r="U133" s="2"/>
      <c r="V133" s="2"/>
      <c r="W133" s="2"/>
      <c r="X133" s="2"/>
      <c r="Y133" s="2"/>
      <c r="Z133" s="2"/>
      <c r="AA133" s="2"/>
      <c r="AB133" s="2"/>
      <c r="AC133" s="2"/>
      <c r="AD133" s="2"/>
      <c r="AE133" s="2"/>
      <c r="AF133" s="2"/>
      <c r="AG133" s="2"/>
      <c r="AH133" s="2"/>
      <c r="AI133" s="2"/>
      <c r="AJ133" s="2"/>
      <c r="AK133" s="2"/>
    </row>
    <row r="134" ht="14.25" customHeight="1">
      <c r="A134" s="3"/>
      <c r="B134" s="2"/>
      <c r="C134" s="2"/>
      <c r="D134" s="2"/>
      <c r="E134" s="2"/>
      <c r="F134" s="2"/>
      <c r="G134" s="2"/>
      <c r="H134" s="2"/>
      <c r="I134" s="4"/>
      <c r="J134" s="4"/>
      <c r="K134" s="4"/>
      <c r="L134" s="4"/>
      <c r="M134" s="4"/>
      <c r="N134" s="4"/>
      <c r="O134" s="4"/>
      <c r="P134" s="2"/>
      <c r="Q134" s="2"/>
      <c r="R134" s="2"/>
      <c r="S134" s="2"/>
      <c r="T134" s="2"/>
      <c r="U134" s="2"/>
      <c r="V134" s="2"/>
      <c r="W134" s="2"/>
      <c r="X134" s="2"/>
      <c r="Y134" s="2"/>
      <c r="Z134" s="2"/>
      <c r="AA134" s="2"/>
      <c r="AB134" s="2"/>
      <c r="AC134" s="2"/>
      <c r="AD134" s="2"/>
      <c r="AE134" s="2"/>
      <c r="AF134" s="2"/>
      <c r="AG134" s="2"/>
      <c r="AH134" s="2"/>
      <c r="AI134" s="2"/>
      <c r="AJ134" s="2"/>
      <c r="AK134" s="2"/>
    </row>
    <row r="135" ht="14.25" customHeight="1">
      <c r="A135" s="3"/>
      <c r="B135" s="2"/>
      <c r="C135" s="2"/>
      <c r="D135" s="2"/>
      <c r="E135" s="2"/>
      <c r="F135" s="2"/>
      <c r="G135" s="2"/>
      <c r="H135" s="2"/>
      <c r="I135" s="4"/>
      <c r="J135" s="4"/>
      <c r="K135" s="4"/>
      <c r="L135" s="4"/>
      <c r="M135" s="4"/>
      <c r="N135" s="4"/>
      <c r="O135" s="4"/>
      <c r="P135" s="2"/>
      <c r="Q135" s="2"/>
      <c r="R135" s="2"/>
      <c r="S135" s="2"/>
      <c r="T135" s="2"/>
      <c r="U135" s="2"/>
      <c r="V135" s="2"/>
      <c r="W135" s="2"/>
      <c r="X135" s="2"/>
      <c r="Y135" s="2"/>
      <c r="Z135" s="2"/>
      <c r="AA135" s="2"/>
      <c r="AB135" s="2"/>
      <c r="AC135" s="2"/>
      <c r="AD135" s="2"/>
      <c r="AE135" s="2"/>
      <c r="AF135" s="2"/>
      <c r="AG135" s="2"/>
      <c r="AH135" s="2"/>
      <c r="AI135" s="2"/>
      <c r="AJ135" s="2"/>
      <c r="AK135" s="2"/>
    </row>
    <row r="136" ht="14.25" customHeight="1">
      <c r="A136" s="3"/>
      <c r="B136" s="2"/>
      <c r="C136" s="2"/>
      <c r="D136" s="2"/>
      <c r="E136" s="2"/>
      <c r="F136" s="2"/>
      <c r="G136" s="2"/>
      <c r="H136" s="2"/>
      <c r="I136" s="4"/>
      <c r="J136" s="4"/>
      <c r="K136" s="4"/>
      <c r="L136" s="4"/>
      <c r="M136" s="4"/>
      <c r="N136" s="4"/>
      <c r="O136" s="4"/>
      <c r="P136" s="2"/>
      <c r="Q136" s="2"/>
      <c r="R136" s="2"/>
      <c r="S136" s="2"/>
      <c r="T136" s="2"/>
      <c r="U136" s="2"/>
      <c r="V136" s="2"/>
      <c r="W136" s="2"/>
      <c r="X136" s="2"/>
      <c r="Y136" s="2"/>
      <c r="Z136" s="2"/>
      <c r="AA136" s="2"/>
      <c r="AB136" s="2"/>
      <c r="AC136" s="2"/>
      <c r="AD136" s="2"/>
      <c r="AE136" s="2"/>
      <c r="AF136" s="2"/>
      <c r="AG136" s="2"/>
      <c r="AH136" s="2"/>
      <c r="AI136" s="2"/>
      <c r="AJ136" s="2"/>
      <c r="AK136" s="2"/>
    </row>
    <row r="137" ht="14.25" customHeight="1">
      <c r="A137" s="3"/>
      <c r="B137" s="2"/>
      <c r="C137" s="2"/>
      <c r="D137" s="2"/>
      <c r="E137" s="2"/>
      <c r="F137" s="2"/>
      <c r="G137" s="2"/>
      <c r="H137" s="2"/>
      <c r="I137" s="4"/>
      <c r="J137" s="4"/>
      <c r="K137" s="4"/>
      <c r="L137" s="4"/>
      <c r="M137" s="4"/>
      <c r="N137" s="4"/>
      <c r="O137" s="4"/>
      <c r="P137" s="2"/>
      <c r="Q137" s="2"/>
      <c r="R137" s="2"/>
      <c r="S137" s="2"/>
      <c r="T137" s="2"/>
      <c r="U137" s="2"/>
      <c r="V137" s="2"/>
      <c r="W137" s="2"/>
      <c r="X137" s="2"/>
      <c r="Y137" s="2"/>
      <c r="Z137" s="2"/>
      <c r="AA137" s="2"/>
      <c r="AB137" s="2"/>
      <c r="AC137" s="2"/>
      <c r="AD137" s="2"/>
      <c r="AE137" s="2"/>
      <c r="AF137" s="2"/>
      <c r="AG137" s="2"/>
      <c r="AH137" s="2"/>
      <c r="AI137" s="2"/>
      <c r="AJ137" s="2"/>
      <c r="AK137" s="2"/>
    </row>
    <row r="138" ht="14.25" customHeight="1">
      <c r="A138" s="3"/>
      <c r="B138" s="2"/>
      <c r="C138" s="2"/>
      <c r="D138" s="2"/>
      <c r="E138" s="2"/>
      <c r="F138" s="2"/>
      <c r="G138" s="2"/>
      <c r="H138" s="2"/>
      <c r="I138" s="4"/>
      <c r="J138" s="4"/>
      <c r="K138" s="4"/>
      <c r="L138" s="4"/>
      <c r="M138" s="4"/>
      <c r="N138" s="4"/>
      <c r="O138" s="4"/>
      <c r="P138" s="2"/>
      <c r="Q138" s="2"/>
      <c r="R138" s="2"/>
      <c r="S138" s="2"/>
      <c r="T138" s="2"/>
      <c r="U138" s="2"/>
      <c r="V138" s="2"/>
      <c r="W138" s="2"/>
      <c r="X138" s="2"/>
      <c r="Y138" s="2"/>
      <c r="Z138" s="2"/>
      <c r="AA138" s="2"/>
      <c r="AB138" s="2"/>
      <c r="AC138" s="2"/>
      <c r="AD138" s="2"/>
      <c r="AE138" s="2"/>
      <c r="AF138" s="2"/>
      <c r="AG138" s="2"/>
      <c r="AH138" s="2"/>
      <c r="AI138" s="2"/>
      <c r="AJ138" s="2"/>
      <c r="AK138" s="2"/>
    </row>
    <row r="139" ht="14.25" customHeight="1">
      <c r="A139" s="3"/>
      <c r="B139" s="2"/>
      <c r="C139" s="2"/>
      <c r="D139" s="2"/>
      <c r="E139" s="2"/>
      <c r="F139" s="2"/>
      <c r="G139" s="2"/>
      <c r="H139" s="2"/>
      <c r="I139" s="4"/>
      <c r="J139" s="4"/>
      <c r="K139" s="4"/>
      <c r="L139" s="4"/>
      <c r="M139" s="4"/>
      <c r="N139" s="4"/>
      <c r="O139" s="4"/>
      <c r="P139" s="2"/>
      <c r="Q139" s="2"/>
      <c r="R139" s="2"/>
      <c r="S139" s="2"/>
      <c r="T139" s="2"/>
      <c r="U139" s="2"/>
      <c r="V139" s="2"/>
      <c r="W139" s="2"/>
      <c r="X139" s="2"/>
      <c r="Y139" s="2"/>
      <c r="Z139" s="2"/>
      <c r="AA139" s="2"/>
      <c r="AB139" s="2"/>
      <c r="AC139" s="2"/>
      <c r="AD139" s="2"/>
      <c r="AE139" s="2"/>
      <c r="AF139" s="2"/>
      <c r="AG139" s="2"/>
      <c r="AH139" s="2"/>
      <c r="AI139" s="2"/>
      <c r="AJ139" s="2"/>
      <c r="AK139" s="2"/>
    </row>
    <row r="140" ht="14.25" customHeight="1">
      <c r="A140" s="3"/>
      <c r="B140" s="2"/>
      <c r="C140" s="2"/>
      <c r="D140" s="2"/>
      <c r="E140" s="2"/>
      <c r="F140" s="2"/>
      <c r="G140" s="2"/>
      <c r="H140" s="2"/>
      <c r="I140" s="4"/>
      <c r="J140" s="4"/>
      <c r="K140" s="4"/>
      <c r="L140" s="4"/>
      <c r="M140" s="4"/>
      <c r="N140" s="4"/>
      <c r="O140" s="4"/>
      <c r="P140" s="2"/>
      <c r="Q140" s="2"/>
      <c r="R140" s="2"/>
      <c r="S140" s="2"/>
      <c r="T140" s="2"/>
      <c r="U140" s="2"/>
      <c r="V140" s="2"/>
      <c r="W140" s="2"/>
      <c r="X140" s="2"/>
      <c r="Y140" s="2"/>
      <c r="Z140" s="2"/>
      <c r="AA140" s="2"/>
      <c r="AB140" s="2"/>
      <c r="AC140" s="2"/>
      <c r="AD140" s="2"/>
      <c r="AE140" s="2"/>
      <c r="AF140" s="2"/>
      <c r="AG140" s="2"/>
      <c r="AH140" s="2"/>
      <c r="AI140" s="2"/>
      <c r="AJ140" s="2"/>
      <c r="AK140" s="2"/>
    </row>
    <row r="141" ht="14.25" customHeight="1">
      <c r="A141" s="3"/>
      <c r="B141" s="2"/>
      <c r="C141" s="2"/>
      <c r="D141" s="2"/>
      <c r="E141" s="2"/>
      <c r="F141" s="2"/>
      <c r="G141" s="2"/>
      <c r="H141" s="2"/>
      <c r="I141" s="4"/>
      <c r="J141" s="4"/>
      <c r="K141" s="4"/>
      <c r="L141" s="4"/>
      <c r="M141" s="4"/>
      <c r="N141" s="4"/>
      <c r="O141" s="4"/>
      <c r="P141" s="2"/>
      <c r="Q141" s="2"/>
      <c r="R141" s="2"/>
      <c r="S141" s="2"/>
      <c r="T141" s="2"/>
      <c r="U141" s="2"/>
      <c r="V141" s="2"/>
      <c r="W141" s="2"/>
      <c r="X141" s="2"/>
      <c r="Y141" s="2"/>
      <c r="Z141" s="2"/>
      <c r="AA141" s="2"/>
      <c r="AB141" s="2"/>
      <c r="AC141" s="2"/>
      <c r="AD141" s="2"/>
      <c r="AE141" s="2"/>
      <c r="AF141" s="2"/>
      <c r="AG141" s="2"/>
      <c r="AH141" s="2"/>
      <c r="AI141" s="2"/>
      <c r="AJ141" s="2"/>
      <c r="AK141" s="2"/>
    </row>
    <row r="142" ht="14.25" customHeight="1">
      <c r="A142" s="3"/>
      <c r="B142" s="2"/>
      <c r="C142" s="2"/>
      <c r="D142" s="2"/>
      <c r="E142" s="2"/>
      <c r="F142" s="2"/>
      <c r="G142" s="2"/>
      <c r="H142" s="2"/>
      <c r="I142" s="4"/>
      <c r="J142" s="4"/>
      <c r="K142" s="4"/>
      <c r="L142" s="4"/>
      <c r="M142" s="4"/>
      <c r="N142" s="4"/>
      <c r="O142" s="4"/>
      <c r="P142" s="2"/>
      <c r="Q142" s="2"/>
      <c r="R142" s="2"/>
      <c r="S142" s="2"/>
      <c r="T142" s="2"/>
      <c r="U142" s="2"/>
      <c r="V142" s="2"/>
      <c r="W142" s="2"/>
      <c r="X142" s="2"/>
      <c r="Y142" s="2"/>
      <c r="Z142" s="2"/>
      <c r="AA142" s="2"/>
      <c r="AB142" s="2"/>
      <c r="AC142" s="2"/>
      <c r="AD142" s="2"/>
      <c r="AE142" s="2"/>
      <c r="AF142" s="2"/>
      <c r="AG142" s="2"/>
      <c r="AH142" s="2"/>
      <c r="AI142" s="2"/>
      <c r="AJ142" s="2"/>
      <c r="AK142" s="2"/>
    </row>
    <row r="143" ht="14.25" customHeight="1">
      <c r="A143" s="3"/>
      <c r="B143" s="2"/>
      <c r="C143" s="2"/>
      <c r="D143" s="2"/>
      <c r="E143" s="2"/>
      <c r="F143" s="2"/>
      <c r="G143" s="2"/>
      <c r="H143" s="2"/>
      <c r="I143" s="4"/>
      <c r="J143" s="4"/>
      <c r="K143" s="4"/>
      <c r="L143" s="4"/>
      <c r="M143" s="4"/>
      <c r="N143" s="4"/>
      <c r="O143" s="4"/>
      <c r="P143" s="2"/>
      <c r="Q143" s="2"/>
      <c r="R143" s="2"/>
      <c r="S143" s="2"/>
      <c r="T143" s="2"/>
      <c r="U143" s="2"/>
      <c r="V143" s="2"/>
      <c r="W143" s="2"/>
      <c r="X143" s="2"/>
      <c r="Y143" s="2"/>
      <c r="Z143" s="2"/>
      <c r="AA143" s="2"/>
      <c r="AB143" s="2"/>
      <c r="AC143" s="2"/>
      <c r="AD143" s="2"/>
      <c r="AE143" s="2"/>
      <c r="AF143" s="2"/>
      <c r="AG143" s="2"/>
      <c r="AH143" s="2"/>
      <c r="AI143" s="2"/>
      <c r="AJ143" s="2"/>
      <c r="AK143" s="2"/>
    </row>
    <row r="144" ht="14.25" customHeight="1">
      <c r="A144" s="3"/>
      <c r="B144" s="2"/>
      <c r="C144" s="2"/>
      <c r="D144" s="2"/>
      <c r="E144" s="2"/>
      <c r="F144" s="2"/>
      <c r="G144" s="2"/>
      <c r="H144" s="2"/>
      <c r="I144" s="4"/>
      <c r="J144" s="4"/>
      <c r="K144" s="4"/>
      <c r="L144" s="4"/>
      <c r="M144" s="4"/>
      <c r="N144" s="4"/>
      <c r="O144" s="4"/>
      <c r="P144" s="2"/>
      <c r="Q144" s="2"/>
      <c r="R144" s="2"/>
      <c r="S144" s="2"/>
      <c r="T144" s="2"/>
      <c r="U144" s="2"/>
      <c r="V144" s="2"/>
      <c r="W144" s="2"/>
      <c r="X144" s="2"/>
      <c r="Y144" s="2"/>
      <c r="Z144" s="2"/>
      <c r="AA144" s="2"/>
      <c r="AB144" s="2"/>
      <c r="AC144" s="2"/>
      <c r="AD144" s="2"/>
      <c r="AE144" s="2"/>
      <c r="AF144" s="2"/>
      <c r="AG144" s="2"/>
      <c r="AH144" s="2"/>
      <c r="AI144" s="2"/>
      <c r="AJ144" s="2"/>
      <c r="AK144" s="2"/>
    </row>
    <row r="145" ht="14.25" customHeight="1">
      <c r="A145" s="3"/>
      <c r="B145" s="2"/>
      <c r="C145" s="2"/>
      <c r="D145" s="2"/>
      <c r="E145" s="2"/>
      <c r="F145" s="2"/>
      <c r="G145" s="2"/>
      <c r="H145" s="2"/>
      <c r="I145" s="4"/>
      <c r="J145" s="4"/>
      <c r="K145" s="4"/>
      <c r="L145" s="4"/>
      <c r="M145" s="4"/>
      <c r="N145" s="4"/>
      <c r="O145" s="4"/>
      <c r="P145" s="2"/>
      <c r="Q145" s="2"/>
      <c r="R145" s="2"/>
      <c r="S145" s="2"/>
      <c r="T145" s="2"/>
      <c r="U145" s="2"/>
      <c r="V145" s="2"/>
      <c r="W145" s="2"/>
      <c r="X145" s="2"/>
      <c r="Y145" s="2"/>
      <c r="Z145" s="2"/>
      <c r="AA145" s="2"/>
      <c r="AB145" s="2"/>
      <c r="AC145" s="2"/>
      <c r="AD145" s="2"/>
      <c r="AE145" s="2"/>
      <c r="AF145" s="2"/>
      <c r="AG145" s="2"/>
      <c r="AH145" s="2"/>
      <c r="AI145" s="2"/>
      <c r="AJ145" s="2"/>
      <c r="AK145" s="2"/>
    </row>
    <row r="146" ht="14.25" customHeight="1">
      <c r="A146" s="3"/>
      <c r="B146" s="2"/>
      <c r="C146" s="2"/>
      <c r="D146" s="2"/>
      <c r="E146" s="2"/>
      <c r="F146" s="2"/>
      <c r="G146" s="2"/>
      <c r="H146" s="2"/>
      <c r="I146" s="4"/>
      <c r="J146" s="4"/>
      <c r="K146" s="4"/>
      <c r="L146" s="4"/>
      <c r="M146" s="4"/>
      <c r="N146" s="4"/>
      <c r="O146" s="4"/>
      <c r="P146" s="2"/>
      <c r="Q146" s="2"/>
      <c r="R146" s="2"/>
      <c r="S146" s="2"/>
      <c r="T146" s="2"/>
      <c r="U146" s="2"/>
      <c r="V146" s="2"/>
      <c r="W146" s="2"/>
      <c r="X146" s="2"/>
      <c r="Y146" s="2"/>
      <c r="Z146" s="2"/>
      <c r="AA146" s="2"/>
      <c r="AB146" s="2"/>
      <c r="AC146" s="2"/>
      <c r="AD146" s="2"/>
      <c r="AE146" s="2"/>
      <c r="AF146" s="2"/>
      <c r="AG146" s="2"/>
      <c r="AH146" s="2"/>
      <c r="AI146" s="2"/>
      <c r="AJ146" s="2"/>
      <c r="AK146" s="2"/>
    </row>
    <row r="147" ht="14.25" customHeight="1">
      <c r="A147" s="3"/>
      <c r="B147" s="2"/>
      <c r="C147" s="2"/>
      <c r="D147" s="2"/>
      <c r="E147" s="2"/>
      <c r="F147" s="2"/>
      <c r="G147" s="2"/>
      <c r="H147" s="2"/>
      <c r="I147" s="4"/>
      <c r="J147" s="4"/>
      <c r="K147" s="4"/>
      <c r="L147" s="4"/>
      <c r="M147" s="4"/>
      <c r="N147" s="4"/>
      <c r="O147" s="4"/>
      <c r="P147" s="2"/>
      <c r="Q147" s="2"/>
      <c r="R147" s="2"/>
      <c r="S147" s="2"/>
      <c r="T147" s="2"/>
      <c r="U147" s="2"/>
      <c r="V147" s="2"/>
      <c r="W147" s="2"/>
      <c r="X147" s="2"/>
      <c r="Y147" s="2"/>
      <c r="Z147" s="2"/>
      <c r="AA147" s="2"/>
      <c r="AB147" s="2"/>
      <c r="AC147" s="2"/>
      <c r="AD147" s="2"/>
      <c r="AE147" s="2"/>
      <c r="AF147" s="2"/>
      <c r="AG147" s="2"/>
      <c r="AH147" s="2"/>
      <c r="AI147" s="2"/>
      <c r="AJ147" s="2"/>
      <c r="AK147" s="2"/>
    </row>
    <row r="148" ht="14.25" customHeight="1">
      <c r="A148" s="3"/>
      <c r="B148" s="2"/>
      <c r="C148" s="2"/>
      <c r="D148" s="2"/>
      <c r="E148" s="2"/>
      <c r="F148" s="2"/>
      <c r="G148" s="2"/>
      <c r="H148" s="2"/>
      <c r="I148" s="4"/>
      <c r="J148" s="4"/>
      <c r="K148" s="4"/>
      <c r="L148" s="4"/>
      <c r="M148" s="4"/>
      <c r="N148" s="4"/>
      <c r="O148" s="4"/>
      <c r="P148" s="2"/>
      <c r="Q148" s="2"/>
      <c r="R148" s="2"/>
      <c r="S148" s="2"/>
      <c r="T148" s="2"/>
      <c r="U148" s="2"/>
      <c r="V148" s="2"/>
      <c r="W148" s="2"/>
      <c r="X148" s="2"/>
      <c r="Y148" s="2"/>
      <c r="Z148" s="2"/>
      <c r="AA148" s="2"/>
      <c r="AB148" s="2"/>
      <c r="AC148" s="2"/>
      <c r="AD148" s="2"/>
      <c r="AE148" s="2"/>
      <c r="AF148" s="2"/>
      <c r="AG148" s="2"/>
      <c r="AH148" s="2"/>
      <c r="AI148" s="2"/>
      <c r="AJ148" s="2"/>
      <c r="AK148" s="2"/>
    </row>
    <row r="149" ht="14.25" customHeight="1">
      <c r="A149" s="3"/>
      <c r="B149" s="2"/>
      <c r="C149" s="2"/>
      <c r="D149" s="2"/>
      <c r="E149" s="2"/>
      <c r="F149" s="2"/>
      <c r="G149" s="2"/>
      <c r="H149" s="2"/>
      <c r="I149" s="4"/>
      <c r="J149" s="4"/>
      <c r="K149" s="4"/>
      <c r="L149" s="4"/>
      <c r="M149" s="4"/>
      <c r="N149" s="4"/>
      <c r="O149" s="4"/>
      <c r="P149" s="2"/>
      <c r="Q149" s="2"/>
      <c r="R149" s="2"/>
      <c r="S149" s="2"/>
      <c r="T149" s="2"/>
      <c r="U149" s="2"/>
      <c r="V149" s="2"/>
      <c r="W149" s="2"/>
      <c r="X149" s="2"/>
      <c r="Y149" s="2"/>
      <c r="Z149" s="2"/>
      <c r="AA149" s="2"/>
      <c r="AB149" s="2"/>
      <c r="AC149" s="2"/>
      <c r="AD149" s="2"/>
      <c r="AE149" s="2"/>
      <c r="AF149" s="2"/>
      <c r="AG149" s="2"/>
      <c r="AH149" s="2"/>
      <c r="AI149" s="2"/>
      <c r="AJ149" s="2"/>
      <c r="AK149" s="2"/>
    </row>
    <row r="150" ht="14.25" customHeight="1">
      <c r="A150" s="3"/>
      <c r="B150" s="2"/>
      <c r="C150" s="2"/>
      <c r="D150" s="2"/>
      <c r="E150" s="2"/>
      <c r="F150" s="2"/>
      <c r="G150" s="2"/>
      <c r="H150" s="2"/>
      <c r="I150" s="4"/>
      <c r="J150" s="4"/>
      <c r="K150" s="4"/>
      <c r="L150" s="4"/>
      <c r="M150" s="4"/>
      <c r="N150" s="4"/>
      <c r="O150" s="4"/>
      <c r="P150" s="2"/>
      <c r="Q150" s="2"/>
      <c r="R150" s="2"/>
      <c r="S150" s="2"/>
      <c r="T150" s="2"/>
      <c r="U150" s="2"/>
      <c r="V150" s="2"/>
      <c r="W150" s="2"/>
      <c r="X150" s="2"/>
      <c r="Y150" s="2"/>
      <c r="Z150" s="2"/>
      <c r="AA150" s="2"/>
      <c r="AB150" s="2"/>
      <c r="AC150" s="2"/>
      <c r="AD150" s="2"/>
      <c r="AE150" s="2"/>
      <c r="AF150" s="2"/>
      <c r="AG150" s="2"/>
      <c r="AH150" s="2"/>
      <c r="AI150" s="2"/>
      <c r="AJ150" s="2"/>
      <c r="AK150" s="2"/>
    </row>
    <row r="151" ht="14.25" customHeight="1">
      <c r="A151" s="3"/>
      <c r="B151" s="2"/>
      <c r="C151" s="2"/>
      <c r="D151" s="2"/>
      <c r="E151" s="2"/>
      <c r="F151" s="2"/>
      <c r="G151" s="2"/>
      <c r="H151" s="2"/>
      <c r="I151" s="4"/>
      <c r="J151" s="4"/>
      <c r="K151" s="4"/>
      <c r="L151" s="4"/>
      <c r="M151" s="4"/>
      <c r="N151" s="4"/>
      <c r="O151" s="4"/>
      <c r="P151" s="2"/>
      <c r="Q151" s="2"/>
      <c r="R151" s="2"/>
      <c r="S151" s="2"/>
      <c r="T151" s="2"/>
      <c r="U151" s="2"/>
      <c r="V151" s="2"/>
      <c r="W151" s="2"/>
      <c r="X151" s="2"/>
      <c r="Y151" s="2"/>
      <c r="Z151" s="2"/>
      <c r="AA151" s="2"/>
      <c r="AB151" s="2"/>
      <c r="AC151" s="2"/>
      <c r="AD151" s="2"/>
      <c r="AE151" s="2"/>
      <c r="AF151" s="2"/>
      <c r="AG151" s="2"/>
      <c r="AH151" s="2"/>
      <c r="AI151" s="2"/>
      <c r="AJ151" s="2"/>
      <c r="AK151" s="2"/>
    </row>
    <row r="152" ht="14.25" customHeight="1">
      <c r="A152" s="3"/>
      <c r="B152" s="2"/>
      <c r="C152" s="2"/>
      <c r="D152" s="2"/>
      <c r="E152" s="2"/>
      <c r="F152" s="2"/>
      <c r="G152" s="2"/>
      <c r="H152" s="2"/>
      <c r="I152" s="4"/>
      <c r="J152" s="4"/>
      <c r="K152" s="4"/>
      <c r="L152" s="4"/>
      <c r="M152" s="4"/>
      <c r="N152" s="4"/>
      <c r="O152" s="4"/>
      <c r="P152" s="2"/>
      <c r="Q152" s="2"/>
      <c r="R152" s="2"/>
      <c r="S152" s="2"/>
      <c r="T152" s="2"/>
      <c r="U152" s="2"/>
      <c r="V152" s="2"/>
      <c r="W152" s="2"/>
      <c r="X152" s="2"/>
      <c r="Y152" s="2"/>
      <c r="Z152" s="2"/>
      <c r="AA152" s="2"/>
      <c r="AB152" s="2"/>
      <c r="AC152" s="2"/>
      <c r="AD152" s="2"/>
      <c r="AE152" s="2"/>
      <c r="AF152" s="2"/>
      <c r="AG152" s="2"/>
      <c r="AH152" s="2"/>
      <c r="AI152" s="2"/>
      <c r="AJ152" s="2"/>
      <c r="AK152" s="2"/>
    </row>
    <row r="153" ht="14.25" customHeight="1">
      <c r="A153" s="3"/>
      <c r="B153" s="2"/>
      <c r="C153" s="2"/>
      <c r="D153" s="2"/>
      <c r="E153" s="2"/>
      <c r="F153" s="2"/>
      <c r="G153" s="2"/>
      <c r="H153" s="2"/>
      <c r="I153" s="4"/>
      <c r="J153" s="4"/>
      <c r="K153" s="4"/>
      <c r="L153" s="4"/>
      <c r="M153" s="4"/>
      <c r="N153" s="4"/>
      <c r="O153" s="4"/>
      <c r="P153" s="2"/>
      <c r="Q153" s="2"/>
      <c r="R153" s="2"/>
      <c r="S153" s="2"/>
      <c r="T153" s="2"/>
      <c r="U153" s="2"/>
      <c r="V153" s="2"/>
      <c r="W153" s="2"/>
      <c r="X153" s="2"/>
      <c r="Y153" s="2"/>
      <c r="Z153" s="2"/>
      <c r="AA153" s="2"/>
      <c r="AB153" s="2"/>
      <c r="AC153" s="2"/>
      <c r="AD153" s="2"/>
      <c r="AE153" s="2"/>
      <c r="AF153" s="2"/>
      <c r="AG153" s="2"/>
      <c r="AH153" s="2"/>
      <c r="AI153" s="2"/>
      <c r="AJ153" s="2"/>
      <c r="AK153" s="2"/>
    </row>
    <row r="154" ht="14.25" customHeight="1">
      <c r="A154" s="3"/>
      <c r="B154" s="2"/>
      <c r="C154" s="2"/>
      <c r="D154" s="2"/>
      <c r="E154" s="2"/>
      <c r="F154" s="2"/>
      <c r="G154" s="2"/>
      <c r="H154" s="2"/>
      <c r="I154" s="4"/>
      <c r="J154" s="4"/>
      <c r="K154" s="4"/>
      <c r="L154" s="4"/>
      <c r="M154" s="4"/>
      <c r="N154" s="4"/>
      <c r="O154" s="4"/>
      <c r="P154" s="2"/>
      <c r="Q154" s="2"/>
      <c r="R154" s="2"/>
      <c r="S154" s="2"/>
      <c r="T154" s="2"/>
      <c r="U154" s="2"/>
      <c r="V154" s="2"/>
      <c r="W154" s="2"/>
      <c r="X154" s="2"/>
      <c r="Y154" s="2"/>
      <c r="Z154" s="2"/>
      <c r="AA154" s="2"/>
      <c r="AB154" s="2"/>
      <c r="AC154" s="2"/>
      <c r="AD154" s="2"/>
      <c r="AE154" s="2"/>
      <c r="AF154" s="2"/>
      <c r="AG154" s="2"/>
      <c r="AH154" s="2"/>
      <c r="AI154" s="2"/>
      <c r="AJ154" s="2"/>
      <c r="AK154" s="2"/>
    </row>
    <row r="155" ht="14.25" customHeight="1">
      <c r="A155" s="3"/>
      <c r="B155" s="2"/>
      <c r="C155" s="2"/>
      <c r="D155" s="2"/>
      <c r="E155" s="2"/>
      <c r="F155" s="2"/>
      <c r="G155" s="2"/>
      <c r="H155" s="2"/>
      <c r="I155" s="4"/>
      <c r="J155" s="4"/>
      <c r="K155" s="4"/>
      <c r="L155" s="4"/>
      <c r="M155" s="4"/>
      <c r="N155" s="4"/>
      <c r="O155" s="4"/>
      <c r="P155" s="2"/>
      <c r="Q155" s="2"/>
      <c r="R155" s="2"/>
      <c r="S155" s="2"/>
      <c r="T155" s="2"/>
      <c r="U155" s="2"/>
      <c r="V155" s="2"/>
      <c r="W155" s="2"/>
      <c r="X155" s="2"/>
      <c r="Y155" s="2"/>
      <c r="Z155" s="2"/>
      <c r="AA155" s="2"/>
      <c r="AB155" s="2"/>
      <c r="AC155" s="2"/>
      <c r="AD155" s="2"/>
      <c r="AE155" s="2"/>
      <c r="AF155" s="2"/>
      <c r="AG155" s="2"/>
      <c r="AH155" s="2"/>
      <c r="AI155" s="2"/>
      <c r="AJ155" s="2"/>
      <c r="AK155" s="2"/>
    </row>
    <row r="156" ht="14.25" customHeight="1">
      <c r="A156" s="3"/>
      <c r="B156" s="2"/>
      <c r="C156" s="2"/>
      <c r="D156" s="2"/>
      <c r="E156" s="2"/>
      <c r="F156" s="2"/>
      <c r="G156" s="2"/>
      <c r="H156" s="2"/>
      <c r="I156" s="4"/>
      <c r="J156" s="4"/>
      <c r="K156" s="4"/>
      <c r="L156" s="4"/>
      <c r="M156" s="4"/>
      <c r="N156" s="4"/>
      <c r="O156" s="4"/>
      <c r="P156" s="2"/>
      <c r="Q156" s="2"/>
      <c r="R156" s="2"/>
      <c r="S156" s="2"/>
      <c r="T156" s="2"/>
      <c r="U156" s="2"/>
      <c r="V156" s="2"/>
      <c r="W156" s="2"/>
      <c r="X156" s="2"/>
      <c r="Y156" s="2"/>
      <c r="Z156" s="2"/>
      <c r="AA156" s="2"/>
      <c r="AB156" s="2"/>
      <c r="AC156" s="2"/>
      <c r="AD156" s="2"/>
      <c r="AE156" s="2"/>
      <c r="AF156" s="2"/>
      <c r="AG156" s="2"/>
      <c r="AH156" s="2"/>
      <c r="AI156" s="2"/>
      <c r="AJ156" s="2"/>
      <c r="AK156" s="2"/>
    </row>
    <row r="157" ht="14.25" customHeight="1">
      <c r="A157" s="3"/>
      <c r="B157" s="2"/>
      <c r="C157" s="2"/>
      <c r="D157" s="2"/>
      <c r="E157" s="2"/>
      <c r="F157" s="2"/>
      <c r="G157" s="2"/>
      <c r="H157" s="2"/>
      <c r="I157" s="4"/>
      <c r="J157" s="4"/>
      <c r="K157" s="4"/>
      <c r="L157" s="4"/>
      <c r="M157" s="4"/>
      <c r="N157" s="4"/>
      <c r="O157" s="4"/>
      <c r="P157" s="2"/>
      <c r="Q157" s="2"/>
      <c r="R157" s="2"/>
      <c r="S157" s="2"/>
      <c r="T157" s="2"/>
      <c r="U157" s="2"/>
      <c r="V157" s="2"/>
      <c r="W157" s="2"/>
      <c r="X157" s="2"/>
      <c r="Y157" s="2"/>
      <c r="Z157" s="2"/>
      <c r="AA157" s="2"/>
      <c r="AB157" s="2"/>
      <c r="AC157" s="2"/>
      <c r="AD157" s="2"/>
      <c r="AE157" s="2"/>
      <c r="AF157" s="2"/>
      <c r="AG157" s="2"/>
      <c r="AH157" s="2"/>
      <c r="AI157" s="2"/>
      <c r="AJ157" s="2"/>
      <c r="AK157" s="2"/>
    </row>
    <row r="158" ht="14.25" customHeight="1">
      <c r="A158" s="3"/>
      <c r="B158" s="2"/>
      <c r="C158" s="2"/>
      <c r="D158" s="2"/>
      <c r="E158" s="2"/>
      <c r="F158" s="2"/>
      <c r="G158" s="2"/>
      <c r="H158" s="2"/>
      <c r="I158" s="4"/>
      <c r="J158" s="4"/>
      <c r="K158" s="4"/>
      <c r="L158" s="4"/>
      <c r="M158" s="4"/>
      <c r="N158" s="4"/>
      <c r="O158" s="4"/>
      <c r="P158" s="2"/>
      <c r="Q158" s="2"/>
      <c r="R158" s="2"/>
      <c r="S158" s="2"/>
      <c r="T158" s="2"/>
      <c r="U158" s="2"/>
      <c r="V158" s="2"/>
      <c r="W158" s="2"/>
      <c r="X158" s="2"/>
      <c r="Y158" s="2"/>
      <c r="Z158" s="2"/>
      <c r="AA158" s="2"/>
      <c r="AB158" s="2"/>
      <c r="AC158" s="2"/>
      <c r="AD158" s="2"/>
      <c r="AE158" s="2"/>
      <c r="AF158" s="2"/>
      <c r="AG158" s="2"/>
      <c r="AH158" s="2"/>
      <c r="AI158" s="2"/>
      <c r="AJ158" s="2"/>
      <c r="AK158" s="2"/>
    </row>
    <row r="159" ht="14.25" customHeight="1">
      <c r="A159" s="3"/>
      <c r="B159" s="2"/>
      <c r="C159" s="2"/>
      <c r="D159" s="2"/>
      <c r="E159" s="2"/>
      <c r="F159" s="2"/>
      <c r="G159" s="2"/>
      <c r="H159" s="2"/>
      <c r="I159" s="4"/>
      <c r="J159" s="4"/>
      <c r="K159" s="4"/>
      <c r="L159" s="4"/>
      <c r="M159" s="4"/>
      <c r="N159" s="4"/>
      <c r="O159" s="4"/>
      <c r="P159" s="2"/>
      <c r="Q159" s="2"/>
      <c r="R159" s="2"/>
      <c r="S159" s="2"/>
      <c r="T159" s="2"/>
      <c r="U159" s="2"/>
      <c r="V159" s="2"/>
      <c r="W159" s="2"/>
      <c r="X159" s="2"/>
      <c r="Y159" s="2"/>
      <c r="Z159" s="2"/>
      <c r="AA159" s="2"/>
      <c r="AB159" s="2"/>
      <c r="AC159" s="2"/>
      <c r="AD159" s="2"/>
      <c r="AE159" s="2"/>
      <c r="AF159" s="2"/>
      <c r="AG159" s="2"/>
      <c r="AH159" s="2"/>
      <c r="AI159" s="2"/>
      <c r="AJ159" s="2"/>
      <c r="AK159" s="2"/>
    </row>
    <row r="160" ht="14.25" customHeight="1">
      <c r="A160" s="3"/>
      <c r="B160" s="2"/>
      <c r="C160" s="2"/>
      <c r="D160" s="2"/>
      <c r="E160" s="2"/>
      <c r="F160" s="2"/>
      <c r="G160" s="2"/>
      <c r="H160" s="2"/>
      <c r="I160" s="4"/>
      <c r="J160" s="4"/>
      <c r="K160" s="4"/>
      <c r="L160" s="4"/>
      <c r="M160" s="4"/>
      <c r="N160" s="4"/>
      <c r="O160" s="4"/>
      <c r="P160" s="2"/>
      <c r="Q160" s="2"/>
      <c r="R160" s="2"/>
      <c r="S160" s="2"/>
      <c r="T160" s="2"/>
      <c r="U160" s="2"/>
      <c r="V160" s="2"/>
      <c r="W160" s="2"/>
      <c r="X160" s="2"/>
      <c r="Y160" s="2"/>
      <c r="Z160" s="2"/>
      <c r="AA160" s="2"/>
      <c r="AB160" s="2"/>
      <c r="AC160" s="2"/>
      <c r="AD160" s="2"/>
      <c r="AE160" s="2"/>
      <c r="AF160" s="2"/>
      <c r="AG160" s="2"/>
      <c r="AH160" s="2"/>
      <c r="AI160" s="2"/>
      <c r="AJ160" s="2"/>
      <c r="AK160" s="2"/>
    </row>
    <row r="161" ht="14.25" customHeight="1">
      <c r="A161" s="3"/>
      <c r="B161" s="2"/>
      <c r="C161" s="2"/>
      <c r="D161" s="2"/>
      <c r="E161" s="2"/>
      <c r="F161" s="2"/>
      <c r="G161" s="2"/>
      <c r="H161" s="2"/>
      <c r="I161" s="4"/>
      <c r="J161" s="4"/>
      <c r="K161" s="4"/>
      <c r="L161" s="4"/>
      <c r="M161" s="4"/>
      <c r="N161" s="4"/>
      <c r="O161" s="4"/>
      <c r="P161" s="2"/>
      <c r="Q161" s="2"/>
      <c r="R161" s="2"/>
      <c r="S161" s="2"/>
      <c r="T161" s="2"/>
      <c r="U161" s="2"/>
      <c r="V161" s="2"/>
      <c r="W161" s="2"/>
      <c r="X161" s="2"/>
      <c r="Y161" s="2"/>
      <c r="Z161" s="2"/>
      <c r="AA161" s="2"/>
      <c r="AB161" s="2"/>
      <c r="AC161" s="2"/>
      <c r="AD161" s="2"/>
      <c r="AE161" s="2"/>
      <c r="AF161" s="2"/>
      <c r="AG161" s="2"/>
      <c r="AH161" s="2"/>
      <c r="AI161" s="2"/>
      <c r="AJ161" s="2"/>
      <c r="AK161" s="2"/>
    </row>
    <row r="162" ht="14.25" customHeight="1">
      <c r="A162" s="3"/>
      <c r="B162" s="2"/>
      <c r="C162" s="2"/>
      <c r="D162" s="2"/>
      <c r="E162" s="2"/>
      <c r="F162" s="2"/>
      <c r="G162" s="2"/>
      <c r="H162" s="2"/>
      <c r="I162" s="4"/>
      <c r="J162" s="4"/>
      <c r="K162" s="4"/>
      <c r="L162" s="4"/>
      <c r="M162" s="4"/>
      <c r="N162" s="4"/>
      <c r="O162" s="4"/>
      <c r="P162" s="2"/>
      <c r="Q162" s="2"/>
      <c r="R162" s="2"/>
      <c r="S162" s="2"/>
      <c r="T162" s="2"/>
      <c r="U162" s="2"/>
      <c r="V162" s="2"/>
      <c r="W162" s="2"/>
      <c r="X162" s="2"/>
      <c r="Y162" s="2"/>
      <c r="Z162" s="2"/>
      <c r="AA162" s="2"/>
      <c r="AB162" s="2"/>
      <c r="AC162" s="2"/>
      <c r="AD162" s="2"/>
      <c r="AE162" s="2"/>
      <c r="AF162" s="2"/>
      <c r="AG162" s="2"/>
      <c r="AH162" s="2"/>
      <c r="AI162" s="2"/>
      <c r="AJ162" s="2"/>
      <c r="AK162" s="2"/>
    </row>
    <row r="163" ht="14.25" customHeight="1">
      <c r="A163" s="3"/>
      <c r="B163" s="2"/>
      <c r="C163" s="2"/>
      <c r="D163" s="2"/>
      <c r="E163" s="2"/>
      <c r="F163" s="2"/>
      <c r="G163" s="2"/>
      <c r="H163" s="2"/>
      <c r="I163" s="4"/>
      <c r="J163" s="4"/>
      <c r="K163" s="4"/>
      <c r="L163" s="4"/>
      <c r="M163" s="4"/>
      <c r="N163" s="4"/>
      <c r="O163" s="4"/>
      <c r="P163" s="2"/>
      <c r="Q163" s="2"/>
      <c r="R163" s="2"/>
      <c r="S163" s="2"/>
      <c r="T163" s="2"/>
      <c r="U163" s="2"/>
      <c r="V163" s="2"/>
      <c r="W163" s="2"/>
      <c r="X163" s="2"/>
      <c r="Y163" s="2"/>
      <c r="Z163" s="2"/>
      <c r="AA163" s="2"/>
      <c r="AB163" s="2"/>
      <c r="AC163" s="2"/>
      <c r="AD163" s="2"/>
      <c r="AE163" s="2"/>
      <c r="AF163" s="2"/>
      <c r="AG163" s="2"/>
      <c r="AH163" s="2"/>
      <c r="AI163" s="2"/>
      <c r="AJ163" s="2"/>
      <c r="AK163" s="2"/>
    </row>
    <row r="164" ht="14.25" customHeight="1">
      <c r="A164" s="3"/>
      <c r="B164" s="2"/>
      <c r="C164" s="2"/>
      <c r="D164" s="2"/>
      <c r="E164" s="2"/>
      <c r="F164" s="2"/>
      <c r="G164" s="2"/>
      <c r="H164" s="2"/>
      <c r="I164" s="4"/>
      <c r="J164" s="4"/>
      <c r="K164" s="4"/>
      <c r="L164" s="4"/>
      <c r="M164" s="4"/>
      <c r="N164" s="4"/>
      <c r="O164" s="4"/>
      <c r="P164" s="2"/>
      <c r="Q164" s="2"/>
      <c r="R164" s="2"/>
      <c r="S164" s="2"/>
      <c r="T164" s="2"/>
      <c r="U164" s="2"/>
      <c r="V164" s="2"/>
      <c r="W164" s="2"/>
      <c r="X164" s="2"/>
      <c r="Y164" s="2"/>
      <c r="Z164" s="2"/>
      <c r="AA164" s="2"/>
      <c r="AB164" s="2"/>
      <c r="AC164" s="2"/>
      <c r="AD164" s="2"/>
      <c r="AE164" s="2"/>
      <c r="AF164" s="2"/>
      <c r="AG164" s="2"/>
      <c r="AH164" s="2"/>
      <c r="AI164" s="2"/>
      <c r="AJ164" s="2"/>
      <c r="AK164" s="2"/>
    </row>
    <row r="165" ht="14.25" customHeight="1">
      <c r="A165" s="3"/>
      <c r="B165" s="2"/>
      <c r="C165" s="2"/>
      <c r="D165" s="2"/>
      <c r="E165" s="2"/>
      <c r="F165" s="2"/>
      <c r="G165" s="2"/>
      <c r="H165" s="2"/>
      <c r="I165" s="4"/>
      <c r="J165" s="4"/>
      <c r="K165" s="4"/>
      <c r="L165" s="4"/>
      <c r="M165" s="4"/>
      <c r="N165" s="4"/>
      <c r="O165" s="4"/>
      <c r="P165" s="2"/>
      <c r="Q165" s="2"/>
      <c r="R165" s="2"/>
      <c r="S165" s="2"/>
      <c r="T165" s="2"/>
      <c r="U165" s="2"/>
      <c r="V165" s="2"/>
      <c r="W165" s="2"/>
      <c r="X165" s="2"/>
      <c r="Y165" s="2"/>
      <c r="Z165" s="2"/>
      <c r="AA165" s="2"/>
      <c r="AB165" s="2"/>
      <c r="AC165" s="2"/>
      <c r="AD165" s="2"/>
      <c r="AE165" s="2"/>
      <c r="AF165" s="2"/>
      <c r="AG165" s="2"/>
      <c r="AH165" s="2"/>
      <c r="AI165" s="2"/>
      <c r="AJ165" s="2"/>
      <c r="AK165" s="2"/>
    </row>
    <row r="166" ht="14.25" customHeight="1">
      <c r="A166" s="3"/>
      <c r="B166" s="2"/>
      <c r="C166" s="2"/>
      <c r="D166" s="2"/>
      <c r="E166" s="2"/>
      <c r="F166" s="2"/>
      <c r="G166" s="2"/>
      <c r="H166" s="2"/>
      <c r="I166" s="4"/>
      <c r="J166" s="4"/>
      <c r="K166" s="4"/>
      <c r="L166" s="4"/>
      <c r="M166" s="4"/>
      <c r="N166" s="4"/>
      <c r="O166" s="4"/>
      <c r="P166" s="2"/>
      <c r="Q166" s="2"/>
      <c r="R166" s="2"/>
      <c r="S166" s="2"/>
      <c r="T166" s="2"/>
      <c r="U166" s="2"/>
      <c r="V166" s="2"/>
      <c r="W166" s="2"/>
      <c r="X166" s="2"/>
      <c r="Y166" s="2"/>
      <c r="Z166" s="2"/>
      <c r="AA166" s="2"/>
      <c r="AB166" s="2"/>
      <c r="AC166" s="2"/>
      <c r="AD166" s="2"/>
      <c r="AE166" s="2"/>
      <c r="AF166" s="2"/>
      <c r="AG166" s="2"/>
      <c r="AH166" s="2"/>
      <c r="AI166" s="2"/>
      <c r="AJ166" s="2"/>
      <c r="AK166" s="2"/>
    </row>
    <row r="167" ht="14.25" customHeight="1">
      <c r="A167" s="3"/>
      <c r="B167" s="2"/>
      <c r="C167" s="2"/>
      <c r="D167" s="2"/>
      <c r="E167" s="2"/>
      <c r="F167" s="2"/>
      <c r="G167" s="2"/>
      <c r="H167" s="2"/>
      <c r="I167" s="4"/>
      <c r="J167" s="4"/>
      <c r="K167" s="4"/>
      <c r="L167" s="4"/>
      <c r="M167" s="4"/>
      <c r="N167" s="4"/>
      <c r="O167" s="4"/>
      <c r="P167" s="2"/>
      <c r="Q167" s="2"/>
      <c r="R167" s="2"/>
      <c r="S167" s="2"/>
      <c r="T167" s="2"/>
      <c r="U167" s="2"/>
      <c r="V167" s="2"/>
      <c r="W167" s="2"/>
      <c r="X167" s="2"/>
      <c r="Y167" s="2"/>
      <c r="Z167" s="2"/>
      <c r="AA167" s="2"/>
      <c r="AB167" s="2"/>
      <c r="AC167" s="2"/>
      <c r="AD167" s="2"/>
      <c r="AE167" s="2"/>
      <c r="AF167" s="2"/>
      <c r="AG167" s="2"/>
      <c r="AH167" s="2"/>
      <c r="AI167" s="2"/>
      <c r="AJ167" s="2"/>
      <c r="AK167" s="2"/>
    </row>
    <row r="168" ht="14.25" customHeight="1">
      <c r="A168" s="3"/>
      <c r="B168" s="2"/>
      <c r="C168" s="2"/>
      <c r="D168" s="2"/>
      <c r="E168" s="2"/>
      <c r="F168" s="2"/>
      <c r="G168" s="2"/>
      <c r="H168" s="2"/>
      <c r="I168" s="4"/>
      <c r="J168" s="4"/>
      <c r="K168" s="4"/>
      <c r="L168" s="4"/>
      <c r="M168" s="4"/>
      <c r="N168" s="4"/>
      <c r="O168" s="4"/>
      <c r="P168" s="2"/>
      <c r="Q168" s="2"/>
      <c r="R168" s="2"/>
      <c r="S168" s="2"/>
      <c r="T168" s="2"/>
      <c r="U168" s="2"/>
      <c r="V168" s="2"/>
      <c r="W168" s="2"/>
      <c r="X168" s="2"/>
      <c r="Y168" s="2"/>
      <c r="Z168" s="2"/>
      <c r="AA168" s="2"/>
      <c r="AB168" s="2"/>
      <c r="AC168" s="2"/>
      <c r="AD168" s="2"/>
      <c r="AE168" s="2"/>
      <c r="AF168" s="2"/>
      <c r="AG168" s="2"/>
      <c r="AH168" s="2"/>
      <c r="AI168" s="2"/>
      <c r="AJ168" s="2"/>
      <c r="AK168" s="2"/>
    </row>
    <row r="169" ht="14.25" customHeight="1">
      <c r="A169" s="3"/>
      <c r="B169" s="2"/>
      <c r="C169" s="2"/>
      <c r="D169" s="2"/>
      <c r="E169" s="2"/>
      <c r="F169" s="2"/>
      <c r="G169" s="2"/>
      <c r="H169" s="2"/>
      <c r="I169" s="4"/>
      <c r="J169" s="4"/>
      <c r="K169" s="4"/>
      <c r="L169" s="4"/>
      <c r="M169" s="4"/>
      <c r="N169" s="4"/>
      <c r="O169" s="4"/>
      <c r="P169" s="2"/>
      <c r="Q169" s="2"/>
      <c r="R169" s="2"/>
      <c r="S169" s="2"/>
      <c r="T169" s="2"/>
      <c r="U169" s="2"/>
      <c r="V169" s="2"/>
      <c r="W169" s="2"/>
      <c r="X169" s="2"/>
      <c r="Y169" s="2"/>
      <c r="Z169" s="2"/>
      <c r="AA169" s="2"/>
      <c r="AB169" s="2"/>
      <c r="AC169" s="2"/>
      <c r="AD169" s="2"/>
      <c r="AE169" s="2"/>
      <c r="AF169" s="2"/>
      <c r="AG169" s="2"/>
      <c r="AH169" s="2"/>
      <c r="AI169" s="2"/>
      <c r="AJ169" s="2"/>
      <c r="AK169" s="2"/>
    </row>
    <row r="170" ht="14.25" customHeight="1">
      <c r="A170" s="3"/>
      <c r="B170" s="2"/>
      <c r="C170" s="2"/>
      <c r="D170" s="2"/>
      <c r="E170" s="2"/>
      <c r="F170" s="2"/>
      <c r="G170" s="2"/>
      <c r="H170" s="2"/>
      <c r="I170" s="4"/>
      <c r="J170" s="4"/>
      <c r="K170" s="4"/>
      <c r="L170" s="4"/>
      <c r="M170" s="4"/>
      <c r="N170" s="4"/>
      <c r="O170" s="4"/>
      <c r="P170" s="2"/>
      <c r="Q170" s="2"/>
      <c r="R170" s="2"/>
      <c r="S170" s="2"/>
      <c r="T170" s="2"/>
      <c r="U170" s="2"/>
      <c r="V170" s="2"/>
      <c r="W170" s="2"/>
      <c r="X170" s="2"/>
      <c r="Y170" s="2"/>
      <c r="Z170" s="2"/>
      <c r="AA170" s="2"/>
      <c r="AB170" s="2"/>
      <c r="AC170" s="2"/>
      <c r="AD170" s="2"/>
      <c r="AE170" s="2"/>
      <c r="AF170" s="2"/>
      <c r="AG170" s="2"/>
      <c r="AH170" s="2"/>
      <c r="AI170" s="2"/>
      <c r="AJ170" s="2"/>
      <c r="AK170" s="2"/>
    </row>
    <row r="171" ht="14.25" customHeight="1">
      <c r="A171" s="3"/>
      <c r="B171" s="2"/>
      <c r="C171" s="2"/>
      <c r="D171" s="2"/>
      <c r="E171" s="2"/>
      <c r="F171" s="2"/>
      <c r="G171" s="2"/>
      <c r="H171" s="2"/>
      <c r="I171" s="4"/>
      <c r="J171" s="4"/>
      <c r="K171" s="4"/>
      <c r="L171" s="4"/>
      <c r="M171" s="4"/>
      <c r="N171" s="4"/>
      <c r="O171" s="4"/>
      <c r="P171" s="2"/>
      <c r="Q171" s="2"/>
      <c r="R171" s="2"/>
      <c r="S171" s="2"/>
      <c r="T171" s="2"/>
      <c r="U171" s="2"/>
      <c r="V171" s="2"/>
      <c r="W171" s="2"/>
      <c r="X171" s="2"/>
      <c r="Y171" s="2"/>
      <c r="Z171" s="2"/>
      <c r="AA171" s="2"/>
      <c r="AB171" s="2"/>
      <c r="AC171" s="2"/>
      <c r="AD171" s="2"/>
      <c r="AE171" s="2"/>
      <c r="AF171" s="2"/>
      <c r="AG171" s="2"/>
      <c r="AH171" s="2"/>
      <c r="AI171" s="2"/>
      <c r="AJ171" s="2"/>
      <c r="AK171" s="2"/>
    </row>
    <row r="172" ht="14.25" customHeight="1">
      <c r="A172" s="3"/>
      <c r="B172" s="2"/>
      <c r="C172" s="2"/>
      <c r="D172" s="2"/>
      <c r="E172" s="2"/>
      <c r="F172" s="2"/>
      <c r="G172" s="2"/>
      <c r="H172" s="2"/>
      <c r="I172" s="4"/>
      <c r="J172" s="4"/>
      <c r="K172" s="4"/>
      <c r="L172" s="4"/>
      <c r="M172" s="4"/>
      <c r="N172" s="4"/>
      <c r="O172" s="4"/>
      <c r="P172" s="2"/>
      <c r="Q172" s="2"/>
      <c r="R172" s="2"/>
      <c r="S172" s="2"/>
      <c r="T172" s="2"/>
      <c r="U172" s="2"/>
      <c r="V172" s="2"/>
      <c r="W172" s="2"/>
      <c r="X172" s="2"/>
      <c r="Y172" s="2"/>
      <c r="Z172" s="2"/>
      <c r="AA172" s="2"/>
      <c r="AB172" s="2"/>
      <c r="AC172" s="2"/>
      <c r="AD172" s="2"/>
      <c r="AE172" s="2"/>
      <c r="AF172" s="2"/>
      <c r="AG172" s="2"/>
      <c r="AH172" s="2"/>
      <c r="AI172" s="2"/>
      <c r="AJ172" s="2"/>
      <c r="AK172" s="2"/>
    </row>
    <row r="173" ht="14.25" customHeight="1">
      <c r="A173" s="3"/>
      <c r="B173" s="2"/>
      <c r="C173" s="2"/>
      <c r="D173" s="2"/>
      <c r="E173" s="2"/>
      <c r="F173" s="2"/>
      <c r="G173" s="2"/>
      <c r="H173" s="2"/>
      <c r="I173" s="4"/>
      <c r="J173" s="4"/>
      <c r="K173" s="4"/>
      <c r="L173" s="4"/>
      <c r="M173" s="4"/>
      <c r="N173" s="4"/>
      <c r="O173" s="4"/>
      <c r="P173" s="2"/>
      <c r="Q173" s="2"/>
      <c r="R173" s="2"/>
      <c r="S173" s="2"/>
      <c r="T173" s="2"/>
      <c r="U173" s="2"/>
      <c r="V173" s="2"/>
      <c r="W173" s="2"/>
      <c r="X173" s="2"/>
      <c r="Y173" s="2"/>
      <c r="Z173" s="2"/>
      <c r="AA173" s="2"/>
      <c r="AB173" s="2"/>
      <c r="AC173" s="2"/>
      <c r="AD173" s="2"/>
      <c r="AE173" s="2"/>
      <c r="AF173" s="2"/>
      <c r="AG173" s="2"/>
      <c r="AH173" s="2"/>
      <c r="AI173" s="2"/>
      <c r="AJ173" s="2"/>
      <c r="AK173" s="2"/>
    </row>
    <row r="174" ht="14.25" customHeight="1">
      <c r="A174" s="3"/>
      <c r="B174" s="2"/>
      <c r="C174" s="2"/>
      <c r="D174" s="2"/>
      <c r="E174" s="2"/>
      <c r="F174" s="2"/>
      <c r="G174" s="2"/>
      <c r="H174" s="2"/>
      <c r="I174" s="4"/>
      <c r="J174" s="4"/>
      <c r="K174" s="4"/>
      <c r="L174" s="4"/>
      <c r="M174" s="4"/>
      <c r="N174" s="4"/>
      <c r="O174" s="4"/>
      <c r="P174" s="2"/>
      <c r="Q174" s="2"/>
      <c r="R174" s="2"/>
      <c r="S174" s="2"/>
      <c r="T174" s="2"/>
      <c r="U174" s="2"/>
      <c r="V174" s="2"/>
      <c r="W174" s="2"/>
      <c r="X174" s="2"/>
      <c r="Y174" s="2"/>
      <c r="Z174" s="2"/>
      <c r="AA174" s="2"/>
      <c r="AB174" s="2"/>
      <c r="AC174" s="2"/>
      <c r="AD174" s="2"/>
      <c r="AE174" s="2"/>
      <c r="AF174" s="2"/>
      <c r="AG174" s="2"/>
      <c r="AH174" s="2"/>
      <c r="AI174" s="2"/>
      <c r="AJ174" s="2"/>
      <c r="AK174" s="2"/>
    </row>
    <row r="175" ht="14.25" customHeight="1">
      <c r="A175" s="3"/>
      <c r="B175" s="2"/>
      <c r="C175" s="2"/>
      <c r="D175" s="2"/>
      <c r="E175" s="2"/>
      <c r="F175" s="2"/>
      <c r="G175" s="2"/>
      <c r="H175" s="2"/>
      <c r="I175" s="4"/>
      <c r="J175" s="4"/>
      <c r="K175" s="4"/>
      <c r="L175" s="4"/>
      <c r="M175" s="4"/>
      <c r="N175" s="4"/>
      <c r="O175" s="4"/>
      <c r="P175" s="2"/>
      <c r="Q175" s="2"/>
      <c r="R175" s="2"/>
      <c r="S175" s="2"/>
      <c r="T175" s="2"/>
      <c r="U175" s="2"/>
      <c r="V175" s="2"/>
      <c r="W175" s="2"/>
      <c r="X175" s="2"/>
      <c r="Y175" s="2"/>
      <c r="Z175" s="2"/>
      <c r="AA175" s="2"/>
      <c r="AB175" s="2"/>
      <c r="AC175" s="2"/>
      <c r="AD175" s="2"/>
      <c r="AE175" s="2"/>
      <c r="AF175" s="2"/>
      <c r="AG175" s="2"/>
      <c r="AH175" s="2"/>
      <c r="AI175" s="2"/>
      <c r="AJ175" s="2"/>
      <c r="AK175" s="2"/>
    </row>
    <row r="176" ht="14.25" customHeight="1">
      <c r="A176" s="3"/>
      <c r="B176" s="2"/>
      <c r="C176" s="2"/>
      <c r="D176" s="2"/>
      <c r="E176" s="2"/>
      <c r="F176" s="2"/>
      <c r="G176" s="2"/>
      <c r="H176" s="2"/>
      <c r="I176" s="4"/>
      <c r="J176" s="4"/>
      <c r="K176" s="4"/>
      <c r="L176" s="4"/>
      <c r="M176" s="4"/>
      <c r="N176" s="4"/>
      <c r="O176" s="4"/>
      <c r="P176" s="2"/>
      <c r="Q176" s="2"/>
      <c r="R176" s="2"/>
      <c r="S176" s="2"/>
      <c r="T176" s="2"/>
      <c r="U176" s="2"/>
      <c r="V176" s="2"/>
      <c r="W176" s="2"/>
      <c r="X176" s="2"/>
      <c r="Y176" s="2"/>
      <c r="Z176" s="2"/>
      <c r="AA176" s="2"/>
      <c r="AB176" s="2"/>
      <c r="AC176" s="2"/>
      <c r="AD176" s="2"/>
      <c r="AE176" s="2"/>
      <c r="AF176" s="2"/>
      <c r="AG176" s="2"/>
      <c r="AH176" s="2"/>
      <c r="AI176" s="2"/>
      <c r="AJ176" s="2"/>
      <c r="AK176" s="2"/>
    </row>
    <row r="177" ht="14.25" customHeight="1">
      <c r="A177" s="3"/>
      <c r="B177" s="2"/>
      <c r="C177" s="2"/>
      <c r="D177" s="2"/>
      <c r="E177" s="2"/>
      <c r="F177" s="2"/>
      <c r="G177" s="2"/>
      <c r="H177" s="2"/>
      <c r="I177" s="4"/>
      <c r="J177" s="4"/>
      <c r="K177" s="4"/>
      <c r="L177" s="4"/>
      <c r="M177" s="4"/>
      <c r="N177" s="4"/>
      <c r="O177" s="4"/>
      <c r="P177" s="2"/>
      <c r="Q177" s="2"/>
      <c r="R177" s="2"/>
      <c r="S177" s="2"/>
      <c r="T177" s="2"/>
      <c r="U177" s="2"/>
      <c r="V177" s="2"/>
      <c r="W177" s="2"/>
      <c r="X177" s="2"/>
      <c r="Y177" s="2"/>
      <c r="Z177" s="2"/>
      <c r="AA177" s="2"/>
      <c r="AB177" s="2"/>
      <c r="AC177" s="2"/>
      <c r="AD177" s="2"/>
      <c r="AE177" s="2"/>
      <c r="AF177" s="2"/>
      <c r="AG177" s="2"/>
      <c r="AH177" s="2"/>
      <c r="AI177" s="2"/>
      <c r="AJ177" s="2"/>
      <c r="AK177" s="2"/>
    </row>
    <row r="178" ht="14.25" customHeight="1">
      <c r="A178" s="3"/>
      <c r="B178" s="2"/>
      <c r="C178" s="2"/>
      <c r="D178" s="2"/>
      <c r="E178" s="2"/>
      <c r="F178" s="2"/>
      <c r="G178" s="2"/>
      <c r="H178" s="2"/>
      <c r="I178" s="4"/>
      <c r="J178" s="4"/>
      <c r="K178" s="4"/>
      <c r="L178" s="4"/>
      <c r="M178" s="4"/>
      <c r="N178" s="4"/>
      <c r="O178" s="4"/>
      <c r="P178" s="2"/>
      <c r="Q178" s="2"/>
      <c r="R178" s="2"/>
      <c r="S178" s="2"/>
      <c r="T178" s="2"/>
      <c r="U178" s="2"/>
      <c r="V178" s="2"/>
      <c r="W178" s="2"/>
      <c r="X178" s="2"/>
      <c r="Y178" s="2"/>
      <c r="Z178" s="2"/>
      <c r="AA178" s="2"/>
      <c r="AB178" s="2"/>
      <c r="AC178" s="2"/>
      <c r="AD178" s="2"/>
      <c r="AE178" s="2"/>
      <c r="AF178" s="2"/>
      <c r="AG178" s="2"/>
      <c r="AH178" s="2"/>
      <c r="AI178" s="2"/>
      <c r="AJ178" s="2"/>
      <c r="AK178" s="2"/>
    </row>
    <row r="179" ht="14.25" customHeight="1">
      <c r="A179" s="3"/>
      <c r="B179" s="2"/>
      <c r="C179" s="2"/>
      <c r="D179" s="2"/>
      <c r="E179" s="2"/>
      <c r="F179" s="2"/>
      <c r="G179" s="2"/>
      <c r="H179" s="2"/>
      <c r="I179" s="4"/>
      <c r="J179" s="4"/>
      <c r="K179" s="4"/>
      <c r="L179" s="4"/>
      <c r="M179" s="4"/>
      <c r="N179" s="4"/>
      <c r="O179" s="4"/>
      <c r="P179" s="2"/>
      <c r="Q179" s="2"/>
      <c r="R179" s="2"/>
      <c r="S179" s="2"/>
      <c r="T179" s="2"/>
      <c r="U179" s="2"/>
      <c r="V179" s="2"/>
      <c r="W179" s="2"/>
      <c r="X179" s="2"/>
      <c r="Y179" s="2"/>
      <c r="Z179" s="2"/>
      <c r="AA179" s="2"/>
      <c r="AB179" s="2"/>
      <c r="AC179" s="2"/>
      <c r="AD179" s="2"/>
      <c r="AE179" s="2"/>
      <c r="AF179" s="2"/>
      <c r="AG179" s="2"/>
      <c r="AH179" s="2"/>
      <c r="AI179" s="2"/>
      <c r="AJ179" s="2"/>
      <c r="AK179" s="2"/>
    </row>
    <row r="180" ht="14.25" customHeight="1">
      <c r="A180" s="3"/>
      <c r="B180" s="2"/>
      <c r="C180" s="2"/>
      <c r="D180" s="2"/>
      <c r="E180" s="2"/>
      <c r="F180" s="2"/>
      <c r="G180" s="2"/>
      <c r="H180" s="2"/>
      <c r="I180" s="4"/>
      <c r="J180" s="4"/>
      <c r="K180" s="4"/>
      <c r="L180" s="4"/>
      <c r="M180" s="4"/>
      <c r="N180" s="4"/>
      <c r="O180" s="4"/>
      <c r="P180" s="2"/>
      <c r="Q180" s="2"/>
      <c r="R180" s="2"/>
      <c r="S180" s="2"/>
      <c r="T180" s="2"/>
      <c r="U180" s="2"/>
      <c r="V180" s="2"/>
      <c r="W180" s="2"/>
      <c r="X180" s="2"/>
      <c r="Y180" s="2"/>
      <c r="Z180" s="2"/>
      <c r="AA180" s="2"/>
      <c r="AB180" s="2"/>
      <c r="AC180" s="2"/>
      <c r="AD180" s="2"/>
      <c r="AE180" s="2"/>
      <c r="AF180" s="2"/>
      <c r="AG180" s="2"/>
      <c r="AH180" s="2"/>
      <c r="AI180" s="2"/>
      <c r="AJ180" s="2"/>
      <c r="AK180" s="2"/>
    </row>
    <row r="181" ht="14.25" customHeight="1">
      <c r="A181" s="3"/>
      <c r="B181" s="2"/>
      <c r="C181" s="2"/>
      <c r="D181" s="2"/>
      <c r="E181" s="2"/>
      <c r="F181" s="2"/>
      <c r="G181" s="2"/>
      <c r="H181" s="2"/>
      <c r="I181" s="4"/>
      <c r="J181" s="4"/>
      <c r="K181" s="4"/>
      <c r="L181" s="4"/>
      <c r="M181" s="4"/>
      <c r="N181" s="4"/>
      <c r="O181" s="4"/>
      <c r="P181" s="2"/>
      <c r="Q181" s="2"/>
      <c r="R181" s="2"/>
      <c r="S181" s="2"/>
      <c r="T181" s="2"/>
      <c r="U181" s="2"/>
      <c r="V181" s="2"/>
      <c r="W181" s="2"/>
      <c r="X181" s="2"/>
      <c r="Y181" s="2"/>
      <c r="Z181" s="2"/>
      <c r="AA181" s="2"/>
      <c r="AB181" s="2"/>
      <c r="AC181" s="2"/>
      <c r="AD181" s="2"/>
      <c r="AE181" s="2"/>
      <c r="AF181" s="2"/>
      <c r="AG181" s="2"/>
      <c r="AH181" s="2"/>
      <c r="AI181" s="2"/>
      <c r="AJ181" s="2"/>
      <c r="AK181" s="2"/>
    </row>
    <row r="182" ht="14.25" customHeight="1">
      <c r="A182" s="3"/>
      <c r="B182" s="2"/>
      <c r="C182" s="2"/>
      <c r="D182" s="2"/>
      <c r="E182" s="2"/>
      <c r="F182" s="2"/>
      <c r="G182" s="2"/>
      <c r="H182" s="2"/>
      <c r="I182" s="4"/>
      <c r="J182" s="4"/>
      <c r="K182" s="4"/>
      <c r="L182" s="4"/>
      <c r="M182" s="4"/>
      <c r="N182" s="4"/>
      <c r="O182" s="4"/>
      <c r="P182" s="2"/>
      <c r="Q182" s="2"/>
      <c r="R182" s="2"/>
      <c r="S182" s="2"/>
      <c r="T182" s="2"/>
      <c r="U182" s="2"/>
      <c r="V182" s="2"/>
      <c r="W182" s="2"/>
      <c r="X182" s="2"/>
      <c r="Y182" s="2"/>
      <c r="Z182" s="2"/>
      <c r="AA182" s="2"/>
      <c r="AB182" s="2"/>
      <c r="AC182" s="2"/>
      <c r="AD182" s="2"/>
      <c r="AE182" s="2"/>
      <c r="AF182" s="2"/>
      <c r="AG182" s="2"/>
      <c r="AH182" s="2"/>
      <c r="AI182" s="2"/>
      <c r="AJ182" s="2"/>
      <c r="AK182" s="2"/>
    </row>
    <row r="183" ht="14.25" customHeight="1">
      <c r="A183" s="3"/>
      <c r="B183" s="2"/>
      <c r="C183" s="2"/>
      <c r="D183" s="2"/>
      <c r="E183" s="2"/>
      <c r="F183" s="2"/>
      <c r="G183" s="2"/>
      <c r="H183" s="2"/>
      <c r="I183" s="4"/>
      <c r="J183" s="4"/>
      <c r="K183" s="4"/>
      <c r="L183" s="4"/>
      <c r="M183" s="4"/>
      <c r="N183" s="4"/>
      <c r="O183" s="4"/>
      <c r="P183" s="2"/>
      <c r="Q183" s="2"/>
      <c r="R183" s="2"/>
      <c r="S183" s="2"/>
      <c r="T183" s="2"/>
      <c r="U183" s="2"/>
      <c r="V183" s="2"/>
      <c r="W183" s="2"/>
      <c r="X183" s="2"/>
      <c r="Y183" s="2"/>
      <c r="Z183" s="2"/>
      <c r="AA183" s="2"/>
      <c r="AB183" s="2"/>
      <c r="AC183" s="2"/>
      <c r="AD183" s="2"/>
      <c r="AE183" s="2"/>
      <c r="AF183" s="2"/>
      <c r="AG183" s="2"/>
      <c r="AH183" s="2"/>
      <c r="AI183" s="2"/>
      <c r="AJ183" s="2"/>
      <c r="AK183" s="2"/>
    </row>
    <row r="184" ht="14.25" customHeight="1">
      <c r="A184" s="3"/>
      <c r="B184" s="2"/>
      <c r="C184" s="2"/>
      <c r="D184" s="2"/>
      <c r="E184" s="2"/>
      <c r="F184" s="2"/>
      <c r="G184" s="2"/>
      <c r="H184" s="2"/>
      <c r="I184" s="4"/>
      <c r="J184" s="4"/>
      <c r="K184" s="4"/>
      <c r="L184" s="4"/>
      <c r="M184" s="4"/>
      <c r="N184" s="4"/>
      <c r="O184" s="4"/>
      <c r="P184" s="2"/>
      <c r="Q184" s="2"/>
      <c r="R184" s="2"/>
      <c r="S184" s="2"/>
      <c r="T184" s="2"/>
      <c r="U184" s="2"/>
      <c r="V184" s="2"/>
      <c r="W184" s="2"/>
      <c r="X184" s="2"/>
      <c r="Y184" s="2"/>
      <c r="Z184" s="2"/>
      <c r="AA184" s="2"/>
      <c r="AB184" s="2"/>
      <c r="AC184" s="2"/>
      <c r="AD184" s="2"/>
      <c r="AE184" s="2"/>
      <c r="AF184" s="2"/>
      <c r="AG184" s="2"/>
      <c r="AH184" s="2"/>
      <c r="AI184" s="2"/>
      <c r="AJ184" s="2"/>
      <c r="AK184" s="2"/>
    </row>
    <row r="185" ht="14.25" customHeight="1">
      <c r="A185" s="3"/>
      <c r="B185" s="2"/>
      <c r="C185" s="2"/>
      <c r="D185" s="2"/>
      <c r="E185" s="2"/>
      <c r="F185" s="2"/>
      <c r="G185" s="2"/>
      <c r="H185" s="2"/>
      <c r="I185" s="4"/>
      <c r="J185" s="4"/>
      <c r="K185" s="4"/>
      <c r="L185" s="4"/>
      <c r="M185" s="4"/>
      <c r="N185" s="4"/>
      <c r="O185" s="4"/>
      <c r="P185" s="2"/>
      <c r="Q185" s="2"/>
      <c r="R185" s="2"/>
      <c r="S185" s="2"/>
      <c r="T185" s="2"/>
      <c r="U185" s="2"/>
      <c r="V185" s="2"/>
      <c r="W185" s="2"/>
      <c r="X185" s="2"/>
      <c r="Y185" s="2"/>
      <c r="Z185" s="2"/>
      <c r="AA185" s="2"/>
      <c r="AB185" s="2"/>
      <c r="AC185" s="2"/>
      <c r="AD185" s="2"/>
      <c r="AE185" s="2"/>
      <c r="AF185" s="2"/>
      <c r="AG185" s="2"/>
      <c r="AH185" s="2"/>
      <c r="AI185" s="2"/>
      <c r="AJ185" s="2"/>
      <c r="AK185" s="2"/>
    </row>
    <row r="186" ht="14.25" customHeight="1">
      <c r="A186" s="3"/>
      <c r="B186" s="2"/>
      <c r="C186" s="2"/>
      <c r="D186" s="2"/>
      <c r="E186" s="2"/>
      <c r="F186" s="2"/>
      <c r="G186" s="2"/>
      <c r="H186" s="2"/>
      <c r="I186" s="4"/>
      <c r="J186" s="4"/>
      <c r="K186" s="4"/>
      <c r="L186" s="4"/>
      <c r="M186" s="4"/>
      <c r="N186" s="4"/>
      <c r="O186" s="4"/>
      <c r="P186" s="2"/>
      <c r="Q186" s="2"/>
      <c r="R186" s="2"/>
      <c r="S186" s="2"/>
      <c r="T186" s="2"/>
      <c r="U186" s="2"/>
      <c r="V186" s="2"/>
      <c r="W186" s="2"/>
      <c r="X186" s="2"/>
      <c r="Y186" s="2"/>
      <c r="Z186" s="2"/>
      <c r="AA186" s="2"/>
      <c r="AB186" s="2"/>
      <c r="AC186" s="2"/>
      <c r="AD186" s="2"/>
      <c r="AE186" s="2"/>
      <c r="AF186" s="2"/>
      <c r="AG186" s="2"/>
      <c r="AH186" s="2"/>
      <c r="AI186" s="2"/>
      <c r="AJ186" s="2"/>
      <c r="AK186" s="2"/>
    </row>
    <row r="187" ht="14.25" customHeight="1">
      <c r="A187" s="3"/>
      <c r="B187" s="2"/>
      <c r="C187" s="2"/>
      <c r="D187" s="2"/>
      <c r="E187" s="2"/>
      <c r="F187" s="2"/>
      <c r="G187" s="2"/>
      <c r="H187" s="2"/>
      <c r="I187" s="4"/>
      <c r="J187" s="4"/>
      <c r="K187" s="4"/>
      <c r="L187" s="4"/>
      <c r="M187" s="4"/>
      <c r="N187" s="4"/>
      <c r="O187" s="4"/>
      <c r="P187" s="2"/>
      <c r="Q187" s="2"/>
      <c r="R187" s="2"/>
      <c r="S187" s="2"/>
      <c r="T187" s="2"/>
      <c r="U187" s="2"/>
      <c r="V187" s="2"/>
      <c r="W187" s="2"/>
      <c r="X187" s="2"/>
      <c r="Y187" s="2"/>
      <c r="Z187" s="2"/>
      <c r="AA187" s="2"/>
      <c r="AB187" s="2"/>
      <c r="AC187" s="2"/>
      <c r="AD187" s="2"/>
      <c r="AE187" s="2"/>
      <c r="AF187" s="2"/>
      <c r="AG187" s="2"/>
      <c r="AH187" s="2"/>
      <c r="AI187" s="2"/>
      <c r="AJ187" s="2"/>
      <c r="AK187" s="2"/>
    </row>
    <row r="188" ht="14.25" customHeight="1">
      <c r="A188" s="3"/>
      <c r="B188" s="2"/>
      <c r="C188" s="2"/>
      <c r="D188" s="2"/>
      <c r="E188" s="2"/>
      <c r="F188" s="2"/>
      <c r="G188" s="2"/>
      <c r="H188" s="2"/>
      <c r="I188" s="4"/>
      <c r="J188" s="4"/>
      <c r="K188" s="4"/>
      <c r="L188" s="4"/>
      <c r="M188" s="4"/>
      <c r="N188" s="4"/>
      <c r="O188" s="4"/>
      <c r="P188" s="2"/>
      <c r="Q188" s="2"/>
      <c r="R188" s="2"/>
      <c r="S188" s="2"/>
      <c r="T188" s="2"/>
      <c r="U188" s="2"/>
      <c r="V188" s="2"/>
      <c r="W188" s="2"/>
      <c r="X188" s="2"/>
      <c r="Y188" s="2"/>
      <c r="Z188" s="2"/>
      <c r="AA188" s="2"/>
      <c r="AB188" s="2"/>
      <c r="AC188" s="2"/>
      <c r="AD188" s="2"/>
      <c r="AE188" s="2"/>
      <c r="AF188" s="2"/>
      <c r="AG188" s="2"/>
      <c r="AH188" s="2"/>
      <c r="AI188" s="2"/>
      <c r="AJ188" s="2"/>
      <c r="AK188" s="2"/>
    </row>
    <row r="189" ht="14.25" customHeight="1">
      <c r="A189" s="3"/>
      <c r="B189" s="2"/>
      <c r="C189" s="2"/>
      <c r="D189" s="2"/>
      <c r="E189" s="2"/>
      <c r="F189" s="2"/>
      <c r="G189" s="2"/>
      <c r="H189" s="2"/>
      <c r="I189" s="4"/>
      <c r="J189" s="4"/>
      <c r="K189" s="4"/>
      <c r="L189" s="4"/>
      <c r="M189" s="4"/>
      <c r="N189" s="4"/>
      <c r="O189" s="4"/>
      <c r="P189" s="2"/>
      <c r="Q189" s="2"/>
      <c r="R189" s="2"/>
      <c r="S189" s="2"/>
      <c r="T189" s="2"/>
      <c r="U189" s="2"/>
      <c r="V189" s="2"/>
      <c r="W189" s="2"/>
      <c r="X189" s="2"/>
      <c r="Y189" s="2"/>
      <c r="Z189" s="2"/>
      <c r="AA189" s="2"/>
      <c r="AB189" s="2"/>
      <c r="AC189" s="2"/>
      <c r="AD189" s="2"/>
      <c r="AE189" s="2"/>
      <c r="AF189" s="2"/>
      <c r="AG189" s="2"/>
      <c r="AH189" s="2"/>
      <c r="AI189" s="2"/>
      <c r="AJ189" s="2"/>
      <c r="AK189" s="2"/>
    </row>
    <row r="190" ht="14.25" customHeight="1">
      <c r="A190" s="3"/>
      <c r="B190" s="2"/>
      <c r="C190" s="2"/>
      <c r="D190" s="2"/>
      <c r="E190" s="2"/>
      <c r="F190" s="2"/>
      <c r="G190" s="2"/>
      <c r="H190" s="2"/>
      <c r="I190" s="4"/>
      <c r="J190" s="4"/>
      <c r="K190" s="4"/>
      <c r="L190" s="4"/>
      <c r="M190" s="4"/>
      <c r="N190" s="4"/>
      <c r="O190" s="4"/>
      <c r="P190" s="2"/>
      <c r="Q190" s="2"/>
      <c r="R190" s="2"/>
      <c r="S190" s="2"/>
      <c r="T190" s="2"/>
      <c r="U190" s="2"/>
      <c r="V190" s="2"/>
      <c r="W190" s="2"/>
      <c r="X190" s="2"/>
      <c r="Y190" s="2"/>
      <c r="Z190" s="2"/>
      <c r="AA190" s="2"/>
      <c r="AB190" s="2"/>
      <c r="AC190" s="2"/>
      <c r="AD190" s="2"/>
      <c r="AE190" s="2"/>
      <c r="AF190" s="2"/>
      <c r="AG190" s="2"/>
      <c r="AH190" s="2"/>
      <c r="AI190" s="2"/>
      <c r="AJ190" s="2"/>
      <c r="AK190" s="2"/>
    </row>
    <row r="191" ht="14.25" customHeight="1">
      <c r="A191" s="3"/>
      <c r="B191" s="2"/>
      <c r="C191" s="2"/>
      <c r="D191" s="2"/>
      <c r="E191" s="2"/>
      <c r="F191" s="2"/>
      <c r="G191" s="2"/>
      <c r="H191" s="2"/>
      <c r="I191" s="4"/>
      <c r="J191" s="4"/>
      <c r="K191" s="4"/>
      <c r="L191" s="4"/>
      <c r="M191" s="4"/>
      <c r="N191" s="4"/>
      <c r="O191" s="4"/>
      <c r="P191" s="2"/>
      <c r="Q191" s="2"/>
      <c r="R191" s="2"/>
      <c r="S191" s="2"/>
      <c r="T191" s="2"/>
      <c r="U191" s="2"/>
      <c r="V191" s="2"/>
      <c r="W191" s="2"/>
      <c r="X191" s="2"/>
      <c r="Y191" s="2"/>
      <c r="Z191" s="2"/>
      <c r="AA191" s="2"/>
      <c r="AB191" s="2"/>
      <c r="AC191" s="2"/>
      <c r="AD191" s="2"/>
      <c r="AE191" s="2"/>
      <c r="AF191" s="2"/>
      <c r="AG191" s="2"/>
      <c r="AH191" s="2"/>
      <c r="AI191" s="2"/>
      <c r="AJ191" s="2"/>
      <c r="AK191" s="2"/>
    </row>
    <row r="192" ht="14.25" customHeight="1">
      <c r="A192" s="3"/>
      <c r="B192" s="2"/>
      <c r="C192" s="2"/>
      <c r="D192" s="2"/>
      <c r="E192" s="2"/>
      <c r="F192" s="2"/>
      <c r="G192" s="2"/>
      <c r="H192" s="2"/>
      <c r="I192" s="4"/>
      <c r="J192" s="4"/>
      <c r="K192" s="4"/>
      <c r="L192" s="4"/>
      <c r="M192" s="4"/>
      <c r="N192" s="4"/>
      <c r="O192" s="4"/>
      <c r="P192" s="2"/>
      <c r="Q192" s="2"/>
      <c r="R192" s="2"/>
      <c r="S192" s="2"/>
      <c r="T192" s="2"/>
      <c r="U192" s="2"/>
      <c r="V192" s="2"/>
      <c r="W192" s="2"/>
      <c r="X192" s="2"/>
      <c r="Y192" s="2"/>
      <c r="Z192" s="2"/>
      <c r="AA192" s="2"/>
      <c r="AB192" s="2"/>
      <c r="AC192" s="2"/>
      <c r="AD192" s="2"/>
      <c r="AE192" s="2"/>
      <c r="AF192" s="2"/>
      <c r="AG192" s="2"/>
      <c r="AH192" s="2"/>
      <c r="AI192" s="2"/>
      <c r="AJ192" s="2"/>
      <c r="AK192" s="2"/>
    </row>
    <row r="193" ht="14.25" customHeight="1">
      <c r="A193" s="3"/>
      <c r="B193" s="2"/>
      <c r="C193" s="2"/>
      <c r="D193" s="2"/>
      <c r="E193" s="2"/>
      <c r="F193" s="2"/>
      <c r="G193" s="2"/>
      <c r="H193" s="2"/>
      <c r="I193" s="4"/>
      <c r="J193" s="4"/>
      <c r="K193" s="4"/>
      <c r="L193" s="4"/>
      <c r="M193" s="4"/>
      <c r="N193" s="4"/>
      <c r="O193" s="4"/>
      <c r="P193" s="2"/>
      <c r="Q193" s="2"/>
      <c r="R193" s="2"/>
      <c r="S193" s="2"/>
      <c r="T193" s="2"/>
      <c r="U193" s="2"/>
      <c r="V193" s="2"/>
      <c r="W193" s="2"/>
      <c r="X193" s="2"/>
      <c r="Y193" s="2"/>
      <c r="Z193" s="2"/>
      <c r="AA193" s="2"/>
      <c r="AB193" s="2"/>
      <c r="AC193" s="2"/>
      <c r="AD193" s="2"/>
      <c r="AE193" s="2"/>
      <c r="AF193" s="2"/>
      <c r="AG193" s="2"/>
      <c r="AH193" s="2"/>
      <c r="AI193" s="2"/>
      <c r="AJ193" s="2"/>
      <c r="AK193" s="2"/>
    </row>
    <row r="194" ht="14.25" customHeight="1">
      <c r="A194" s="3"/>
      <c r="B194" s="2"/>
      <c r="C194" s="2"/>
      <c r="D194" s="2"/>
      <c r="E194" s="2"/>
      <c r="F194" s="2"/>
      <c r="G194" s="2"/>
      <c r="H194" s="2"/>
      <c r="I194" s="4"/>
      <c r="J194" s="4"/>
      <c r="K194" s="4"/>
      <c r="L194" s="4"/>
      <c r="M194" s="4"/>
      <c r="N194" s="4"/>
      <c r="O194" s="4"/>
      <c r="P194" s="2"/>
      <c r="Q194" s="2"/>
      <c r="R194" s="2"/>
      <c r="S194" s="2"/>
      <c r="T194" s="2"/>
      <c r="U194" s="2"/>
      <c r="V194" s="2"/>
      <c r="W194" s="2"/>
      <c r="X194" s="2"/>
      <c r="Y194" s="2"/>
      <c r="Z194" s="2"/>
      <c r="AA194" s="2"/>
      <c r="AB194" s="2"/>
      <c r="AC194" s="2"/>
      <c r="AD194" s="2"/>
      <c r="AE194" s="2"/>
      <c r="AF194" s="2"/>
      <c r="AG194" s="2"/>
      <c r="AH194" s="2"/>
      <c r="AI194" s="2"/>
      <c r="AJ194" s="2"/>
      <c r="AK194" s="2"/>
    </row>
    <row r="195" ht="14.25" customHeight="1">
      <c r="A195" s="3"/>
      <c r="B195" s="2"/>
      <c r="C195" s="2"/>
      <c r="D195" s="2"/>
      <c r="E195" s="2"/>
      <c r="F195" s="2"/>
      <c r="G195" s="2"/>
      <c r="H195" s="2"/>
      <c r="I195" s="4"/>
      <c r="J195" s="4"/>
      <c r="K195" s="4"/>
      <c r="L195" s="4"/>
      <c r="M195" s="4"/>
      <c r="N195" s="4"/>
      <c r="O195" s="4"/>
      <c r="P195" s="2"/>
      <c r="Q195" s="2"/>
      <c r="R195" s="2"/>
      <c r="S195" s="2"/>
      <c r="T195" s="2"/>
      <c r="U195" s="2"/>
      <c r="V195" s="2"/>
      <c r="W195" s="2"/>
      <c r="X195" s="2"/>
      <c r="Y195" s="2"/>
      <c r="Z195" s="2"/>
      <c r="AA195" s="2"/>
      <c r="AB195" s="2"/>
      <c r="AC195" s="2"/>
      <c r="AD195" s="2"/>
      <c r="AE195" s="2"/>
      <c r="AF195" s="2"/>
      <c r="AG195" s="2"/>
      <c r="AH195" s="2"/>
      <c r="AI195" s="2"/>
      <c r="AJ195" s="2"/>
      <c r="AK195" s="2"/>
    </row>
    <row r="196" ht="14.25" customHeight="1">
      <c r="A196" s="3"/>
      <c r="B196" s="2"/>
      <c r="C196" s="2"/>
      <c r="D196" s="2"/>
      <c r="E196" s="2"/>
      <c r="F196" s="2"/>
      <c r="G196" s="2"/>
      <c r="H196" s="2"/>
      <c r="I196" s="4"/>
      <c r="J196" s="4"/>
      <c r="K196" s="4"/>
      <c r="L196" s="4"/>
      <c r="M196" s="4"/>
      <c r="N196" s="4"/>
      <c r="O196" s="4"/>
      <c r="P196" s="2"/>
      <c r="Q196" s="2"/>
      <c r="R196" s="2"/>
      <c r="S196" s="2"/>
      <c r="T196" s="2"/>
      <c r="U196" s="2"/>
      <c r="V196" s="2"/>
      <c r="W196" s="2"/>
      <c r="X196" s="2"/>
      <c r="Y196" s="2"/>
      <c r="Z196" s="2"/>
      <c r="AA196" s="2"/>
      <c r="AB196" s="2"/>
      <c r="AC196" s="2"/>
      <c r="AD196" s="2"/>
      <c r="AE196" s="2"/>
      <c r="AF196" s="2"/>
      <c r="AG196" s="2"/>
      <c r="AH196" s="2"/>
      <c r="AI196" s="2"/>
      <c r="AJ196" s="2"/>
      <c r="AK196" s="2"/>
    </row>
    <row r="197" ht="14.25" customHeight="1">
      <c r="A197" s="3"/>
      <c r="B197" s="2"/>
      <c r="C197" s="2"/>
      <c r="D197" s="2"/>
      <c r="E197" s="2"/>
      <c r="F197" s="2"/>
      <c r="G197" s="2"/>
      <c r="H197" s="2"/>
      <c r="I197" s="4"/>
      <c r="J197" s="4"/>
      <c r="K197" s="4"/>
      <c r="L197" s="4"/>
      <c r="M197" s="4"/>
      <c r="N197" s="4"/>
      <c r="O197" s="4"/>
      <c r="P197" s="2"/>
      <c r="Q197" s="2"/>
      <c r="R197" s="2"/>
      <c r="S197" s="2"/>
      <c r="T197" s="2"/>
      <c r="U197" s="2"/>
      <c r="V197" s="2"/>
      <c r="W197" s="2"/>
      <c r="X197" s="2"/>
      <c r="Y197" s="2"/>
      <c r="Z197" s="2"/>
      <c r="AA197" s="2"/>
      <c r="AB197" s="2"/>
      <c r="AC197" s="2"/>
      <c r="AD197" s="2"/>
      <c r="AE197" s="2"/>
      <c r="AF197" s="2"/>
      <c r="AG197" s="2"/>
      <c r="AH197" s="2"/>
      <c r="AI197" s="2"/>
      <c r="AJ197" s="2"/>
      <c r="AK197" s="2"/>
    </row>
    <row r="198" ht="14.25" customHeight="1">
      <c r="A198" s="3"/>
      <c r="B198" s="2"/>
      <c r="C198" s="2"/>
      <c r="D198" s="2"/>
      <c r="E198" s="2"/>
      <c r="F198" s="2"/>
      <c r="G198" s="2"/>
      <c r="H198" s="2"/>
      <c r="I198" s="4"/>
      <c r="J198" s="4"/>
      <c r="K198" s="4"/>
      <c r="L198" s="4"/>
      <c r="M198" s="4"/>
      <c r="N198" s="4"/>
      <c r="O198" s="4"/>
      <c r="P198" s="2"/>
      <c r="Q198" s="2"/>
      <c r="R198" s="2"/>
      <c r="S198" s="2"/>
      <c r="T198" s="2"/>
      <c r="U198" s="2"/>
      <c r="V198" s="2"/>
      <c r="W198" s="2"/>
      <c r="X198" s="2"/>
      <c r="Y198" s="2"/>
      <c r="Z198" s="2"/>
      <c r="AA198" s="2"/>
      <c r="AB198" s="2"/>
      <c r="AC198" s="2"/>
      <c r="AD198" s="2"/>
      <c r="AE198" s="2"/>
      <c r="AF198" s="2"/>
      <c r="AG198" s="2"/>
      <c r="AH198" s="2"/>
      <c r="AI198" s="2"/>
      <c r="AJ198" s="2"/>
      <c r="AK198" s="2"/>
    </row>
    <row r="199" ht="14.25" customHeight="1">
      <c r="A199" s="3"/>
      <c r="B199" s="2"/>
      <c r="C199" s="2"/>
      <c r="D199" s="2"/>
      <c r="E199" s="2"/>
      <c r="F199" s="2"/>
      <c r="G199" s="2"/>
      <c r="H199" s="2"/>
      <c r="I199" s="4"/>
      <c r="J199" s="4"/>
      <c r="K199" s="4"/>
      <c r="L199" s="4"/>
      <c r="M199" s="4"/>
      <c r="N199" s="4"/>
      <c r="O199" s="4"/>
      <c r="P199" s="2"/>
      <c r="Q199" s="2"/>
      <c r="R199" s="2"/>
      <c r="S199" s="2"/>
      <c r="T199" s="2"/>
      <c r="U199" s="2"/>
      <c r="V199" s="2"/>
      <c r="W199" s="2"/>
      <c r="X199" s="2"/>
      <c r="Y199" s="2"/>
      <c r="Z199" s="2"/>
      <c r="AA199" s="2"/>
      <c r="AB199" s="2"/>
      <c r="AC199" s="2"/>
      <c r="AD199" s="2"/>
      <c r="AE199" s="2"/>
      <c r="AF199" s="2"/>
      <c r="AG199" s="2"/>
      <c r="AH199" s="2"/>
      <c r="AI199" s="2"/>
      <c r="AJ199" s="2"/>
      <c r="AK199" s="2"/>
    </row>
    <row r="200" ht="14.25" customHeight="1">
      <c r="A200" s="3"/>
      <c r="B200" s="2"/>
      <c r="C200" s="2"/>
      <c r="D200" s="2"/>
      <c r="E200" s="2"/>
      <c r="F200" s="2"/>
      <c r="G200" s="2"/>
      <c r="H200" s="2"/>
      <c r="I200" s="4"/>
      <c r="J200" s="4"/>
      <c r="K200" s="4"/>
      <c r="L200" s="4"/>
      <c r="M200" s="4"/>
      <c r="N200" s="4"/>
      <c r="O200" s="4"/>
      <c r="P200" s="2"/>
      <c r="Q200" s="2"/>
      <c r="R200" s="2"/>
      <c r="S200" s="2"/>
      <c r="T200" s="2"/>
      <c r="U200" s="2"/>
      <c r="V200" s="2"/>
      <c r="W200" s="2"/>
      <c r="X200" s="2"/>
      <c r="Y200" s="2"/>
      <c r="Z200" s="2"/>
      <c r="AA200" s="2"/>
      <c r="AB200" s="2"/>
      <c r="AC200" s="2"/>
      <c r="AD200" s="2"/>
      <c r="AE200" s="2"/>
      <c r="AF200" s="2"/>
      <c r="AG200" s="2"/>
      <c r="AH200" s="2"/>
      <c r="AI200" s="2"/>
      <c r="AJ200" s="2"/>
      <c r="AK200" s="2"/>
    </row>
    <row r="201" ht="14.25" customHeight="1">
      <c r="A201" s="3"/>
      <c r="B201" s="2"/>
      <c r="C201" s="2"/>
      <c r="D201" s="2"/>
      <c r="E201" s="2"/>
      <c r="F201" s="2"/>
      <c r="G201" s="2"/>
      <c r="H201" s="2"/>
      <c r="I201" s="4"/>
      <c r="J201" s="4"/>
      <c r="K201" s="4"/>
      <c r="L201" s="4"/>
      <c r="M201" s="4"/>
      <c r="N201" s="4"/>
      <c r="O201" s="4"/>
      <c r="P201" s="2"/>
      <c r="Q201" s="2"/>
      <c r="R201" s="2"/>
      <c r="S201" s="2"/>
      <c r="T201" s="2"/>
      <c r="U201" s="2"/>
      <c r="V201" s="2"/>
      <c r="W201" s="2"/>
      <c r="X201" s="2"/>
      <c r="Y201" s="2"/>
      <c r="Z201" s="2"/>
      <c r="AA201" s="2"/>
      <c r="AB201" s="2"/>
      <c r="AC201" s="2"/>
      <c r="AD201" s="2"/>
      <c r="AE201" s="2"/>
      <c r="AF201" s="2"/>
      <c r="AG201" s="2"/>
      <c r="AH201" s="2"/>
      <c r="AI201" s="2"/>
      <c r="AJ201" s="2"/>
      <c r="AK201" s="2"/>
    </row>
    <row r="202" ht="14.25" customHeight="1">
      <c r="A202" s="3"/>
      <c r="B202" s="2"/>
      <c r="C202" s="2"/>
      <c r="D202" s="2"/>
      <c r="E202" s="2"/>
      <c r="F202" s="2"/>
      <c r="G202" s="2"/>
      <c r="H202" s="2"/>
      <c r="I202" s="4"/>
      <c r="J202" s="4"/>
      <c r="K202" s="4"/>
      <c r="L202" s="4"/>
      <c r="M202" s="4"/>
      <c r="N202" s="4"/>
      <c r="O202" s="4"/>
      <c r="P202" s="2"/>
      <c r="Q202" s="2"/>
      <c r="R202" s="2"/>
      <c r="S202" s="2"/>
      <c r="T202" s="2"/>
      <c r="U202" s="2"/>
      <c r="V202" s="2"/>
      <c r="W202" s="2"/>
      <c r="X202" s="2"/>
      <c r="Y202" s="2"/>
      <c r="Z202" s="2"/>
      <c r="AA202" s="2"/>
      <c r="AB202" s="2"/>
      <c r="AC202" s="2"/>
      <c r="AD202" s="2"/>
      <c r="AE202" s="2"/>
      <c r="AF202" s="2"/>
      <c r="AG202" s="2"/>
      <c r="AH202" s="2"/>
      <c r="AI202" s="2"/>
      <c r="AJ202" s="2"/>
      <c r="AK202" s="2"/>
    </row>
    <row r="203" ht="14.25" customHeight="1">
      <c r="A203" s="3"/>
      <c r="B203" s="2"/>
      <c r="C203" s="2"/>
      <c r="D203" s="2"/>
      <c r="E203" s="2"/>
      <c r="F203" s="2"/>
      <c r="G203" s="2"/>
      <c r="H203" s="2"/>
      <c r="I203" s="4"/>
      <c r="J203" s="4"/>
      <c r="K203" s="4"/>
      <c r="L203" s="4"/>
      <c r="M203" s="4"/>
      <c r="N203" s="4"/>
      <c r="O203" s="4"/>
      <c r="P203" s="2"/>
      <c r="Q203" s="2"/>
      <c r="R203" s="2"/>
      <c r="S203" s="2"/>
      <c r="T203" s="2"/>
      <c r="U203" s="2"/>
      <c r="V203" s="2"/>
      <c r="W203" s="2"/>
      <c r="X203" s="2"/>
      <c r="Y203" s="2"/>
      <c r="Z203" s="2"/>
      <c r="AA203" s="2"/>
      <c r="AB203" s="2"/>
      <c r="AC203" s="2"/>
      <c r="AD203" s="2"/>
      <c r="AE203" s="2"/>
      <c r="AF203" s="2"/>
      <c r="AG203" s="2"/>
      <c r="AH203" s="2"/>
      <c r="AI203" s="2"/>
      <c r="AJ203" s="2"/>
      <c r="AK203" s="2"/>
    </row>
    <row r="204" ht="14.25" customHeight="1">
      <c r="A204" s="3"/>
      <c r="B204" s="2"/>
      <c r="C204" s="2"/>
      <c r="D204" s="2"/>
      <c r="E204" s="2"/>
      <c r="F204" s="2"/>
      <c r="G204" s="2"/>
      <c r="H204" s="2"/>
      <c r="I204" s="4"/>
      <c r="J204" s="4"/>
      <c r="K204" s="4"/>
      <c r="L204" s="4"/>
      <c r="M204" s="4"/>
      <c r="N204" s="4"/>
      <c r="O204" s="4"/>
      <c r="P204" s="2"/>
      <c r="Q204" s="2"/>
      <c r="R204" s="2"/>
      <c r="S204" s="2"/>
      <c r="T204" s="2"/>
      <c r="U204" s="2"/>
      <c r="V204" s="2"/>
      <c r="W204" s="2"/>
      <c r="X204" s="2"/>
      <c r="Y204" s="2"/>
      <c r="Z204" s="2"/>
      <c r="AA204" s="2"/>
      <c r="AB204" s="2"/>
      <c r="AC204" s="2"/>
      <c r="AD204" s="2"/>
      <c r="AE204" s="2"/>
      <c r="AF204" s="2"/>
      <c r="AG204" s="2"/>
      <c r="AH204" s="2"/>
      <c r="AI204" s="2"/>
      <c r="AJ204" s="2"/>
      <c r="AK204" s="2"/>
    </row>
    <row r="205" ht="14.25" customHeight="1">
      <c r="A205" s="3"/>
      <c r="B205" s="2"/>
      <c r="C205" s="2"/>
      <c r="D205" s="2"/>
      <c r="E205" s="2"/>
      <c r="F205" s="2"/>
      <c r="G205" s="2"/>
      <c r="H205" s="2"/>
      <c r="I205" s="4"/>
      <c r="J205" s="4"/>
      <c r="K205" s="4"/>
      <c r="L205" s="4"/>
      <c r="M205" s="4"/>
      <c r="N205" s="4"/>
      <c r="O205" s="4"/>
      <c r="P205" s="2"/>
      <c r="Q205" s="2"/>
      <c r="R205" s="2"/>
      <c r="S205" s="2"/>
      <c r="T205" s="2"/>
      <c r="U205" s="2"/>
      <c r="V205" s="2"/>
      <c r="W205" s="2"/>
      <c r="X205" s="2"/>
      <c r="Y205" s="2"/>
      <c r="Z205" s="2"/>
      <c r="AA205" s="2"/>
      <c r="AB205" s="2"/>
      <c r="AC205" s="2"/>
      <c r="AD205" s="2"/>
      <c r="AE205" s="2"/>
      <c r="AF205" s="2"/>
      <c r="AG205" s="2"/>
      <c r="AH205" s="2"/>
      <c r="AI205" s="2"/>
      <c r="AJ205" s="2"/>
      <c r="AK205" s="2"/>
    </row>
    <row r="206" ht="14.25" customHeight="1">
      <c r="A206" s="3"/>
      <c r="B206" s="2"/>
      <c r="C206" s="2"/>
      <c r="D206" s="2"/>
      <c r="E206" s="2"/>
      <c r="F206" s="2"/>
      <c r="G206" s="2"/>
      <c r="H206" s="2"/>
      <c r="I206" s="4"/>
      <c r="J206" s="4"/>
      <c r="K206" s="4"/>
      <c r="L206" s="4"/>
      <c r="M206" s="4"/>
      <c r="N206" s="4"/>
      <c r="O206" s="4"/>
      <c r="P206" s="2"/>
      <c r="Q206" s="2"/>
      <c r="R206" s="2"/>
      <c r="S206" s="2"/>
      <c r="T206" s="2"/>
      <c r="U206" s="2"/>
      <c r="V206" s="2"/>
      <c r="W206" s="2"/>
      <c r="X206" s="2"/>
      <c r="Y206" s="2"/>
      <c r="Z206" s="2"/>
      <c r="AA206" s="2"/>
      <c r="AB206" s="2"/>
      <c r="AC206" s="2"/>
      <c r="AD206" s="2"/>
      <c r="AE206" s="2"/>
      <c r="AF206" s="2"/>
      <c r="AG206" s="2"/>
      <c r="AH206" s="2"/>
      <c r="AI206" s="2"/>
      <c r="AJ206" s="2"/>
      <c r="AK206" s="2"/>
    </row>
    <row r="207" ht="14.25" customHeight="1">
      <c r="A207" s="3"/>
      <c r="B207" s="2"/>
      <c r="C207" s="2"/>
      <c r="D207" s="2"/>
      <c r="E207" s="2"/>
      <c r="F207" s="2"/>
      <c r="G207" s="2"/>
      <c r="H207" s="2"/>
      <c r="I207" s="4"/>
      <c r="J207" s="4"/>
      <c r="K207" s="4"/>
      <c r="L207" s="4"/>
      <c r="M207" s="4"/>
      <c r="N207" s="4"/>
      <c r="O207" s="4"/>
      <c r="P207" s="2"/>
      <c r="Q207" s="2"/>
      <c r="R207" s="2"/>
      <c r="S207" s="2"/>
      <c r="T207" s="2"/>
      <c r="U207" s="2"/>
      <c r="V207" s="2"/>
      <c r="W207" s="2"/>
      <c r="X207" s="2"/>
      <c r="Y207" s="2"/>
      <c r="Z207" s="2"/>
      <c r="AA207" s="2"/>
      <c r="AB207" s="2"/>
      <c r="AC207" s="2"/>
      <c r="AD207" s="2"/>
      <c r="AE207" s="2"/>
      <c r="AF207" s="2"/>
      <c r="AG207" s="2"/>
      <c r="AH207" s="2"/>
      <c r="AI207" s="2"/>
      <c r="AJ207" s="2"/>
      <c r="AK207" s="2"/>
    </row>
    <row r="208" ht="14.25" customHeight="1">
      <c r="A208" s="3"/>
      <c r="B208" s="2"/>
      <c r="C208" s="2"/>
      <c r="D208" s="2"/>
      <c r="E208" s="2"/>
      <c r="F208" s="2"/>
      <c r="G208" s="2"/>
      <c r="H208" s="2"/>
      <c r="I208" s="4"/>
      <c r="J208" s="4"/>
      <c r="K208" s="4"/>
      <c r="L208" s="4"/>
      <c r="M208" s="4"/>
      <c r="N208" s="4"/>
      <c r="O208" s="4"/>
      <c r="P208" s="2"/>
      <c r="Q208" s="2"/>
      <c r="R208" s="2"/>
      <c r="S208" s="2"/>
      <c r="T208" s="2"/>
      <c r="U208" s="2"/>
      <c r="V208" s="2"/>
      <c r="W208" s="2"/>
      <c r="X208" s="2"/>
      <c r="Y208" s="2"/>
      <c r="Z208" s="2"/>
      <c r="AA208" s="2"/>
      <c r="AB208" s="2"/>
      <c r="AC208" s="2"/>
      <c r="AD208" s="2"/>
      <c r="AE208" s="2"/>
      <c r="AF208" s="2"/>
      <c r="AG208" s="2"/>
      <c r="AH208" s="2"/>
      <c r="AI208" s="2"/>
      <c r="AJ208" s="2"/>
      <c r="AK208" s="2"/>
    </row>
    <row r="209" ht="14.25" customHeight="1">
      <c r="A209" s="3"/>
      <c r="B209" s="2"/>
      <c r="C209" s="2"/>
      <c r="D209" s="2"/>
      <c r="E209" s="2"/>
      <c r="F209" s="2"/>
      <c r="G209" s="2"/>
      <c r="H209" s="2"/>
      <c r="I209" s="4"/>
      <c r="J209" s="4"/>
      <c r="K209" s="4"/>
      <c r="L209" s="4"/>
      <c r="M209" s="4"/>
      <c r="N209" s="4"/>
      <c r="O209" s="4"/>
      <c r="P209" s="2"/>
      <c r="Q209" s="2"/>
      <c r="R209" s="2"/>
      <c r="S209" s="2"/>
      <c r="T209" s="2"/>
      <c r="U209" s="2"/>
      <c r="V209" s="2"/>
      <c r="W209" s="2"/>
      <c r="X209" s="2"/>
      <c r="Y209" s="2"/>
      <c r="Z209" s="2"/>
      <c r="AA209" s="2"/>
      <c r="AB209" s="2"/>
      <c r="AC209" s="2"/>
      <c r="AD209" s="2"/>
      <c r="AE209" s="2"/>
      <c r="AF209" s="2"/>
      <c r="AG209" s="2"/>
      <c r="AH209" s="2"/>
      <c r="AI209" s="2"/>
      <c r="AJ209" s="2"/>
      <c r="AK209" s="2"/>
    </row>
    <row r="210" ht="14.25" customHeight="1">
      <c r="A210" s="3"/>
      <c r="B210" s="2"/>
      <c r="C210" s="2"/>
      <c r="D210" s="2"/>
      <c r="E210" s="2"/>
      <c r="F210" s="2"/>
      <c r="G210" s="2"/>
      <c r="H210" s="2"/>
      <c r="I210" s="4"/>
      <c r="J210" s="4"/>
      <c r="K210" s="4"/>
      <c r="L210" s="4"/>
      <c r="M210" s="4"/>
      <c r="N210" s="4"/>
      <c r="O210" s="4"/>
      <c r="P210" s="2"/>
      <c r="Q210" s="2"/>
      <c r="R210" s="2"/>
      <c r="S210" s="2"/>
      <c r="T210" s="2"/>
      <c r="U210" s="2"/>
      <c r="V210" s="2"/>
      <c r="W210" s="2"/>
      <c r="X210" s="2"/>
      <c r="Y210" s="2"/>
      <c r="Z210" s="2"/>
      <c r="AA210" s="2"/>
      <c r="AB210" s="2"/>
      <c r="AC210" s="2"/>
      <c r="AD210" s="2"/>
      <c r="AE210" s="2"/>
      <c r="AF210" s="2"/>
      <c r="AG210" s="2"/>
      <c r="AH210" s="2"/>
      <c r="AI210" s="2"/>
      <c r="AJ210" s="2"/>
      <c r="AK210" s="2"/>
    </row>
    <row r="211" ht="14.25" customHeight="1">
      <c r="A211" s="3"/>
      <c r="B211" s="2"/>
      <c r="C211" s="2"/>
      <c r="D211" s="2"/>
      <c r="E211" s="2"/>
      <c r="F211" s="2"/>
      <c r="G211" s="2"/>
      <c r="H211" s="2"/>
      <c r="I211" s="4"/>
      <c r="J211" s="4"/>
      <c r="K211" s="4"/>
      <c r="L211" s="4"/>
      <c r="M211" s="4"/>
      <c r="N211" s="4"/>
      <c r="O211" s="4"/>
      <c r="P211" s="2"/>
      <c r="Q211" s="2"/>
      <c r="R211" s="2"/>
      <c r="S211" s="2"/>
      <c r="T211" s="2"/>
      <c r="U211" s="2"/>
      <c r="V211" s="2"/>
      <c r="W211" s="2"/>
      <c r="X211" s="2"/>
      <c r="Y211" s="2"/>
      <c r="Z211" s="2"/>
      <c r="AA211" s="2"/>
      <c r="AB211" s="2"/>
      <c r="AC211" s="2"/>
      <c r="AD211" s="2"/>
      <c r="AE211" s="2"/>
      <c r="AF211" s="2"/>
      <c r="AG211" s="2"/>
      <c r="AH211" s="2"/>
      <c r="AI211" s="2"/>
      <c r="AJ211" s="2"/>
      <c r="AK211" s="2"/>
    </row>
    <row r="212" ht="14.25" customHeight="1">
      <c r="A212" s="3"/>
      <c r="B212" s="2"/>
      <c r="C212" s="2"/>
      <c r="D212" s="2"/>
      <c r="E212" s="2"/>
      <c r="F212" s="2"/>
      <c r="G212" s="2"/>
      <c r="H212" s="2"/>
      <c r="I212" s="4"/>
      <c r="J212" s="4"/>
      <c r="K212" s="4"/>
      <c r="L212" s="4"/>
      <c r="M212" s="4"/>
      <c r="N212" s="4"/>
      <c r="O212" s="4"/>
      <c r="P212" s="2"/>
      <c r="Q212" s="2"/>
      <c r="R212" s="2"/>
      <c r="S212" s="2"/>
      <c r="T212" s="2"/>
      <c r="U212" s="2"/>
      <c r="V212" s="2"/>
      <c r="W212" s="2"/>
      <c r="X212" s="2"/>
      <c r="Y212" s="2"/>
      <c r="Z212" s="2"/>
      <c r="AA212" s="2"/>
      <c r="AB212" s="2"/>
      <c r="AC212" s="2"/>
      <c r="AD212" s="2"/>
      <c r="AE212" s="2"/>
      <c r="AF212" s="2"/>
      <c r="AG212" s="2"/>
      <c r="AH212" s="2"/>
      <c r="AI212" s="2"/>
      <c r="AJ212" s="2"/>
      <c r="AK212" s="2"/>
    </row>
    <row r="213" ht="14.25" customHeight="1">
      <c r="A213" s="3"/>
      <c r="B213" s="2"/>
      <c r="C213" s="2"/>
      <c r="D213" s="2"/>
      <c r="E213" s="2"/>
      <c r="F213" s="2"/>
      <c r="G213" s="2"/>
      <c r="H213" s="2"/>
      <c r="I213" s="4"/>
      <c r="J213" s="4"/>
      <c r="K213" s="4"/>
      <c r="L213" s="4"/>
      <c r="M213" s="4"/>
      <c r="N213" s="4"/>
      <c r="O213" s="4"/>
      <c r="P213" s="2"/>
      <c r="Q213" s="2"/>
      <c r="R213" s="2"/>
      <c r="S213" s="2"/>
      <c r="T213" s="2"/>
      <c r="U213" s="2"/>
      <c r="V213" s="2"/>
      <c r="W213" s="2"/>
      <c r="X213" s="2"/>
      <c r="Y213" s="2"/>
      <c r="Z213" s="2"/>
      <c r="AA213" s="2"/>
      <c r="AB213" s="2"/>
      <c r="AC213" s="2"/>
      <c r="AD213" s="2"/>
      <c r="AE213" s="2"/>
      <c r="AF213" s="2"/>
      <c r="AG213" s="2"/>
      <c r="AH213" s="2"/>
      <c r="AI213" s="2"/>
      <c r="AJ213" s="2"/>
      <c r="AK213" s="2"/>
    </row>
    <row r="214" ht="14.25" customHeight="1">
      <c r="A214" s="3"/>
      <c r="B214" s="2"/>
      <c r="C214" s="2"/>
      <c r="D214" s="2"/>
      <c r="E214" s="2"/>
      <c r="F214" s="2"/>
      <c r="G214" s="2"/>
      <c r="H214" s="2"/>
      <c r="I214" s="4"/>
      <c r="J214" s="4"/>
      <c r="K214" s="4"/>
      <c r="L214" s="4"/>
      <c r="M214" s="4"/>
      <c r="N214" s="4"/>
      <c r="O214" s="4"/>
      <c r="P214" s="2"/>
      <c r="Q214" s="2"/>
      <c r="R214" s="2"/>
      <c r="S214" s="2"/>
      <c r="T214" s="2"/>
      <c r="U214" s="2"/>
      <c r="V214" s="2"/>
      <c r="W214" s="2"/>
      <c r="X214" s="2"/>
      <c r="Y214" s="2"/>
      <c r="Z214" s="2"/>
      <c r="AA214" s="2"/>
      <c r="AB214" s="2"/>
      <c r="AC214" s="2"/>
      <c r="AD214" s="2"/>
      <c r="AE214" s="2"/>
      <c r="AF214" s="2"/>
      <c r="AG214" s="2"/>
      <c r="AH214" s="2"/>
      <c r="AI214" s="2"/>
      <c r="AJ214" s="2"/>
      <c r="AK214" s="2"/>
    </row>
    <row r="215" ht="14.25" customHeight="1">
      <c r="A215" s="3"/>
      <c r="B215" s="2"/>
      <c r="C215" s="2"/>
      <c r="D215" s="2"/>
      <c r="E215" s="2"/>
      <c r="F215" s="2"/>
      <c r="G215" s="2"/>
      <c r="H215" s="2"/>
      <c r="I215" s="4"/>
      <c r="J215" s="4"/>
      <c r="K215" s="4"/>
      <c r="L215" s="4"/>
      <c r="M215" s="4"/>
      <c r="N215" s="4"/>
      <c r="O215" s="4"/>
      <c r="P215" s="2"/>
      <c r="Q215" s="2"/>
      <c r="R215" s="2"/>
      <c r="S215" s="2"/>
      <c r="T215" s="2"/>
      <c r="U215" s="2"/>
      <c r="V215" s="2"/>
      <c r="W215" s="2"/>
      <c r="X215" s="2"/>
      <c r="Y215" s="2"/>
      <c r="Z215" s="2"/>
      <c r="AA215" s="2"/>
      <c r="AB215" s="2"/>
      <c r="AC215" s="2"/>
      <c r="AD215" s="2"/>
      <c r="AE215" s="2"/>
      <c r="AF215" s="2"/>
      <c r="AG215" s="2"/>
      <c r="AH215" s="2"/>
      <c r="AI215" s="2"/>
      <c r="AJ215" s="2"/>
      <c r="AK215" s="2"/>
    </row>
    <row r="216" ht="14.25" customHeight="1">
      <c r="A216" s="3"/>
      <c r="B216" s="2"/>
      <c r="C216" s="2"/>
      <c r="D216" s="2"/>
      <c r="E216" s="2"/>
      <c r="F216" s="2"/>
      <c r="G216" s="2"/>
      <c r="H216" s="2"/>
      <c r="I216" s="4"/>
      <c r="J216" s="4"/>
      <c r="K216" s="4"/>
      <c r="L216" s="4"/>
      <c r="M216" s="4"/>
      <c r="N216" s="4"/>
      <c r="O216" s="4"/>
      <c r="P216" s="2"/>
      <c r="Q216" s="2"/>
      <c r="R216" s="2"/>
      <c r="S216" s="2"/>
      <c r="T216" s="2"/>
      <c r="U216" s="2"/>
      <c r="V216" s="2"/>
      <c r="W216" s="2"/>
      <c r="X216" s="2"/>
      <c r="Y216" s="2"/>
      <c r="Z216" s="2"/>
      <c r="AA216" s="2"/>
      <c r="AB216" s="2"/>
      <c r="AC216" s="2"/>
      <c r="AD216" s="2"/>
      <c r="AE216" s="2"/>
      <c r="AF216" s="2"/>
      <c r="AG216" s="2"/>
      <c r="AH216" s="2"/>
      <c r="AI216" s="2"/>
      <c r="AJ216" s="2"/>
      <c r="AK216" s="2"/>
    </row>
    <row r="217" ht="14.25" customHeight="1">
      <c r="A217" s="3"/>
      <c r="B217" s="2"/>
      <c r="C217" s="2"/>
      <c r="D217" s="2"/>
      <c r="E217" s="2"/>
      <c r="F217" s="2"/>
      <c r="G217" s="2"/>
      <c r="H217" s="2"/>
      <c r="I217" s="4"/>
      <c r="J217" s="4"/>
      <c r="K217" s="4"/>
      <c r="L217" s="4"/>
      <c r="M217" s="4"/>
      <c r="N217" s="4"/>
      <c r="O217" s="4"/>
      <c r="P217" s="2"/>
      <c r="Q217" s="2"/>
      <c r="R217" s="2"/>
      <c r="S217" s="2"/>
      <c r="T217" s="2"/>
      <c r="U217" s="2"/>
      <c r="V217" s="2"/>
      <c r="W217" s="2"/>
      <c r="X217" s="2"/>
      <c r="Y217" s="2"/>
      <c r="Z217" s="2"/>
      <c r="AA217" s="2"/>
      <c r="AB217" s="2"/>
      <c r="AC217" s="2"/>
      <c r="AD217" s="2"/>
      <c r="AE217" s="2"/>
      <c r="AF217" s="2"/>
      <c r="AG217" s="2"/>
      <c r="AH217" s="2"/>
      <c r="AI217" s="2"/>
      <c r="AJ217" s="2"/>
      <c r="AK217" s="2"/>
    </row>
    <row r="218" ht="14.25" customHeight="1">
      <c r="A218" s="3"/>
      <c r="B218" s="2"/>
      <c r="C218" s="2"/>
      <c r="D218" s="2"/>
      <c r="E218" s="2"/>
      <c r="F218" s="2"/>
      <c r="G218" s="2"/>
      <c r="H218" s="2"/>
      <c r="I218" s="4"/>
      <c r="J218" s="4"/>
      <c r="K218" s="4"/>
      <c r="L218" s="4"/>
      <c r="M218" s="4"/>
      <c r="N218" s="4"/>
      <c r="O218" s="4"/>
      <c r="P218" s="2"/>
      <c r="Q218" s="2"/>
      <c r="R218" s="2"/>
      <c r="S218" s="2"/>
      <c r="T218" s="2"/>
      <c r="U218" s="2"/>
      <c r="V218" s="2"/>
      <c r="W218" s="2"/>
      <c r="X218" s="2"/>
      <c r="Y218" s="2"/>
      <c r="Z218" s="2"/>
      <c r="AA218" s="2"/>
      <c r="AB218" s="2"/>
      <c r="AC218" s="2"/>
      <c r="AD218" s="2"/>
      <c r="AE218" s="2"/>
      <c r="AF218" s="2"/>
      <c r="AG218" s="2"/>
      <c r="AH218" s="2"/>
      <c r="AI218" s="2"/>
      <c r="AJ218" s="2"/>
      <c r="AK218" s="2"/>
    </row>
    <row r="219" ht="14.25" customHeight="1">
      <c r="A219" s="3"/>
      <c r="B219" s="2"/>
      <c r="C219" s="2"/>
      <c r="D219" s="2"/>
      <c r="E219" s="2"/>
      <c r="F219" s="2"/>
      <c r="G219" s="2"/>
      <c r="H219" s="2"/>
      <c r="I219" s="4"/>
      <c r="J219" s="4"/>
      <c r="K219" s="4"/>
      <c r="L219" s="4"/>
      <c r="M219" s="4"/>
      <c r="N219" s="4"/>
      <c r="O219" s="4"/>
      <c r="P219" s="2"/>
      <c r="Q219" s="2"/>
      <c r="R219" s="2"/>
      <c r="S219" s="2"/>
      <c r="T219" s="2"/>
      <c r="U219" s="2"/>
      <c r="V219" s="2"/>
      <c r="W219" s="2"/>
      <c r="X219" s="2"/>
      <c r="Y219" s="2"/>
      <c r="Z219" s="2"/>
      <c r="AA219" s="2"/>
      <c r="AB219" s="2"/>
      <c r="AC219" s="2"/>
      <c r="AD219" s="2"/>
      <c r="AE219" s="2"/>
      <c r="AF219" s="2"/>
      <c r="AG219" s="2"/>
      <c r="AH219" s="2"/>
      <c r="AI219" s="2"/>
      <c r="AJ219" s="2"/>
      <c r="AK219" s="2"/>
    </row>
    <row r="220" ht="14.25" customHeight="1">
      <c r="A220" s="3"/>
      <c r="B220" s="2"/>
      <c r="C220" s="2"/>
      <c r="D220" s="2"/>
      <c r="E220" s="2"/>
      <c r="F220" s="2"/>
      <c r="G220" s="2"/>
      <c r="H220" s="2"/>
      <c r="I220" s="4"/>
      <c r="J220" s="4"/>
      <c r="K220" s="4"/>
      <c r="L220" s="4"/>
      <c r="M220" s="4"/>
      <c r="N220" s="4"/>
      <c r="O220" s="4"/>
      <c r="P220" s="2"/>
      <c r="Q220" s="2"/>
      <c r="R220" s="2"/>
      <c r="S220" s="2"/>
      <c r="T220" s="2"/>
      <c r="U220" s="2"/>
      <c r="V220" s="2"/>
      <c r="W220" s="2"/>
      <c r="X220" s="2"/>
      <c r="Y220" s="2"/>
      <c r="Z220" s="2"/>
      <c r="AA220" s="2"/>
      <c r="AB220" s="2"/>
      <c r="AC220" s="2"/>
      <c r="AD220" s="2"/>
      <c r="AE220" s="2"/>
      <c r="AF220" s="2"/>
      <c r="AG220" s="2"/>
      <c r="AH220" s="2"/>
      <c r="AI220" s="2"/>
      <c r="AJ220" s="2"/>
      <c r="AK220" s="2"/>
    </row>
    <row r="221" ht="14.25" customHeight="1">
      <c r="A221" s="3"/>
      <c r="B221" s="2"/>
      <c r="C221" s="2"/>
      <c r="D221" s="2"/>
      <c r="E221" s="2"/>
      <c r="F221" s="2"/>
      <c r="G221" s="2"/>
      <c r="H221" s="2"/>
      <c r="I221" s="4"/>
      <c r="J221" s="4"/>
      <c r="K221" s="4"/>
      <c r="L221" s="4"/>
      <c r="M221" s="4"/>
      <c r="N221" s="4"/>
      <c r="O221" s="4"/>
      <c r="P221" s="2"/>
      <c r="Q221" s="2"/>
      <c r="R221" s="2"/>
      <c r="S221" s="2"/>
      <c r="T221" s="2"/>
      <c r="U221" s="2"/>
      <c r="V221" s="2"/>
      <c r="W221" s="2"/>
      <c r="X221" s="2"/>
      <c r="Y221" s="2"/>
      <c r="Z221" s="2"/>
      <c r="AA221" s="2"/>
      <c r="AB221" s="2"/>
      <c r="AC221" s="2"/>
      <c r="AD221" s="2"/>
      <c r="AE221" s="2"/>
      <c r="AF221" s="2"/>
      <c r="AG221" s="2"/>
      <c r="AH221" s="2"/>
      <c r="AI221" s="2"/>
      <c r="AJ221" s="2"/>
      <c r="AK221" s="2"/>
    </row>
    <row r="222" ht="14.25" customHeight="1">
      <c r="A222" s="3"/>
      <c r="B222" s="2"/>
      <c r="C222" s="2"/>
      <c r="D222" s="2"/>
      <c r="E222" s="2"/>
      <c r="F222" s="2"/>
      <c r="G222" s="2"/>
      <c r="H222" s="2"/>
      <c r="I222" s="4"/>
      <c r="J222" s="4"/>
      <c r="K222" s="4"/>
      <c r="L222" s="4"/>
      <c r="M222" s="4"/>
      <c r="N222" s="4"/>
      <c r="O222" s="4"/>
      <c r="P222" s="2"/>
      <c r="Q222" s="2"/>
      <c r="R222" s="2"/>
      <c r="S222" s="2"/>
      <c r="T222" s="2"/>
      <c r="U222" s="2"/>
      <c r="V222" s="2"/>
      <c r="W222" s="2"/>
      <c r="X222" s="2"/>
      <c r="Y222" s="2"/>
      <c r="Z222" s="2"/>
      <c r="AA222" s="2"/>
      <c r="AB222" s="2"/>
      <c r="AC222" s="2"/>
      <c r="AD222" s="2"/>
      <c r="AE222" s="2"/>
      <c r="AF222" s="2"/>
      <c r="AG222" s="2"/>
      <c r="AH222" s="2"/>
      <c r="AI222" s="2"/>
      <c r="AJ222" s="2"/>
      <c r="AK222" s="2"/>
    </row>
    <row r="223" ht="14.25" customHeight="1">
      <c r="A223" s="3"/>
      <c r="B223" s="2"/>
      <c r="C223" s="2"/>
      <c r="D223" s="2"/>
      <c r="E223" s="2"/>
      <c r="F223" s="2"/>
      <c r="G223" s="2"/>
      <c r="H223" s="2"/>
      <c r="I223" s="4"/>
      <c r="J223" s="4"/>
      <c r="K223" s="4"/>
      <c r="L223" s="4"/>
      <c r="M223" s="4"/>
      <c r="N223" s="4"/>
      <c r="O223" s="4"/>
      <c r="P223" s="2"/>
      <c r="Q223" s="2"/>
      <c r="R223" s="2"/>
      <c r="S223" s="2"/>
      <c r="T223" s="2"/>
      <c r="U223" s="2"/>
      <c r="V223" s="2"/>
      <c r="W223" s="2"/>
      <c r="X223" s="2"/>
      <c r="Y223" s="2"/>
      <c r="Z223" s="2"/>
      <c r="AA223" s="2"/>
      <c r="AB223" s="2"/>
      <c r="AC223" s="2"/>
      <c r="AD223" s="2"/>
      <c r="AE223" s="2"/>
      <c r="AF223" s="2"/>
      <c r="AG223" s="2"/>
      <c r="AH223" s="2"/>
      <c r="AI223" s="2"/>
      <c r="AJ223" s="2"/>
      <c r="AK223" s="2"/>
    </row>
    <row r="224" ht="14.25" customHeight="1">
      <c r="A224" s="3"/>
      <c r="B224" s="2"/>
      <c r="C224" s="2"/>
      <c r="D224" s="2"/>
      <c r="E224" s="2"/>
      <c r="F224" s="2"/>
      <c r="G224" s="2"/>
      <c r="H224" s="2"/>
      <c r="I224" s="4"/>
      <c r="J224" s="4"/>
      <c r="K224" s="4"/>
      <c r="L224" s="4"/>
      <c r="M224" s="4"/>
      <c r="N224" s="4"/>
      <c r="O224" s="4"/>
      <c r="P224" s="2"/>
      <c r="Q224" s="2"/>
      <c r="R224" s="2"/>
      <c r="S224" s="2"/>
      <c r="T224" s="2"/>
      <c r="U224" s="2"/>
      <c r="V224" s="2"/>
      <c r="W224" s="2"/>
      <c r="X224" s="2"/>
      <c r="Y224" s="2"/>
      <c r="Z224" s="2"/>
      <c r="AA224" s="2"/>
      <c r="AB224" s="2"/>
      <c r="AC224" s="2"/>
      <c r="AD224" s="2"/>
      <c r="AE224" s="2"/>
      <c r="AF224" s="2"/>
      <c r="AG224" s="2"/>
      <c r="AH224" s="2"/>
      <c r="AI224" s="2"/>
      <c r="AJ224" s="2"/>
      <c r="AK224" s="2"/>
    </row>
    <row r="225" ht="14.25" customHeight="1">
      <c r="A225" s="3"/>
      <c r="B225" s="2"/>
      <c r="C225" s="2"/>
      <c r="D225" s="2"/>
      <c r="E225" s="2"/>
      <c r="F225" s="2"/>
      <c r="G225" s="2"/>
      <c r="H225" s="2"/>
      <c r="I225" s="4"/>
      <c r="J225" s="4"/>
      <c r="K225" s="4"/>
      <c r="L225" s="4"/>
      <c r="M225" s="4"/>
      <c r="N225" s="4"/>
      <c r="O225" s="4"/>
      <c r="P225" s="2"/>
      <c r="Q225" s="2"/>
      <c r="R225" s="2"/>
      <c r="S225" s="2"/>
      <c r="T225" s="2"/>
      <c r="U225" s="2"/>
      <c r="V225" s="2"/>
      <c r="W225" s="2"/>
      <c r="X225" s="2"/>
      <c r="Y225" s="2"/>
      <c r="Z225" s="2"/>
      <c r="AA225" s="2"/>
      <c r="AB225" s="2"/>
      <c r="AC225" s="2"/>
      <c r="AD225" s="2"/>
      <c r="AE225" s="2"/>
      <c r="AF225" s="2"/>
      <c r="AG225" s="2"/>
      <c r="AH225" s="2"/>
      <c r="AI225" s="2"/>
      <c r="AJ225" s="2"/>
      <c r="AK225" s="2"/>
    </row>
    <row r="226" ht="14.25" customHeight="1">
      <c r="A226" s="3"/>
      <c r="B226" s="2"/>
      <c r="C226" s="2"/>
      <c r="D226" s="2"/>
      <c r="E226" s="2"/>
      <c r="F226" s="2"/>
      <c r="G226" s="2"/>
      <c r="H226" s="2"/>
      <c r="I226" s="4"/>
      <c r="J226" s="4"/>
      <c r="K226" s="4"/>
      <c r="L226" s="4"/>
      <c r="M226" s="4"/>
      <c r="N226" s="4"/>
      <c r="O226" s="4"/>
      <c r="P226" s="2"/>
      <c r="Q226" s="2"/>
      <c r="R226" s="2"/>
      <c r="S226" s="2"/>
      <c r="T226" s="2"/>
      <c r="U226" s="2"/>
      <c r="V226" s="2"/>
      <c r="W226" s="2"/>
      <c r="X226" s="2"/>
      <c r="Y226" s="2"/>
      <c r="Z226" s="2"/>
      <c r="AA226" s="2"/>
      <c r="AB226" s="2"/>
      <c r="AC226" s="2"/>
      <c r="AD226" s="2"/>
      <c r="AE226" s="2"/>
      <c r="AF226" s="2"/>
      <c r="AG226" s="2"/>
      <c r="AH226" s="2"/>
      <c r="AI226" s="2"/>
      <c r="AJ226" s="2"/>
      <c r="AK226" s="2"/>
    </row>
    <row r="227" ht="14.25" customHeight="1">
      <c r="A227" s="3"/>
      <c r="B227" s="2"/>
      <c r="C227" s="2"/>
      <c r="D227" s="2"/>
      <c r="E227" s="2"/>
      <c r="F227" s="2"/>
      <c r="G227" s="2"/>
      <c r="H227" s="2"/>
      <c r="I227" s="4"/>
      <c r="J227" s="4"/>
      <c r="K227" s="4"/>
      <c r="L227" s="4"/>
      <c r="M227" s="4"/>
      <c r="N227" s="4"/>
      <c r="O227" s="4"/>
      <c r="P227" s="2"/>
      <c r="Q227" s="2"/>
      <c r="R227" s="2"/>
      <c r="S227" s="2"/>
      <c r="T227" s="2"/>
      <c r="U227" s="2"/>
      <c r="V227" s="2"/>
      <c r="W227" s="2"/>
      <c r="X227" s="2"/>
      <c r="Y227" s="2"/>
      <c r="Z227" s="2"/>
      <c r="AA227" s="2"/>
      <c r="AB227" s="2"/>
      <c r="AC227" s="2"/>
      <c r="AD227" s="2"/>
      <c r="AE227" s="2"/>
      <c r="AF227" s="2"/>
      <c r="AG227" s="2"/>
      <c r="AH227" s="2"/>
      <c r="AI227" s="2"/>
      <c r="AJ227" s="2"/>
      <c r="AK227" s="2"/>
    </row>
    <row r="228" ht="14.25" customHeight="1">
      <c r="A228" s="3"/>
      <c r="B228" s="2"/>
      <c r="C228" s="2"/>
      <c r="D228" s="2"/>
      <c r="E228" s="2"/>
      <c r="F228" s="2"/>
      <c r="G228" s="2"/>
      <c r="H228" s="2"/>
      <c r="I228" s="4"/>
      <c r="J228" s="4"/>
      <c r="K228" s="4"/>
      <c r="L228" s="4"/>
      <c r="M228" s="4"/>
      <c r="N228" s="4"/>
      <c r="O228" s="4"/>
      <c r="P228" s="2"/>
      <c r="Q228" s="2"/>
      <c r="R228" s="2"/>
      <c r="S228" s="2"/>
      <c r="T228" s="2"/>
      <c r="U228" s="2"/>
      <c r="V228" s="2"/>
      <c r="W228" s="2"/>
      <c r="X228" s="2"/>
      <c r="Y228" s="2"/>
      <c r="Z228" s="2"/>
      <c r="AA228" s="2"/>
      <c r="AB228" s="2"/>
      <c r="AC228" s="2"/>
      <c r="AD228" s="2"/>
      <c r="AE228" s="2"/>
      <c r="AF228" s="2"/>
      <c r="AG228" s="2"/>
      <c r="AH228" s="2"/>
      <c r="AI228" s="2"/>
      <c r="AJ228" s="2"/>
      <c r="AK228" s="2"/>
    </row>
    <row r="229" ht="14.25" customHeight="1">
      <c r="A229" s="3"/>
      <c r="B229" s="2"/>
      <c r="C229" s="2"/>
      <c r="D229" s="2"/>
      <c r="E229" s="2"/>
      <c r="F229" s="2"/>
      <c r="G229" s="2"/>
      <c r="H229" s="2"/>
      <c r="I229" s="4"/>
      <c r="J229" s="4"/>
      <c r="K229" s="4"/>
      <c r="L229" s="4"/>
      <c r="M229" s="4"/>
      <c r="N229" s="4"/>
      <c r="O229" s="4"/>
      <c r="P229" s="2"/>
      <c r="Q229" s="2"/>
      <c r="R229" s="2"/>
      <c r="S229" s="2"/>
      <c r="T229" s="2"/>
      <c r="U229" s="2"/>
      <c r="V229" s="2"/>
      <c r="W229" s="2"/>
      <c r="X229" s="2"/>
      <c r="Y229" s="2"/>
      <c r="Z229" s="2"/>
      <c r="AA229" s="2"/>
      <c r="AB229" s="2"/>
      <c r="AC229" s="2"/>
      <c r="AD229" s="2"/>
      <c r="AE229" s="2"/>
      <c r="AF229" s="2"/>
      <c r="AG229" s="2"/>
      <c r="AH229" s="2"/>
      <c r="AI229" s="2"/>
      <c r="AJ229" s="2"/>
      <c r="AK229" s="2"/>
    </row>
    <row r="230" ht="14.25" customHeight="1">
      <c r="A230" s="3"/>
      <c r="B230" s="2"/>
      <c r="C230" s="2"/>
      <c r="D230" s="2"/>
      <c r="E230" s="2"/>
      <c r="F230" s="2"/>
      <c r="G230" s="2"/>
      <c r="H230" s="2"/>
      <c r="I230" s="4"/>
      <c r="J230" s="4"/>
      <c r="K230" s="4"/>
      <c r="L230" s="4"/>
      <c r="M230" s="4"/>
      <c r="N230" s="4"/>
      <c r="O230" s="4"/>
      <c r="P230" s="2"/>
      <c r="Q230" s="2"/>
      <c r="R230" s="2"/>
      <c r="S230" s="2"/>
      <c r="T230" s="2"/>
      <c r="U230" s="2"/>
      <c r="V230" s="2"/>
      <c r="W230" s="2"/>
      <c r="X230" s="2"/>
      <c r="Y230" s="2"/>
      <c r="Z230" s="2"/>
      <c r="AA230" s="2"/>
      <c r="AB230" s="2"/>
      <c r="AC230" s="2"/>
      <c r="AD230" s="2"/>
      <c r="AE230" s="2"/>
      <c r="AF230" s="2"/>
      <c r="AG230" s="2"/>
      <c r="AH230" s="2"/>
      <c r="AI230" s="2"/>
      <c r="AJ230" s="2"/>
      <c r="AK230" s="2"/>
    </row>
    <row r="231" ht="14.25" customHeight="1">
      <c r="A231" s="3"/>
      <c r="B231" s="2"/>
      <c r="C231" s="2"/>
      <c r="D231" s="2"/>
      <c r="E231" s="2"/>
      <c r="F231" s="2"/>
      <c r="G231" s="2"/>
      <c r="H231" s="2"/>
      <c r="I231" s="4"/>
      <c r="J231" s="4"/>
      <c r="K231" s="4"/>
      <c r="L231" s="4"/>
      <c r="M231" s="4"/>
      <c r="N231" s="4"/>
      <c r="O231" s="4"/>
      <c r="P231" s="2"/>
      <c r="Q231" s="2"/>
      <c r="R231" s="2"/>
      <c r="S231" s="2"/>
      <c r="T231" s="2"/>
      <c r="U231" s="2"/>
      <c r="V231" s="2"/>
      <c r="W231" s="2"/>
      <c r="X231" s="2"/>
      <c r="Y231" s="2"/>
      <c r="Z231" s="2"/>
      <c r="AA231" s="2"/>
      <c r="AB231" s="2"/>
      <c r="AC231" s="2"/>
      <c r="AD231" s="2"/>
      <c r="AE231" s="2"/>
      <c r="AF231" s="2"/>
      <c r="AG231" s="2"/>
      <c r="AH231" s="2"/>
      <c r="AI231" s="2"/>
      <c r="AJ231" s="2"/>
      <c r="AK231" s="2"/>
    </row>
    <row r="232" ht="14.25" customHeight="1">
      <c r="A232" s="3"/>
      <c r="B232" s="2"/>
      <c r="C232" s="2"/>
      <c r="D232" s="2"/>
      <c r="E232" s="2"/>
      <c r="F232" s="2"/>
      <c r="G232" s="2"/>
      <c r="H232" s="2"/>
      <c r="I232" s="4"/>
      <c r="J232" s="4"/>
      <c r="K232" s="4"/>
      <c r="L232" s="4"/>
      <c r="M232" s="4"/>
      <c r="N232" s="4"/>
      <c r="O232" s="4"/>
      <c r="P232" s="2"/>
      <c r="Q232" s="2"/>
      <c r="R232" s="2"/>
      <c r="S232" s="2"/>
      <c r="T232" s="2"/>
      <c r="U232" s="2"/>
      <c r="V232" s="2"/>
      <c r="W232" s="2"/>
      <c r="X232" s="2"/>
      <c r="Y232" s="2"/>
      <c r="Z232" s="2"/>
      <c r="AA232" s="2"/>
      <c r="AB232" s="2"/>
      <c r="AC232" s="2"/>
      <c r="AD232" s="2"/>
      <c r="AE232" s="2"/>
      <c r="AF232" s="2"/>
      <c r="AG232" s="2"/>
      <c r="AH232" s="2"/>
      <c r="AI232" s="2"/>
      <c r="AJ232" s="2"/>
      <c r="AK232" s="2"/>
    </row>
    <row r="233" ht="14.25" customHeight="1">
      <c r="A233" s="3"/>
      <c r="B233" s="2"/>
      <c r="C233" s="2"/>
      <c r="D233" s="2"/>
      <c r="E233" s="2"/>
      <c r="F233" s="2"/>
      <c r="G233" s="2"/>
      <c r="H233" s="2"/>
      <c r="I233" s="4"/>
      <c r="J233" s="4"/>
      <c r="K233" s="4"/>
      <c r="L233" s="4"/>
      <c r="M233" s="4"/>
      <c r="N233" s="4"/>
      <c r="O233" s="4"/>
      <c r="P233" s="2"/>
      <c r="Q233" s="2"/>
      <c r="R233" s="2"/>
      <c r="S233" s="2"/>
      <c r="T233" s="2"/>
      <c r="U233" s="2"/>
      <c r="V233" s="2"/>
      <c r="W233" s="2"/>
      <c r="X233" s="2"/>
      <c r="Y233" s="2"/>
      <c r="Z233" s="2"/>
      <c r="AA233" s="2"/>
      <c r="AB233" s="2"/>
      <c r="AC233" s="2"/>
      <c r="AD233" s="2"/>
      <c r="AE233" s="2"/>
      <c r="AF233" s="2"/>
      <c r="AG233" s="2"/>
      <c r="AH233" s="2"/>
      <c r="AI233" s="2"/>
      <c r="AJ233" s="2"/>
      <c r="AK233" s="2"/>
    </row>
    <row r="234" ht="14.25" customHeight="1">
      <c r="A234" s="3"/>
      <c r="B234" s="2"/>
      <c r="C234" s="2"/>
      <c r="D234" s="2"/>
      <c r="E234" s="2"/>
      <c r="F234" s="2"/>
      <c r="G234" s="2"/>
      <c r="H234" s="2"/>
      <c r="I234" s="4"/>
      <c r="J234" s="4"/>
      <c r="K234" s="4"/>
      <c r="L234" s="4"/>
      <c r="M234" s="4"/>
      <c r="N234" s="4"/>
      <c r="O234" s="4"/>
      <c r="P234" s="2"/>
      <c r="Q234" s="2"/>
      <c r="R234" s="2"/>
      <c r="S234" s="2"/>
      <c r="T234" s="2"/>
      <c r="U234" s="2"/>
      <c r="V234" s="2"/>
      <c r="W234" s="2"/>
      <c r="X234" s="2"/>
      <c r="Y234" s="2"/>
      <c r="Z234" s="2"/>
      <c r="AA234" s="2"/>
      <c r="AB234" s="2"/>
      <c r="AC234" s="2"/>
      <c r="AD234" s="2"/>
      <c r="AE234" s="2"/>
      <c r="AF234" s="2"/>
      <c r="AG234" s="2"/>
      <c r="AH234" s="2"/>
      <c r="AI234" s="2"/>
      <c r="AJ234" s="2"/>
      <c r="AK234" s="2"/>
    </row>
    <row r="235" ht="14.25" customHeight="1">
      <c r="A235" s="3"/>
      <c r="B235" s="2"/>
      <c r="C235" s="2"/>
      <c r="D235" s="2"/>
      <c r="E235" s="2"/>
      <c r="F235" s="2"/>
      <c r="G235" s="2"/>
      <c r="H235" s="2"/>
      <c r="I235" s="4"/>
      <c r="J235" s="4"/>
      <c r="K235" s="4"/>
      <c r="L235" s="4"/>
      <c r="M235" s="4"/>
      <c r="N235" s="4"/>
      <c r="O235" s="4"/>
      <c r="P235" s="2"/>
      <c r="Q235" s="2"/>
      <c r="R235" s="2"/>
      <c r="S235" s="2"/>
      <c r="T235" s="2"/>
      <c r="U235" s="2"/>
      <c r="V235" s="2"/>
      <c r="W235" s="2"/>
      <c r="X235" s="2"/>
      <c r="Y235" s="2"/>
      <c r="Z235" s="2"/>
      <c r="AA235" s="2"/>
      <c r="AB235" s="2"/>
      <c r="AC235" s="2"/>
      <c r="AD235" s="2"/>
      <c r="AE235" s="2"/>
      <c r="AF235" s="2"/>
      <c r="AG235" s="2"/>
      <c r="AH235" s="2"/>
      <c r="AI235" s="2"/>
      <c r="AJ235" s="2"/>
      <c r="AK235" s="2"/>
    </row>
    <row r="236" ht="14.25" customHeight="1">
      <c r="A236" s="3"/>
      <c r="B236" s="2"/>
      <c r="C236" s="2"/>
      <c r="D236" s="2"/>
      <c r="E236" s="2"/>
      <c r="F236" s="2"/>
      <c r="G236" s="2"/>
      <c r="H236" s="2"/>
      <c r="I236" s="4"/>
      <c r="J236" s="4"/>
      <c r="K236" s="4"/>
      <c r="L236" s="4"/>
      <c r="M236" s="4"/>
      <c r="N236" s="4"/>
      <c r="O236" s="4"/>
      <c r="P236" s="2"/>
      <c r="Q236" s="2"/>
      <c r="R236" s="2"/>
      <c r="S236" s="2"/>
      <c r="T236" s="2"/>
      <c r="U236" s="2"/>
      <c r="V236" s="2"/>
      <c r="W236" s="2"/>
      <c r="X236" s="2"/>
      <c r="Y236" s="2"/>
      <c r="Z236" s="2"/>
      <c r="AA236" s="2"/>
      <c r="AB236" s="2"/>
      <c r="AC236" s="2"/>
      <c r="AD236" s="2"/>
      <c r="AE236" s="2"/>
      <c r="AF236" s="2"/>
      <c r="AG236" s="2"/>
      <c r="AH236" s="2"/>
      <c r="AI236" s="2"/>
      <c r="AJ236" s="2"/>
      <c r="AK236" s="2"/>
    </row>
    <row r="237" ht="14.25" customHeight="1">
      <c r="A237" s="3"/>
      <c r="B237" s="2"/>
      <c r="C237" s="2"/>
      <c r="D237" s="2"/>
      <c r="E237" s="2"/>
      <c r="F237" s="2"/>
      <c r="G237" s="2"/>
      <c r="H237" s="2"/>
      <c r="I237" s="4"/>
      <c r="J237" s="4"/>
      <c r="K237" s="4"/>
      <c r="L237" s="4"/>
      <c r="M237" s="4"/>
      <c r="N237" s="4"/>
      <c r="O237" s="4"/>
      <c r="P237" s="2"/>
      <c r="Q237" s="2"/>
      <c r="R237" s="2"/>
      <c r="S237" s="2"/>
      <c r="T237" s="2"/>
      <c r="U237" s="2"/>
      <c r="V237" s="2"/>
      <c r="W237" s="2"/>
      <c r="X237" s="2"/>
      <c r="Y237" s="2"/>
      <c r="Z237" s="2"/>
      <c r="AA237" s="2"/>
      <c r="AB237" s="2"/>
      <c r="AC237" s="2"/>
      <c r="AD237" s="2"/>
      <c r="AE237" s="2"/>
      <c r="AF237" s="2"/>
      <c r="AG237" s="2"/>
      <c r="AH237" s="2"/>
      <c r="AI237" s="2"/>
      <c r="AJ237" s="2"/>
      <c r="AK237" s="2"/>
    </row>
    <row r="238" ht="14.25" customHeight="1">
      <c r="A238" s="3"/>
      <c r="B238" s="2"/>
      <c r="C238" s="2"/>
      <c r="D238" s="2"/>
      <c r="E238" s="2"/>
      <c r="F238" s="2"/>
      <c r="G238" s="2"/>
      <c r="H238" s="2"/>
      <c r="I238" s="4"/>
      <c r="J238" s="4"/>
      <c r="K238" s="4"/>
      <c r="L238" s="4"/>
      <c r="M238" s="4"/>
      <c r="N238" s="4"/>
      <c r="O238" s="4"/>
      <c r="P238" s="2"/>
      <c r="Q238" s="2"/>
      <c r="R238" s="2"/>
      <c r="S238" s="2"/>
      <c r="T238" s="2"/>
      <c r="U238" s="2"/>
      <c r="V238" s="2"/>
      <c r="W238" s="2"/>
      <c r="X238" s="2"/>
      <c r="Y238" s="2"/>
      <c r="Z238" s="2"/>
      <c r="AA238" s="2"/>
      <c r="AB238" s="2"/>
      <c r="AC238" s="2"/>
      <c r="AD238" s="2"/>
      <c r="AE238" s="2"/>
      <c r="AF238" s="2"/>
      <c r="AG238" s="2"/>
      <c r="AH238" s="2"/>
      <c r="AI238" s="2"/>
      <c r="AJ238" s="2"/>
      <c r="AK238" s="2"/>
    </row>
    <row r="239" ht="14.25" customHeight="1">
      <c r="A239" s="3"/>
      <c r="B239" s="2"/>
      <c r="C239" s="2"/>
      <c r="D239" s="2"/>
      <c r="E239" s="2"/>
      <c r="F239" s="2"/>
      <c r="G239" s="2"/>
      <c r="H239" s="2"/>
      <c r="I239" s="4"/>
      <c r="J239" s="4"/>
      <c r="K239" s="4"/>
      <c r="L239" s="4"/>
      <c r="M239" s="4"/>
      <c r="N239" s="4"/>
      <c r="O239" s="4"/>
      <c r="P239" s="2"/>
      <c r="Q239" s="2"/>
      <c r="R239" s="2"/>
      <c r="S239" s="2"/>
      <c r="T239" s="2"/>
      <c r="U239" s="2"/>
      <c r="V239" s="2"/>
      <c r="W239" s="2"/>
      <c r="X239" s="2"/>
      <c r="Y239" s="2"/>
      <c r="Z239" s="2"/>
      <c r="AA239" s="2"/>
      <c r="AB239" s="2"/>
      <c r="AC239" s="2"/>
      <c r="AD239" s="2"/>
      <c r="AE239" s="2"/>
      <c r="AF239" s="2"/>
      <c r="AG239" s="2"/>
      <c r="AH239" s="2"/>
      <c r="AI239" s="2"/>
      <c r="AJ239" s="2"/>
      <c r="AK239" s="2"/>
    </row>
    <row r="240" ht="14.25" customHeight="1">
      <c r="A240" s="3"/>
      <c r="B240" s="2"/>
      <c r="C240" s="2"/>
      <c r="D240" s="2"/>
      <c r="E240" s="2"/>
      <c r="F240" s="2"/>
      <c r="G240" s="2"/>
      <c r="H240" s="2"/>
      <c r="I240" s="4"/>
      <c r="J240" s="4"/>
      <c r="K240" s="4"/>
      <c r="L240" s="4"/>
      <c r="M240" s="4"/>
      <c r="N240" s="4"/>
      <c r="O240" s="4"/>
      <c r="P240" s="2"/>
      <c r="Q240" s="2"/>
      <c r="R240" s="2"/>
      <c r="S240" s="2"/>
      <c r="T240" s="2"/>
      <c r="U240" s="2"/>
      <c r="V240" s="2"/>
      <c r="W240" s="2"/>
      <c r="X240" s="2"/>
      <c r="Y240" s="2"/>
      <c r="Z240" s="2"/>
      <c r="AA240" s="2"/>
      <c r="AB240" s="2"/>
      <c r="AC240" s="2"/>
      <c r="AD240" s="2"/>
      <c r="AE240" s="2"/>
      <c r="AF240" s="2"/>
      <c r="AG240" s="2"/>
      <c r="AH240" s="2"/>
      <c r="AI240" s="2"/>
      <c r="AJ240" s="2"/>
      <c r="AK240" s="2"/>
    </row>
    <row r="241" ht="14.25" customHeight="1">
      <c r="A241" s="3"/>
      <c r="B241" s="2"/>
      <c r="C241" s="2"/>
      <c r="D241" s="2"/>
      <c r="E241" s="2"/>
      <c r="F241" s="2"/>
      <c r="G241" s="2"/>
      <c r="H241" s="2"/>
      <c r="I241" s="4"/>
      <c r="J241" s="4"/>
      <c r="K241" s="4"/>
      <c r="L241" s="4"/>
      <c r="M241" s="4"/>
      <c r="N241" s="4"/>
      <c r="O241" s="4"/>
      <c r="P241" s="2"/>
      <c r="Q241" s="2"/>
      <c r="R241" s="2"/>
      <c r="S241" s="2"/>
      <c r="T241" s="2"/>
      <c r="U241" s="2"/>
      <c r="V241" s="2"/>
      <c r="W241" s="2"/>
      <c r="X241" s="2"/>
      <c r="Y241" s="2"/>
      <c r="Z241" s="2"/>
      <c r="AA241" s="2"/>
      <c r="AB241" s="2"/>
      <c r="AC241" s="2"/>
      <c r="AD241" s="2"/>
      <c r="AE241" s="2"/>
      <c r="AF241" s="2"/>
      <c r="AG241" s="2"/>
      <c r="AH241" s="2"/>
      <c r="AI241" s="2"/>
      <c r="AJ241" s="2"/>
      <c r="AK241" s="2"/>
    </row>
    <row r="242" ht="14.25" customHeight="1">
      <c r="A242" s="3"/>
      <c r="B242" s="2"/>
      <c r="C242" s="2"/>
      <c r="D242" s="2"/>
      <c r="E242" s="2"/>
      <c r="F242" s="2"/>
      <c r="G242" s="2"/>
      <c r="H242" s="2"/>
      <c r="I242" s="4"/>
      <c r="J242" s="4"/>
      <c r="K242" s="4"/>
      <c r="L242" s="4"/>
      <c r="M242" s="4"/>
      <c r="N242" s="4"/>
      <c r="O242" s="4"/>
      <c r="P242" s="2"/>
      <c r="Q242" s="2"/>
      <c r="R242" s="2"/>
      <c r="S242" s="2"/>
      <c r="T242" s="2"/>
      <c r="U242" s="2"/>
      <c r="V242" s="2"/>
      <c r="W242" s="2"/>
      <c r="X242" s="2"/>
      <c r="Y242" s="2"/>
      <c r="Z242" s="2"/>
      <c r="AA242" s="2"/>
      <c r="AB242" s="2"/>
      <c r="AC242" s="2"/>
      <c r="AD242" s="2"/>
      <c r="AE242" s="2"/>
      <c r="AF242" s="2"/>
      <c r="AG242" s="2"/>
      <c r="AH242" s="2"/>
      <c r="AI242" s="2"/>
      <c r="AJ242" s="2"/>
      <c r="AK242" s="2"/>
    </row>
    <row r="243" ht="14.25" customHeight="1">
      <c r="A243" s="3"/>
      <c r="B243" s="2"/>
      <c r="C243" s="2"/>
      <c r="D243" s="2"/>
      <c r="E243" s="2"/>
      <c r="F243" s="2"/>
      <c r="G243" s="2"/>
      <c r="H243" s="2"/>
      <c r="I243" s="4"/>
      <c r="J243" s="4"/>
      <c r="K243" s="4"/>
      <c r="L243" s="4"/>
      <c r="M243" s="4"/>
      <c r="N243" s="4"/>
      <c r="O243" s="4"/>
      <c r="P243" s="2"/>
      <c r="Q243" s="2"/>
      <c r="R243" s="2"/>
      <c r="S243" s="2"/>
      <c r="T243" s="2"/>
      <c r="U243" s="2"/>
      <c r="V243" s="2"/>
      <c r="W243" s="2"/>
      <c r="X243" s="2"/>
      <c r="Y243" s="2"/>
      <c r="Z243" s="2"/>
      <c r="AA243" s="2"/>
      <c r="AB243" s="2"/>
      <c r="AC243" s="2"/>
      <c r="AD243" s="2"/>
      <c r="AE243" s="2"/>
      <c r="AF243" s="2"/>
      <c r="AG243" s="2"/>
      <c r="AH243" s="2"/>
      <c r="AI243" s="2"/>
      <c r="AJ243" s="2"/>
      <c r="AK243" s="2"/>
    </row>
    <row r="244" ht="14.25" customHeight="1">
      <c r="A244" s="3"/>
      <c r="B244" s="2"/>
      <c r="C244" s="2"/>
      <c r="D244" s="2"/>
      <c r="E244" s="2"/>
      <c r="F244" s="2"/>
      <c r="G244" s="2"/>
      <c r="H244" s="2"/>
      <c r="I244" s="4"/>
      <c r="J244" s="4"/>
      <c r="K244" s="4"/>
      <c r="L244" s="4"/>
      <c r="M244" s="4"/>
      <c r="N244" s="4"/>
      <c r="O244" s="4"/>
      <c r="P244" s="2"/>
      <c r="Q244" s="2"/>
      <c r="R244" s="2"/>
      <c r="S244" s="2"/>
      <c r="T244" s="2"/>
      <c r="U244" s="2"/>
      <c r="V244" s="2"/>
      <c r="W244" s="2"/>
      <c r="X244" s="2"/>
      <c r="Y244" s="2"/>
      <c r="Z244" s="2"/>
      <c r="AA244" s="2"/>
      <c r="AB244" s="2"/>
      <c r="AC244" s="2"/>
      <c r="AD244" s="2"/>
      <c r="AE244" s="2"/>
      <c r="AF244" s="2"/>
      <c r="AG244" s="2"/>
      <c r="AH244" s="2"/>
      <c r="AI244" s="2"/>
      <c r="AJ244" s="2"/>
      <c r="AK244" s="2"/>
    </row>
    <row r="245" ht="14.25" customHeight="1">
      <c r="A245" s="3"/>
      <c r="B245" s="2"/>
      <c r="C245" s="2"/>
      <c r="D245" s="2"/>
      <c r="E245" s="2"/>
      <c r="F245" s="2"/>
      <c r="G245" s="2"/>
      <c r="H245" s="2"/>
      <c r="I245" s="4"/>
      <c r="J245" s="4"/>
      <c r="K245" s="4"/>
      <c r="L245" s="4"/>
      <c r="M245" s="4"/>
      <c r="N245" s="4"/>
      <c r="O245" s="4"/>
      <c r="P245" s="2"/>
      <c r="Q245" s="2"/>
      <c r="R245" s="2"/>
      <c r="S245" s="2"/>
      <c r="T245" s="2"/>
      <c r="U245" s="2"/>
      <c r="V245" s="2"/>
      <c r="W245" s="2"/>
      <c r="X245" s="2"/>
      <c r="Y245" s="2"/>
      <c r="Z245" s="2"/>
      <c r="AA245" s="2"/>
      <c r="AB245" s="2"/>
      <c r="AC245" s="2"/>
      <c r="AD245" s="2"/>
      <c r="AE245" s="2"/>
      <c r="AF245" s="2"/>
      <c r="AG245" s="2"/>
      <c r="AH245" s="2"/>
      <c r="AI245" s="2"/>
      <c r="AJ245" s="2"/>
      <c r="AK245" s="2"/>
    </row>
    <row r="246" ht="14.25" customHeight="1">
      <c r="A246" s="3"/>
      <c r="B246" s="2"/>
      <c r="C246" s="2"/>
      <c r="D246" s="2"/>
      <c r="E246" s="2"/>
      <c r="F246" s="2"/>
      <c r="G246" s="2"/>
      <c r="H246" s="2"/>
      <c r="I246" s="4"/>
      <c r="J246" s="4"/>
      <c r="K246" s="4"/>
      <c r="L246" s="4"/>
      <c r="M246" s="4"/>
      <c r="N246" s="4"/>
      <c r="O246" s="4"/>
      <c r="P246" s="2"/>
      <c r="Q246" s="2"/>
      <c r="R246" s="2"/>
      <c r="S246" s="2"/>
      <c r="T246" s="2"/>
      <c r="U246" s="2"/>
      <c r="V246" s="2"/>
      <c r="W246" s="2"/>
      <c r="X246" s="2"/>
      <c r="Y246" s="2"/>
      <c r="Z246" s="2"/>
      <c r="AA246" s="2"/>
      <c r="AB246" s="2"/>
      <c r="AC246" s="2"/>
      <c r="AD246" s="2"/>
      <c r="AE246" s="2"/>
      <c r="AF246" s="2"/>
      <c r="AG246" s="2"/>
      <c r="AH246" s="2"/>
      <c r="AI246" s="2"/>
      <c r="AJ246" s="2"/>
      <c r="AK246" s="2"/>
    </row>
    <row r="247" ht="14.25" customHeight="1">
      <c r="A247" s="3"/>
      <c r="B247" s="2"/>
      <c r="C247" s="2"/>
      <c r="D247" s="2"/>
      <c r="E247" s="2"/>
      <c r="F247" s="2"/>
      <c r="G247" s="2"/>
      <c r="H247" s="2"/>
      <c r="I247" s="4"/>
      <c r="J247" s="4"/>
      <c r="K247" s="4"/>
      <c r="L247" s="4"/>
      <c r="M247" s="4"/>
      <c r="N247" s="4"/>
      <c r="O247" s="4"/>
      <c r="P247" s="2"/>
      <c r="Q247" s="2"/>
      <c r="R247" s="2"/>
      <c r="S247" s="2"/>
      <c r="T247" s="2"/>
      <c r="U247" s="2"/>
      <c r="V247" s="2"/>
      <c r="W247" s="2"/>
      <c r="X247" s="2"/>
      <c r="Y247" s="2"/>
      <c r="Z247" s="2"/>
      <c r="AA247" s="2"/>
      <c r="AB247" s="2"/>
      <c r="AC247" s="2"/>
      <c r="AD247" s="2"/>
      <c r="AE247" s="2"/>
      <c r="AF247" s="2"/>
      <c r="AG247" s="2"/>
      <c r="AH247" s="2"/>
      <c r="AI247" s="2"/>
      <c r="AJ247" s="2"/>
      <c r="AK247" s="2"/>
    </row>
    <row r="248" ht="14.25" customHeight="1">
      <c r="A248" s="3"/>
      <c r="B248" s="2"/>
      <c r="C248" s="2"/>
      <c r="D248" s="2"/>
      <c r="E248" s="2"/>
      <c r="F248" s="2"/>
      <c r="G248" s="2"/>
      <c r="H248" s="2"/>
      <c r="I248" s="4"/>
      <c r="J248" s="4"/>
      <c r="K248" s="4"/>
      <c r="L248" s="4"/>
      <c r="M248" s="4"/>
      <c r="N248" s="4"/>
      <c r="O248" s="4"/>
      <c r="P248" s="2"/>
      <c r="Q248" s="2"/>
      <c r="R248" s="2"/>
      <c r="S248" s="2"/>
      <c r="T248" s="2"/>
      <c r="U248" s="2"/>
      <c r="V248" s="2"/>
      <c r="W248" s="2"/>
      <c r="X248" s="2"/>
      <c r="Y248" s="2"/>
      <c r="Z248" s="2"/>
      <c r="AA248" s="2"/>
      <c r="AB248" s="2"/>
      <c r="AC248" s="2"/>
      <c r="AD248" s="2"/>
      <c r="AE248" s="2"/>
      <c r="AF248" s="2"/>
      <c r="AG248" s="2"/>
      <c r="AH248" s="2"/>
      <c r="AI248" s="2"/>
      <c r="AJ248" s="2"/>
      <c r="AK248" s="2"/>
    </row>
    <row r="249" ht="14.25" customHeight="1">
      <c r="A249" s="3"/>
      <c r="B249" s="2"/>
      <c r="C249" s="2"/>
      <c r="D249" s="2"/>
      <c r="E249" s="2"/>
      <c r="F249" s="2"/>
      <c r="G249" s="2"/>
      <c r="H249" s="2"/>
      <c r="I249" s="4"/>
      <c r="J249" s="4"/>
      <c r="K249" s="4"/>
      <c r="L249" s="4"/>
      <c r="M249" s="4"/>
      <c r="N249" s="4"/>
      <c r="O249" s="4"/>
      <c r="P249" s="2"/>
      <c r="Q249" s="2"/>
      <c r="R249" s="2"/>
      <c r="S249" s="2"/>
      <c r="T249" s="2"/>
      <c r="U249" s="2"/>
      <c r="V249" s="2"/>
      <c r="W249" s="2"/>
      <c r="X249" s="2"/>
      <c r="Y249" s="2"/>
      <c r="Z249" s="2"/>
      <c r="AA249" s="2"/>
      <c r="AB249" s="2"/>
      <c r="AC249" s="2"/>
      <c r="AD249" s="2"/>
      <c r="AE249" s="2"/>
      <c r="AF249" s="2"/>
      <c r="AG249" s="2"/>
      <c r="AH249" s="2"/>
      <c r="AI249" s="2"/>
      <c r="AJ249" s="2"/>
      <c r="AK249" s="2"/>
    </row>
    <row r="250" ht="14.25" customHeight="1">
      <c r="A250" s="3"/>
      <c r="B250" s="2"/>
      <c r="C250" s="2"/>
      <c r="D250" s="2"/>
      <c r="E250" s="2"/>
      <c r="F250" s="2"/>
      <c r="G250" s="2"/>
      <c r="H250" s="2"/>
      <c r="I250" s="4"/>
      <c r="J250" s="4"/>
      <c r="K250" s="4"/>
      <c r="L250" s="4"/>
      <c r="M250" s="4"/>
      <c r="N250" s="4"/>
      <c r="O250" s="4"/>
      <c r="P250" s="2"/>
      <c r="Q250" s="2"/>
      <c r="R250" s="2"/>
      <c r="S250" s="2"/>
      <c r="T250" s="2"/>
      <c r="U250" s="2"/>
      <c r="V250" s="2"/>
      <c r="W250" s="2"/>
      <c r="X250" s="2"/>
      <c r="Y250" s="2"/>
      <c r="Z250" s="2"/>
      <c r="AA250" s="2"/>
      <c r="AB250" s="2"/>
      <c r="AC250" s="2"/>
      <c r="AD250" s="2"/>
      <c r="AE250" s="2"/>
      <c r="AF250" s="2"/>
      <c r="AG250" s="2"/>
      <c r="AH250" s="2"/>
      <c r="AI250" s="2"/>
      <c r="AJ250" s="2"/>
      <c r="AK250" s="2"/>
    </row>
    <row r="251" ht="14.25" customHeight="1">
      <c r="A251" s="3"/>
      <c r="B251" s="2"/>
      <c r="C251" s="2"/>
      <c r="D251" s="2"/>
      <c r="E251" s="2"/>
      <c r="F251" s="2"/>
      <c r="G251" s="2"/>
      <c r="H251" s="2"/>
      <c r="I251" s="4"/>
      <c r="J251" s="4"/>
      <c r="K251" s="4"/>
      <c r="L251" s="4"/>
      <c r="M251" s="4"/>
      <c r="N251" s="4"/>
      <c r="O251" s="4"/>
      <c r="P251" s="2"/>
      <c r="Q251" s="2"/>
      <c r="R251" s="2"/>
      <c r="S251" s="2"/>
      <c r="T251" s="2"/>
      <c r="U251" s="2"/>
      <c r="V251" s="2"/>
      <c r="W251" s="2"/>
      <c r="X251" s="2"/>
      <c r="Y251" s="2"/>
      <c r="Z251" s="2"/>
      <c r="AA251" s="2"/>
      <c r="AB251" s="2"/>
      <c r="AC251" s="2"/>
      <c r="AD251" s="2"/>
      <c r="AE251" s="2"/>
      <c r="AF251" s="2"/>
      <c r="AG251" s="2"/>
      <c r="AH251" s="2"/>
      <c r="AI251" s="2"/>
      <c r="AJ251" s="2"/>
      <c r="AK251" s="2"/>
    </row>
    <row r="252" ht="14.25" customHeight="1">
      <c r="A252" s="3"/>
      <c r="B252" s="2"/>
      <c r="C252" s="2"/>
      <c r="D252" s="2"/>
      <c r="E252" s="2"/>
      <c r="F252" s="2"/>
      <c r="G252" s="2"/>
      <c r="H252" s="2"/>
      <c r="I252" s="4"/>
      <c r="J252" s="4"/>
      <c r="K252" s="4"/>
      <c r="L252" s="4"/>
      <c r="M252" s="4"/>
      <c r="N252" s="4"/>
      <c r="O252" s="4"/>
      <c r="P252" s="2"/>
      <c r="Q252" s="2"/>
      <c r="R252" s="2"/>
      <c r="S252" s="2"/>
      <c r="T252" s="2"/>
      <c r="U252" s="2"/>
      <c r="V252" s="2"/>
      <c r="W252" s="2"/>
      <c r="X252" s="2"/>
      <c r="Y252" s="2"/>
      <c r="Z252" s="2"/>
      <c r="AA252" s="2"/>
      <c r="AB252" s="2"/>
      <c r="AC252" s="2"/>
      <c r="AD252" s="2"/>
      <c r="AE252" s="2"/>
      <c r="AF252" s="2"/>
      <c r="AG252" s="2"/>
      <c r="AH252" s="2"/>
      <c r="AI252" s="2"/>
      <c r="AJ252" s="2"/>
      <c r="AK252" s="2"/>
    </row>
    <row r="253" ht="14.25" customHeight="1">
      <c r="A253" s="3"/>
      <c r="B253" s="2"/>
      <c r="C253" s="2"/>
      <c r="D253" s="2"/>
      <c r="E253" s="2"/>
      <c r="F253" s="2"/>
      <c r="G253" s="2"/>
      <c r="H253" s="2"/>
      <c r="I253" s="4"/>
      <c r="J253" s="4"/>
      <c r="K253" s="4"/>
      <c r="L253" s="4"/>
      <c r="M253" s="4"/>
      <c r="N253" s="4"/>
      <c r="O253" s="4"/>
      <c r="P253" s="2"/>
      <c r="Q253" s="2"/>
      <c r="R253" s="2"/>
      <c r="S253" s="2"/>
      <c r="T253" s="2"/>
      <c r="U253" s="2"/>
      <c r="V253" s="2"/>
      <c r="W253" s="2"/>
      <c r="X253" s="2"/>
      <c r="Y253" s="2"/>
      <c r="Z253" s="2"/>
      <c r="AA253" s="2"/>
      <c r="AB253" s="2"/>
      <c r="AC253" s="2"/>
      <c r="AD253" s="2"/>
      <c r="AE253" s="2"/>
      <c r="AF253" s="2"/>
      <c r="AG253" s="2"/>
      <c r="AH253" s="2"/>
      <c r="AI253" s="2"/>
      <c r="AJ253" s="2"/>
      <c r="AK253" s="2"/>
    </row>
    <row r="254" ht="14.25" customHeight="1">
      <c r="A254" s="3"/>
      <c r="B254" s="2"/>
      <c r="C254" s="2"/>
      <c r="D254" s="2"/>
      <c r="E254" s="2"/>
      <c r="F254" s="2"/>
      <c r="G254" s="2"/>
      <c r="H254" s="2"/>
      <c r="I254" s="4"/>
      <c r="J254" s="4"/>
      <c r="K254" s="4"/>
      <c r="L254" s="4"/>
      <c r="M254" s="4"/>
      <c r="N254" s="4"/>
      <c r="O254" s="4"/>
      <c r="P254" s="2"/>
      <c r="Q254" s="2"/>
      <c r="R254" s="2"/>
      <c r="S254" s="2"/>
      <c r="T254" s="2"/>
      <c r="U254" s="2"/>
      <c r="V254" s="2"/>
      <c r="W254" s="2"/>
      <c r="X254" s="2"/>
      <c r="Y254" s="2"/>
      <c r="Z254" s="2"/>
      <c r="AA254" s="2"/>
      <c r="AB254" s="2"/>
      <c r="AC254" s="2"/>
      <c r="AD254" s="2"/>
      <c r="AE254" s="2"/>
      <c r="AF254" s="2"/>
      <c r="AG254" s="2"/>
      <c r="AH254" s="2"/>
      <c r="AI254" s="2"/>
      <c r="AJ254" s="2"/>
      <c r="AK254" s="2"/>
    </row>
    <row r="255" ht="14.25" customHeight="1">
      <c r="A255" s="3"/>
      <c r="B255" s="2"/>
      <c r="C255" s="2"/>
      <c r="D255" s="2"/>
      <c r="E255" s="2"/>
      <c r="F255" s="2"/>
      <c r="G255" s="2"/>
      <c r="H255" s="2"/>
      <c r="I255" s="4"/>
      <c r="J255" s="4"/>
      <c r="K255" s="4"/>
      <c r="L255" s="4"/>
      <c r="M255" s="4"/>
      <c r="N255" s="4"/>
      <c r="O255" s="4"/>
      <c r="P255" s="2"/>
      <c r="Q255" s="2"/>
      <c r="R255" s="2"/>
      <c r="S255" s="2"/>
      <c r="T255" s="2"/>
      <c r="U255" s="2"/>
      <c r="V255" s="2"/>
      <c r="W255" s="2"/>
      <c r="X255" s="2"/>
      <c r="Y255" s="2"/>
      <c r="Z255" s="2"/>
      <c r="AA255" s="2"/>
      <c r="AB255" s="2"/>
      <c r="AC255" s="2"/>
      <c r="AD255" s="2"/>
      <c r="AE255" s="2"/>
      <c r="AF255" s="2"/>
      <c r="AG255" s="2"/>
      <c r="AH255" s="2"/>
      <c r="AI255" s="2"/>
      <c r="AJ255" s="2"/>
      <c r="AK255" s="2"/>
    </row>
    <row r="256" ht="14.25" customHeight="1">
      <c r="A256" s="3"/>
      <c r="B256" s="2"/>
      <c r="C256" s="2"/>
      <c r="D256" s="2"/>
      <c r="E256" s="2"/>
      <c r="F256" s="2"/>
      <c r="G256" s="2"/>
      <c r="H256" s="2"/>
      <c r="I256" s="4"/>
      <c r="J256" s="4"/>
      <c r="K256" s="4"/>
      <c r="L256" s="4"/>
      <c r="M256" s="4"/>
      <c r="N256" s="4"/>
      <c r="O256" s="4"/>
      <c r="P256" s="2"/>
      <c r="Q256" s="2"/>
      <c r="R256" s="2"/>
      <c r="S256" s="2"/>
      <c r="T256" s="2"/>
      <c r="U256" s="2"/>
      <c r="V256" s="2"/>
      <c r="W256" s="2"/>
      <c r="X256" s="2"/>
      <c r="Y256" s="2"/>
      <c r="Z256" s="2"/>
      <c r="AA256" s="2"/>
      <c r="AB256" s="2"/>
      <c r="AC256" s="2"/>
      <c r="AD256" s="2"/>
      <c r="AE256" s="2"/>
      <c r="AF256" s="2"/>
      <c r="AG256" s="2"/>
      <c r="AH256" s="2"/>
      <c r="AI256" s="2"/>
      <c r="AJ256" s="2"/>
      <c r="AK256" s="2"/>
    </row>
    <row r="257" ht="14.25" customHeight="1">
      <c r="A257" s="3"/>
      <c r="B257" s="2"/>
      <c r="C257" s="2"/>
      <c r="D257" s="2"/>
      <c r="E257" s="2"/>
      <c r="F257" s="2"/>
      <c r="G257" s="2"/>
      <c r="H257" s="2"/>
      <c r="I257" s="4"/>
      <c r="J257" s="4"/>
      <c r="K257" s="4"/>
      <c r="L257" s="4"/>
      <c r="M257" s="4"/>
      <c r="N257" s="4"/>
      <c r="O257" s="4"/>
      <c r="P257" s="2"/>
      <c r="Q257" s="2"/>
      <c r="R257" s="2"/>
      <c r="S257" s="2"/>
      <c r="T257" s="2"/>
      <c r="U257" s="2"/>
      <c r="V257" s="2"/>
      <c r="W257" s="2"/>
      <c r="X257" s="2"/>
      <c r="Y257" s="2"/>
      <c r="Z257" s="2"/>
      <c r="AA257" s="2"/>
      <c r="AB257" s="2"/>
      <c r="AC257" s="2"/>
      <c r="AD257" s="2"/>
      <c r="AE257" s="2"/>
      <c r="AF257" s="2"/>
      <c r="AG257" s="2"/>
      <c r="AH257" s="2"/>
      <c r="AI257" s="2"/>
      <c r="AJ257" s="2"/>
      <c r="AK257" s="2"/>
    </row>
    <row r="258" ht="14.25" customHeight="1">
      <c r="A258" s="3"/>
      <c r="B258" s="2"/>
      <c r="C258" s="2"/>
      <c r="D258" s="2"/>
      <c r="E258" s="2"/>
      <c r="F258" s="2"/>
      <c r="G258" s="2"/>
      <c r="H258" s="2"/>
      <c r="I258" s="4"/>
      <c r="J258" s="4"/>
      <c r="K258" s="4"/>
      <c r="L258" s="4"/>
      <c r="M258" s="4"/>
      <c r="N258" s="4"/>
      <c r="O258" s="4"/>
      <c r="P258" s="2"/>
      <c r="Q258" s="2"/>
      <c r="R258" s="2"/>
      <c r="S258" s="2"/>
      <c r="T258" s="2"/>
      <c r="U258" s="2"/>
      <c r="V258" s="2"/>
      <c r="W258" s="2"/>
      <c r="X258" s="2"/>
      <c r="Y258" s="2"/>
      <c r="Z258" s="2"/>
      <c r="AA258" s="2"/>
      <c r="AB258" s="2"/>
      <c r="AC258" s="2"/>
      <c r="AD258" s="2"/>
      <c r="AE258" s="2"/>
      <c r="AF258" s="2"/>
      <c r="AG258" s="2"/>
      <c r="AH258" s="2"/>
      <c r="AI258" s="2"/>
      <c r="AJ258" s="2"/>
      <c r="AK258" s="2"/>
    </row>
    <row r="259" ht="14.25" customHeight="1">
      <c r="A259" s="3"/>
      <c r="B259" s="2"/>
      <c r="C259" s="2"/>
      <c r="D259" s="2"/>
      <c r="E259" s="2"/>
      <c r="F259" s="2"/>
      <c r="G259" s="2"/>
      <c r="H259" s="2"/>
      <c r="I259" s="4"/>
      <c r="J259" s="4"/>
      <c r="K259" s="4"/>
      <c r="L259" s="4"/>
      <c r="M259" s="4"/>
      <c r="N259" s="4"/>
      <c r="O259" s="4"/>
      <c r="P259" s="2"/>
      <c r="Q259" s="2"/>
      <c r="R259" s="2"/>
      <c r="S259" s="2"/>
      <c r="T259" s="2"/>
      <c r="U259" s="2"/>
      <c r="V259" s="2"/>
      <c r="W259" s="2"/>
      <c r="X259" s="2"/>
      <c r="Y259" s="2"/>
      <c r="Z259" s="2"/>
      <c r="AA259" s="2"/>
      <c r="AB259" s="2"/>
      <c r="AC259" s="2"/>
      <c r="AD259" s="2"/>
      <c r="AE259" s="2"/>
      <c r="AF259" s="2"/>
      <c r="AG259" s="2"/>
      <c r="AH259" s="2"/>
      <c r="AI259" s="2"/>
      <c r="AJ259" s="2"/>
      <c r="AK259" s="2"/>
    </row>
    <row r="260" ht="14.25" customHeight="1">
      <c r="A260" s="3"/>
      <c r="B260" s="2"/>
      <c r="C260" s="2"/>
      <c r="D260" s="2"/>
      <c r="E260" s="2"/>
      <c r="F260" s="2"/>
      <c r="G260" s="2"/>
      <c r="H260" s="2"/>
      <c r="I260" s="4"/>
      <c r="J260" s="4"/>
      <c r="K260" s="4"/>
      <c r="L260" s="4"/>
      <c r="M260" s="4"/>
      <c r="N260" s="4"/>
      <c r="O260" s="4"/>
      <c r="P260" s="2"/>
      <c r="Q260" s="2"/>
      <c r="R260" s="2"/>
      <c r="S260" s="2"/>
      <c r="T260" s="2"/>
      <c r="U260" s="2"/>
      <c r="V260" s="2"/>
      <c r="W260" s="2"/>
      <c r="X260" s="2"/>
      <c r="Y260" s="2"/>
      <c r="Z260" s="2"/>
      <c r="AA260" s="2"/>
      <c r="AB260" s="2"/>
      <c r="AC260" s="2"/>
      <c r="AD260" s="2"/>
      <c r="AE260" s="2"/>
      <c r="AF260" s="2"/>
      <c r="AG260" s="2"/>
      <c r="AH260" s="2"/>
      <c r="AI260" s="2"/>
      <c r="AJ260" s="2"/>
      <c r="AK260" s="2"/>
    </row>
    <row r="261" ht="14.25" customHeight="1">
      <c r="A261" s="3"/>
      <c r="B261" s="2"/>
      <c r="C261" s="2"/>
      <c r="D261" s="2"/>
      <c r="E261" s="2"/>
      <c r="F261" s="2"/>
      <c r="G261" s="2"/>
      <c r="H261" s="2"/>
      <c r="I261" s="4"/>
      <c r="J261" s="4"/>
      <c r="K261" s="4"/>
      <c r="L261" s="4"/>
      <c r="M261" s="4"/>
      <c r="N261" s="4"/>
      <c r="O261" s="4"/>
      <c r="P261" s="2"/>
      <c r="Q261" s="2"/>
      <c r="R261" s="2"/>
      <c r="S261" s="2"/>
      <c r="T261" s="2"/>
      <c r="U261" s="2"/>
      <c r="V261" s="2"/>
      <c r="W261" s="2"/>
      <c r="X261" s="2"/>
      <c r="Y261" s="2"/>
      <c r="Z261" s="2"/>
      <c r="AA261" s="2"/>
      <c r="AB261" s="2"/>
      <c r="AC261" s="2"/>
      <c r="AD261" s="2"/>
      <c r="AE261" s="2"/>
      <c r="AF261" s="2"/>
      <c r="AG261" s="2"/>
      <c r="AH261" s="2"/>
      <c r="AI261" s="2"/>
      <c r="AJ261" s="2"/>
      <c r="AK261" s="2"/>
    </row>
    <row r="262" ht="14.25" customHeight="1">
      <c r="A262" s="3"/>
      <c r="B262" s="2"/>
      <c r="C262" s="2"/>
      <c r="D262" s="2"/>
      <c r="E262" s="2"/>
      <c r="F262" s="2"/>
      <c r="G262" s="2"/>
      <c r="H262" s="2"/>
      <c r="I262" s="4"/>
      <c r="J262" s="4"/>
      <c r="K262" s="4"/>
      <c r="L262" s="4"/>
      <c r="M262" s="4"/>
      <c r="N262" s="4"/>
      <c r="O262" s="4"/>
      <c r="P262" s="2"/>
      <c r="Q262" s="2"/>
      <c r="R262" s="2"/>
      <c r="S262" s="2"/>
      <c r="T262" s="2"/>
      <c r="U262" s="2"/>
      <c r="V262" s="2"/>
      <c r="W262" s="2"/>
      <c r="X262" s="2"/>
      <c r="Y262" s="2"/>
      <c r="Z262" s="2"/>
      <c r="AA262" s="2"/>
      <c r="AB262" s="2"/>
      <c r="AC262" s="2"/>
      <c r="AD262" s="2"/>
      <c r="AE262" s="2"/>
      <c r="AF262" s="2"/>
      <c r="AG262" s="2"/>
      <c r="AH262" s="2"/>
      <c r="AI262" s="2"/>
      <c r="AJ262" s="2"/>
      <c r="AK262" s="2"/>
    </row>
    <row r="263" ht="14.25" customHeight="1">
      <c r="A263" s="3"/>
      <c r="B263" s="2"/>
      <c r="C263" s="2"/>
      <c r="D263" s="2"/>
      <c r="E263" s="2"/>
      <c r="F263" s="2"/>
      <c r="G263" s="2"/>
      <c r="H263" s="2"/>
      <c r="I263" s="4"/>
      <c r="J263" s="4"/>
      <c r="K263" s="4"/>
      <c r="L263" s="4"/>
      <c r="M263" s="4"/>
      <c r="N263" s="4"/>
      <c r="O263" s="4"/>
      <c r="P263" s="2"/>
      <c r="Q263" s="2"/>
      <c r="R263" s="2"/>
      <c r="S263" s="2"/>
      <c r="T263" s="2"/>
      <c r="U263" s="2"/>
      <c r="V263" s="2"/>
      <c r="W263" s="2"/>
      <c r="X263" s="2"/>
      <c r="Y263" s="2"/>
      <c r="Z263" s="2"/>
      <c r="AA263" s="2"/>
      <c r="AB263" s="2"/>
      <c r="AC263" s="2"/>
      <c r="AD263" s="2"/>
      <c r="AE263" s="2"/>
      <c r="AF263" s="2"/>
      <c r="AG263" s="2"/>
      <c r="AH263" s="2"/>
      <c r="AI263" s="2"/>
      <c r="AJ263" s="2"/>
      <c r="AK263" s="2"/>
    </row>
    <row r="264" ht="14.25" customHeight="1">
      <c r="A264" s="3"/>
      <c r="B264" s="2"/>
      <c r="C264" s="2"/>
      <c r="D264" s="2"/>
      <c r="E264" s="2"/>
      <c r="F264" s="2"/>
      <c r="G264" s="2"/>
      <c r="H264" s="2"/>
      <c r="I264" s="4"/>
      <c r="J264" s="4"/>
      <c r="K264" s="4"/>
      <c r="L264" s="4"/>
      <c r="M264" s="4"/>
      <c r="N264" s="4"/>
      <c r="O264" s="4"/>
      <c r="P264" s="2"/>
      <c r="Q264" s="2"/>
      <c r="R264" s="2"/>
      <c r="S264" s="2"/>
      <c r="T264" s="2"/>
      <c r="U264" s="2"/>
      <c r="V264" s="2"/>
      <c r="W264" s="2"/>
      <c r="X264" s="2"/>
      <c r="Y264" s="2"/>
      <c r="Z264" s="2"/>
      <c r="AA264" s="2"/>
      <c r="AB264" s="2"/>
      <c r="AC264" s="2"/>
      <c r="AD264" s="2"/>
      <c r="AE264" s="2"/>
      <c r="AF264" s="2"/>
      <c r="AG264" s="2"/>
      <c r="AH264" s="2"/>
      <c r="AI264" s="2"/>
      <c r="AJ264" s="2"/>
      <c r="AK264" s="2"/>
    </row>
    <row r="265" ht="14.25" customHeight="1">
      <c r="A265" s="3"/>
      <c r="B265" s="2"/>
      <c r="C265" s="2"/>
      <c r="D265" s="2"/>
      <c r="E265" s="2"/>
      <c r="F265" s="2"/>
      <c r="G265" s="2"/>
      <c r="H265" s="2"/>
      <c r="I265" s="4"/>
      <c r="J265" s="4"/>
      <c r="K265" s="4"/>
      <c r="L265" s="4"/>
      <c r="M265" s="4"/>
      <c r="N265" s="4"/>
      <c r="O265" s="4"/>
      <c r="P265" s="2"/>
      <c r="Q265" s="2"/>
      <c r="R265" s="2"/>
      <c r="S265" s="2"/>
      <c r="T265" s="2"/>
      <c r="U265" s="2"/>
      <c r="V265" s="2"/>
      <c r="W265" s="2"/>
      <c r="X265" s="2"/>
      <c r="Y265" s="2"/>
      <c r="Z265" s="2"/>
      <c r="AA265" s="2"/>
      <c r="AB265" s="2"/>
      <c r="AC265" s="2"/>
      <c r="AD265" s="2"/>
      <c r="AE265" s="2"/>
      <c r="AF265" s="2"/>
      <c r="AG265" s="2"/>
      <c r="AH265" s="2"/>
      <c r="AI265" s="2"/>
      <c r="AJ265" s="2"/>
      <c r="AK265" s="2"/>
    </row>
    <row r="266" ht="14.25" customHeight="1">
      <c r="A266" s="3"/>
      <c r="B266" s="2"/>
      <c r="C266" s="2"/>
      <c r="D266" s="2"/>
      <c r="E266" s="2"/>
      <c r="F266" s="2"/>
      <c r="G266" s="2"/>
      <c r="H266" s="2"/>
      <c r="I266" s="4"/>
      <c r="J266" s="4"/>
      <c r="K266" s="4"/>
      <c r="L266" s="4"/>
      <c r="M266" s="4"/>
      <c r="N266" s="4"/>
      <c r="O266" s="4"/>
      <c r="P266" s="2"/>
      <c r="Q266" s="2"/>
      <c r="R266" s="2"/>
      <c r="S266" s="2"/>
      <c r="T266" s="2"/>
      <c r="U266" s="2"/>
      <c r="V266" s="2"/>
      <c r="W266" s="2"/>
      <c r="X266" s="2"/>
      <c r="Y266" s="2"/>
      <c r="Z266" s="2"/>
      <c r="AA266" s="2"/>
      <c r="AB266" s="2"/>
      <c r="AC266" s="2"/>
      <c r="AD266" s="2"/>
      <c r="AE266" s="2"/>
      <c r="AF266" s="2"/>
      <c r="AG266" s="2"/>
      <c r="AH266" s="2"/>
      <c r="AI266" s="2"/>
      <c r="AJ266" s="2"/>
      <c r="AK266" s="2"/>
    </row>
    <row r="267" ht="14.25" customHeight="1">
      <c r="A267" s="3"/>
      <c r="B267" s="2"/>
      <c r="C267" s="2"/>
      <c r="D267" s="2"/>
      <c r="E267" s="2"/>
      <c r="F267" s="2"/>
      <c r="G267" s="2"/>
      <c r="H267" s="2"/>
      <c r="I267" s="4"/>
      <c r="J267" s="4"/>
      <c r="K267" s="4"/>
      <c r="L267" s="4"/>
      <c r="M267" s="4"/>
      <c r="N267" s="4"/>
      <c r="O267" s="4"/>
      <c r="P267" s="2"/>
      <c r="Q267" s="2"/>
      <c r="R267" s="2"/>
      <c r="S267" s="2"/>
      <c r="T267" s="2"/>
      <c r="U267" s="2"/>
      <c r="V267" s="2"/>
      <c r="W267" s="2"/>
      <c r="X267" s="2"/>
      <c r="Y267" s="2"/>
      <c r="Z267" s="2"/>
      <c r="AA267" s="2"/>
      <c r="AB267" s="2"/>
      <c r="AC267" s="2"/>
      <c r="AD267" s="2"/>
      <c r="AE267" s="2"/>
      <c r="AF267" s="2"/>
      <c r="AG267" s="2"/>
      <c r="AH267" s="2"/>
      <c r="AI267" s="2"/>
      <c r="AJ267" s="2"/>
      <c r="AK267" s="2"/>
    </row>
    <row r="268" ht="14.25" customHeight="1">
      <c r="A268" s="3"/>
      <c r="B268" s="2"/>
      <c r="C268" s="2"/>
      <c r="D268" s="2"/>
      <c r="E268" s="2"/>
      <c r="F268" s="2"/>
      <c r="G268" s="2"/>
      <c r="H268" s="2"/>
      <c r="I268" s="4"/>
      <c r="J268" s="4"/>
      <c r="K268" s="4"/>
      <c r="L268" s="4"/>
      <c r="M268" s="4"/>
      <c r="N268" s="4"/>
      <c r="O268" s="4"/>
      <c r="P268" s="2"/>
      <c r="Q268" s="2"/>
      <c r="R268" s="2"/>
      <c r="S268" s="2"/>
      <c r="T268" s="2"/>
      <c r="U268" s="2"/>
      <c r="V268" s="2"/>
      <c r="W268" s="2"/>
      <c r="X268" s="2"/>
      <c r="Y268" s="2"/>
      <c r="Z268" s="2"/>
      <c r="AA268" s="2"/>
      <c r="AB268" s="2"/>
      <c r="AC268" s="2"/>
      <c r="AD268" s="2"/>
      <c r="AE268" s="2"/>
      <c r="AF268" s="2"/>
      <c r="AG268" s="2"/>
      <c r="AH268" s="2"/>
      <c r="AI268" s="2"/>
      <c r="AJ268" s="2"/>
      <c r="AK268" s="2"/>
    </row>
    <row r="269" ht="14.25" customHeight="1">
      <c r="A269" s="3"/>
      <c r="B269" s="2"/>
      <c r="C269" s="2"/>
      <c r="D269" s="2"/>
      <c r="E269" s="2"/>
      <c r="F269" s="2"/>
      <c r="G269" s="2"/>
      <c r="H269" s="2"/>
      <c r="I269" s="4"/>
      <c r="J269" s="4"/>
      <c r="K269" s="4"/>
      <c r="L269" s="4"/>
      <c r="M269" s="4"/>
      <c r="N269" s="4"/>
      <c r="O269" s="4"/>
      <c r="P269" s="2"/>
      <c r="Q269" s="2"/>
      <c r="R269" s="2"/>
      <c r="S269" s="2"/>
      <c r="T269" s="2"/>
      <c r="U269" s="2"/>
      <c r="V269" s="2"/>
      <c r="W269" s="2"/>
      <c r="X269" s="2"/>
      <c r="Y269" s="2"/>
      <c r="Z269" s="2"/>
      <c r="AA269" s="2"/>
      <c r="AB269" s="2"/>
      <c r="AC269" s="2"/>
      <c r="AD269" s="2"/>
      <c r="AE269" s="2"/>
      <c r="AF269" s="2"/>
      <c r="AG269" s="2"/>
      <c r="AH269" s="2"/>
      <c r="AI269" s="2"/>
      <c r="AJ269" s="2"/>
      <c r="AK269" s="2"/>
    </row>
    <row r="270" ht="14.25" customHeight="1">
      <c r="A270" s="3"/>
      <c r="B270" s="2"/>
      <c r="C270" s="2"/>
      <c r="D270" s="2"/>
      <c r="E270" s="2"/>
      <c r="F270" s="2"/>
      <c r="G270" s="2"/>
      <c r="H270" s="2"/>
      <c r="I270" s="4"/>
      <c r="J270" s="4"/>
      <c r="K270" s="4"/>
      <c r="L270" s="4"/>
      <c r="M270" s="4"/>
      <c r="N270" s="4"/>
      <c r="O270" s="4"/>
      <c r="P270" s="2"/>
      <c r="Q270" s="2"/>
      <c r="R270" s="2"/>
      <c r="S270" s="2"/>
      <c r="T270" s="2"/>
      <c r="U270" s="2"/>
      <c r="V270" s="2"/>
      <c r="W270" s="2"/>
      <c r="X270" s="2"/>
      <c r="Y270" s="2"/>
      <c r="Z270" s="2"/>
      <c r="AA270" s="2"/>
      <c r="AB270" s="2"/>
      <c r="AC270" s="2"/>
      <c r="AD270" s="2"/>
      <c r="AE270" s="2"/>
      <c r="AF270" s="2"/>
      <c r="AG270" s="2"/>
      <c r="AH270" s="2"/>
      <c r="AI270" s="2"/>
      <c r="AJ270" s="2"/>
      <c r="AK270" s="2"/>
    </row>
    <row r="271" ht="14.25" customHeight="1">
      <c r="A271" s="3"/>
      <c r="B271" s="2"/>
      <c r="C271" s="2"/>
      <c r="D271" s="2"/>
      <c r="E271" s="2"/>
      <c r="F271" s="2"/>
      <c r="G271" s="2"/>
      <c r="H271" s="2"/>
      <c r="I271" s="4"/>
      <c r="J271" s="4"/>
      <c r="K271" s="4"/>
      <c r="L271" s="4"/>
      <c r="M271" s="4"/>
      <c r="N271" s="4"/>
      <c r="O271" s="4"/>
      <c r="P271" s="2"/>
      <c r="Q271" s="2"/>
      <c r="R271" s="2"/>
      <c r="S271" s="2"/>
      <c r="T271" s="2"/>
      <c r="U271" s="2"/>
      <c r="V271" s="2"/>
      <c r="W271" s="2"/>
      <c r="X271" s="2"/>
      <c r="Y271" s="2"/>
      <c r="Z271" s="2"/>
      <c r="AA271" s="2"/>
      <c r="AB271" s="2"/>
      <c r="AC271" s="2"/>
      <c r="AD271" s="2"/>
      <c r="AE271" s="2"/>
      <c r="AF271" s="2"/>
      <c r="AG271" s="2"/>
      <c r="AH271" s="2"/>
      <c r="AI271" s="2"/>
      <c r="AJ271" s="2"/>
      <c r="AK271" s="2"/>
    </row>
    <row r="272" ht="14.25" customHeight="1">
      <c r="A272" s="3"/>
      <c r="B272" s="2"/>
      <c r="C272" s="2"/>
      <c r="D272" s="2"/>
      <c r="E272" s="2"/>
      <c r="F272" s="2"/>
      <c r="G272" s="2"/>
      <c r="H272" s="2"/>
      <c r="I272" s="4"/>
      <c r="J272" s="4"/>
      <c r="K272" s="4"/>
      <c r="L272" s="4"/>
      <c r="M272" s="4"/>
      <c r="N272" s="4"/>
      <c r="O272" s="4"/>
      <c r="P272" s="2"/>
      <c r="Q272" s="2"/>
      <c r="R272" s="2"/>
      <c r="S272" s="2"/>
      <c r="T272" s="2"/>
      <c r="U272" s="2"/>
      <c r="V272" s="2"/>
      <c r="W272" s="2"/>
      <c r="X272" s="2"/>
      <c r="Y272" s="2"/>
      <c r="Z272" s="2"/>
      <c r="AA272" s="2"/>
      <c r="AB272" s="2"/>
      <c r="AC272" s="2"/>
      <c r="AD272" s="2"/>
      <c r="AE272" s="2"/>
      <c r="AF272" s="2"/>
      <c r="AG272" s="2"/>
      <c r="AH272" s="2"/>
      <c r="AI272" s="2"/>
      <c r="AJ272" s="2"/>
      <c r="AK272" s="2"/>
    </row>
    <row r="273" ht="14.25" customHeight="1">
      <c r="A273" s="3"/>
      <c r="B273" s="2"/>
      <c r="C273" s="2"/>
      <c r="D273" s="2"/>
      <c r="E273" s="2"/>
      <c r="F273" s="2"/>
      <c r="G273" s="2"/>
      <c r="H273" s="2"/>
      <c r="I273" s="4"/>
      <c r="J273" s="4"/>
      <c r="K273" s="4"/>
      <c r="L273" s="4"/>
      <c r="M273" s="4"/>
      <c r="N273" s="4"/>
      <c r="O273" s="4"/>
      <c r="P273" s="2"/>
      <c r="Q273" s="2"/>
      <c r="R273" s="2"/>
      <c r="S273" s="2"/>
      <c r="T273" s="2"/>
      <c r="U273" s="2"/>
      <c r="V273" s="2"/>
      <c r="W273" s="2"/>
      <c r="X273" s="2"/>
      <c r="Y273" s="2"/>
      <c r="Z273" s="2"/>
      <c r="AA273" s="2"/>
      <c r="AB273" s="2"/>
      <c r="AC273" s="2"/>
      <c r="AD273" s="2"/>
      <c r="AE273" s="2"/>
      <c r="AF273" s="2"/>
      <c r="AG273" s="2"/>
      <c r="AH273" s="2"/>
      <c r="AI273" s="2"/>
      <c r="AJ273" s="2"/>
      <c r="AK273" s="2"/>
    </row>
    <row r="274" ht="14.25" customHeight="1">
      <c r="A274" s="3"/>
      <c r="B274" s="2"/>
      <c r="C274" s="2"/>
      <c r="D274" s="2"/>
      <c r="E274" s="2"/>
      <c r="F274" s="2"/>
      <c r="G274" s="2"/>
      <c r="H274" s="2"/>
      <c r="I274" s="4"/>
      <c r="J274" s="4"/>
      <c r="K274" s="4"/>
      <c r="L274" s="4"/>
      <c r="M274" s="4"/>
      <c r="N274" s="4"/>
      <c r="O274" s="4"/>
      <c r="P274" s="2"/>
      <c r="Q274" s="2"/>
      <c r="R274" s="2"/>
      <c r="S274" s="2"/>
      <c r="T274" s="2"/>
      <c r="U274" s="2"/>
      <c r="V274" s="2"/>
      <c r="W274" s="2"/>
      <c r="X274" s="2"/>
      <c r="Y274" s="2"/>
      <c r="Z274" s="2"/>
      <c r="AA274" s="2"/>
      <c r="AB274" s="2"/>
      <c r="AC274" s="2"/>
      <c r="AD274" s="2"/>
      <c r="AE274" s="2"/>
      <c r="AF274" s="2"/>
      <c r="AG274" s="2"/>
      <c r="AH274" s="2"/>
      <c r="AI274" s="2"/>
      <c r="AJ274" s="2"/>
      <c r="AK274" s="2"/>
    </row>
    <row r="275" ht="14.25" customHeight="1">
      <c r="A275" s="3"/>
      <c r="B275" s="2"/>
      <c r="C275" s="2"/>
      <c r="D275" s="2"/>
      <c r="E275" s="2"/>
      <c r="F275" s="2"/>
      <c r="G275" s="2"/>
      <c r="H275" s="2"/>
      <c r="I275" s="4"/>
      <c r="J275" s="4"/>
      <c r="K275" s="4"/>
      <c r="L275" s="4"/>
      <c r="M275" s="4"/>
      <c r="N275" s="4"/>
      <c r="O275" s="4"/>
      <c r="P275" s="2"/>
      <c r="Q275" s="2"/>
      <c r="R275" s="2"/>
      <c r="S275" s="2"/>
      <c r="T275" s="2"/>
      <c r="U275" s="2"/>
      <c r="V275" s="2"/>
      <c r="W275" s="2"/>
      <c r="X275" s="2"/>
      <c r="Y275" s="2"/>
      <c r="Z275" s="2"/>
      <c r="AA275" s="2"/>
      <c r="AB275" s="2"/>
      <c r="AC275" s="2"/>
      <c r="AD275" s="2"/>
      <c r="AE275" s="2"/>
      <c r="AF275" s="2"/>
      <c r="AG275" s="2"/>
      <c r="AH275" s="2"/>
      <c r="AI275" s="2"/>
      <c r="AJ275" s="2"/>
      <c r="AK275" s="2"/>
    </row>
    <row r="276" ht="14.25" customHeight="1">
      <c r="A276" s="3"/>
      <c r="B276" s="2"/>
      <c r="C276" s="2"/>
      <c r="D276" s="2"/>
      <c r="E276" s="2"/>
      <c r="F276" s="2"/>
      <c r="G276" s="2"/>
      <c r="H276" s="2"/>
      <c r="I276" s="4"/>
      <c r="J276" s="4"/>
      <c r="K276" s="4"/>
      <c r="L276" s="4"/>
      <c r="M276" s="4"/>
      <c r="N276" s="4"/>
      <c r="O276" s="4"/>
      <c r="P276" s="2"/>
      <c r="Q276" s="2"/>
      <c r="R276" s="2"/>
      <c r="S276" s="2"/>
      <c r="T276" s="2"/>
      <c r="U276" s="2"/>
      <c r="V276" s="2"/>
      <c r="W276" s="2"/>
      <c r="X276" s="2"/>
      <c r="Y276" s="2"/>
      <c r="Z276" s="2"/>
      <c r="AA276" s="2"/>
      <c r="AB276" s="2"/>
      <c r="AC276" s="2"/>
      <c r="AD276" s="2"/>
      <c r="AE276" s="2"/>
      <c r="AF276" s="2"/>
      <c r="AG276" s="2"/>
      <c r="AH276" s="2"/>
      <c r="AI276" s="2"/>
      <c r="AJ276" s="2"/>
      <c r="AK276" s="2"/>
    </row>
    <row r="277" ht="14.25" customHeight="1">
      <c r="A277" s="3"/>
      <c r="B277" s="2"/>
      <c r="C277" s="2"/>
      <c r="D277" s="2"/>
      <c r="E277" s="2"/>
      <c r="F277" s="2"/>
      <c r="G277" s="2"/>
      <c r="H277" s="2"/>
      <c r="I277" s="4"/>
      <c r="J277" s="4"/>
      <c r="K277" s="4"/>
      <c r="L277" s="4"/>
      <c r="M277" s="4"/>
      <c r="N277" s="4"/>
      <c r="O277" s="4"/>
      <c r="P277" s="2"/>
      <c r="Q277" s="2"/>
      <c r="R277" s="2"/>
      <c r="S277" s="2"/>
      <c r="T277" s="2"/>
      <c r="U277" s="2"/>
      <c r="V277" s="2"/>
      <c r="W277" s="2"/>
      <c r="X277" s="2"/>
      <c r="Y277" s="2"/>
      <c r="Z277" s="2"/>
      <c r="AA277" s="2"/>
      <c r="AB277" s="2"/>
      <c r="AC277" s="2"/>
      <c r="AD277" s="2"/>
      <c r="AE277" s="2"/>
      <c r="AF277" s="2"/>
      <c r="AG277" s="2"/>
      <c r="AH277" s="2"/>
      <c r="AI277" s="2"/>
      <c r="AJ277" s="2"/>
      <c r="AK277" s="2"/>
    </row>
    <row r="278" ht="14.25" customHeight="1">
      <c r="A278" s="3"/>
      <c r="B278" s="2"/>
      <c r="C278" s="2"/>
      <c r="D278" s="2"/>
      <c r="E278" s="2"/>
      <c r="F278" s="2"/>
      <c r="G278" s="2"/>
      <c r="H278" s="2"/>
      <c r="I278" s="4"/>
      <c r="J278" s="4"/>
      <c r="K278" s="4"/>
      <c r="L278" s="4"/>
      <c r="M278" s="4"/>
      <c r="N278" s="4"/>
      <c r="O278" s="4"/>
      <c r="P278" s="2"/>
      <c r="Q278" s="2"/>
      <c r="R278" s="2"/>
      <c r="S278" s="2"/>
      <c r="T278" s="2"/>
      <c r="U278" s="2"/>
      <c r="V278" s="2"/>
      <c r="W278" s="2"/>
      <c r="X278" s="2"/>
      <c r="Y278" s="2"/>
      <c r="Z278" s="2"/>
      <c r="AA278" s="2"/>
      <c r="AB278" s="2"/>
      <c r="AC278" s="2"/>
      <c r="AD278" s="2"/>
      <c r="AE278" s="2"/>
      <c r="AF278" s="2"/>
      <c r="AG278" s="2"/>
      <c r="AH278" s="2"/>
      <c r="AI278" s="2"/>
      <c r="AJ278" s="2"/>
      <c r="AK278" s="2"/>
    </row>
    <row r="279" ht="14.25" customHeight="1">
      <c r="A279" s="3"/>
      <c r="B279" s="2"/>
      <c r="C279" s="2"/>
      <c r="D279" s="2"/>
      <c r="E279" s="2"/>
      <c r="F279" s="2"/>
      <c r="G279" s="2"/>
      <c r="H279" s="2"/>
      <c r="I279" s="4"/>
      <c r="J279" s="4"/>
      <c r="K279" s="4"/>
      <c r="L279" s="4"/>
      <c r="M279" s="4"/>
      <c r="N279" s="4"/>
      <c r="O279" s="4"/>
      <c r="P279" s="2"/>
      <c r="Q279" s="2"/>
      <c r="R279" s="2"/>
      <c r="S279" s="2"/>
      <c r="T279" s="2"/>
      <c r="U279" s="2"/>
      <c r="V279" s="2"/>
      <c r="W279" s="2"/>
      <c r="X279" s="2"/>
      <c r="Y279" s="2"/>
      <c r="Z279" s="2"/>
      <c r="AA279" s="2"/>
      <c r="AB279" s="2"/>
      <c r="AC279" s="2"/>
      <c r="AD279" s="2"/>
      <c r="AE279" s="2"/>
      <c r="AF279" s="2"/>
      <c r="AG279" s="2"/>
      <c r="AH279" s="2"/>
      <c r="AI279" s="2"/>
      <c r="AJ279" s="2"/>
      <c r="AK279" s="2"/>
    </row>
    <row r="280" ht="14.25" customHeight="1">
      <c r="A280" s="3"/>
      <c r="B280" s="2"/>
      <c r="C280" s="2"/>
      <c r="D280" s="2"/>
      <c r="E280" s="2"/>
      <c r="F280" s="2"/>
      <c r="G280" s="2"/>
      <c r="H280" s="2"/>
      <c r="I280" s="4"/>
      <c r="J280" s="4"/>
      <c r="K280" s="4"/>
      <c r="L280" s="4"/>
      <c r="M280" s="4"/>
      <c r="N280" s="4"/>
      <c r="O280" s="4"/>
      <c r="P280" s="2"/>
      <c r="Q280" s="2"/>
      <c r="R280" s="2"/>
      <c r="S280" s="2"/>
      <c r="T280" s="2"/>
      <c r="U280" s="2"/>
      <c r="V280" s="2"/>
      <c r="W280" s="2"/>
      <c r="X280" s="2"/>
      <c r="Y280" s="2"/>
      <c r="Z280" s="2"/>
      <c r="AA280" s="2"/>
      <c r="AB280" s="2"/>
      <c r="AC280" s="2"/>
      <c r="AD280" s="2"/>
      <c r="AE280" s="2"/>
      <c r="AF280" s="2"/>
      <c r="AG280" s="2"/>
      <c r="AH280" s="2"/>
      <c r="AI280" s="2"/>
      <c r="AJ280" s="2"/>
      <c r="AK280" s="2"/>
    </row>
    <row r="281" ht="14.25" customHeight="1">
      <c r="A281" s="3"/>
      <c r="B281" s="2"/>
      <c r="C281" s="2"/>
      <c r="D281" s="2"/>
      <c r="E281" s="2"/>
      <c r="F281" s="2"/>
      <c r="G281" s="2"/>
      <c r="H281" s="2"/>
      <c r="I281" s="4"/>
      <c r="J281" s="4"/>
      <c r="K281" s="4"/>
      <c r="L281" s="4"/>
      <c r="M281" s="4"/>
      <c r="N281" s="4"/>
      <c r="O281" s="4"/>
      <c r="P281" s="2"/>
      <c r="Q281" s="2"/>
      <c r="R281" s="2"/>
      <c r="S281" s="2"/>
      <c r="T281" s="2"/>
      <c r="U281" s="2"/>
      <c r="V281" s="2"/>
      <c r="W281" s="2"/>
      <c r="X281" s="2"/>
      <c r="Y281" s="2"/>
      <c r="Z281" s="2"/>
      <c r="AA281" s="2"/>
      <c r="AB281" s="2"/>
      <c r="AC281" s="2"/>
      <c r="AD281" s="2"/>
      <c r="AE281" s="2"/>
      <c r="AF281" s="2"/>
      <c r="AG281" s="2"/>
      <c r="AH281" s="2"/>
      <c r="AI281" s="2"/>
      <c r="AJ281" s="2"/>
      <c r="AK281" s="2"/>
    </row>
    <row r="282" ht="14.25" customHeight="1">
      <c r="A282" s="3"/>
      <c r="B282" s="2"/>
      <c r="C282" s="2"/>
      <c r="D282" s="2"/>
      <c r="E282" s="2"/>
      <c r="F282" s="2"/>
      <c r="G282" s="2"/>
      <c r="H282" s="2"/>
      <c r="I282" s="4"/>
      <c r="J282" s="4"/>
      <c r="K282" s="4"/>
      <c r="L282" s="4"/>
      <c r="M282" s="4"/>
      <c r="N282" s="4"/>
      <c r="O282" s="4"/>
      <c r="P282" s="2"/>
      <c r="Q282" s="2"/>
      <c r="R282" s="2"/>
      <c r="S282" s="2"/>
      <c r="T282" s="2"/>
      <c r="U282" s="2"/>
      <c r="V282" s="2"/>
      <c r="W282" s="2"/>
      <c r="X282" s="2"/>
      <c r="Y282" s="2"/>
      <c r="Z282" s="2"/>
      <c r="AA282" s="2"/>
      <c r="AB282" s="2"/>
      <c r="AC282" s="2"/>
      <c r="AD282" s="2"/>
      <c r="AE282" s="2"/>
      <c r="AF282" s="2"/>
      <c r="AG282" s="2"/>
      <c r="AH282" s="2"/>
      <c r="AI282" s="2"/>
      <c r="AJ282" s="2"/>
      <c r="AK282" s="2"/>
    </row>
    <row r="283" ht="14.25" customHeight="1">
      <c r="A283" s="3"/>
      <c r="B283" s="2"/>
      <c r="C283" s="2"/>
      <c r="D283" s="2"/>
      <c r="E283" s="2"/>
      <c r="F283" s="2"/>
      <c r="G283" s="2"/>
      <c r="H283" s="2"/>
      <c r="I283" s="4"/>
      <c r="J283" s="4"/>
      <c r="K283" s="4"/>
      <c r="L283" s="4"/>
      <c r="M283" s="4"/>
      <c r="N283" s="4"/>
      <c r="O283" s="4"/>
      <c r="P283" s="2"/>
      <c r="Q283" s="2"/>
      <c r="R283" s="2"/>
      <c r="S283" s="2"/>
      <c r="T283" s="2"/>
      <c r="U283" s="2"/>
      <c r="V283" s="2"/>
      <c r="W283" s="2"/>
      <c r="X283" s="2"/>
      <c r="Y283" s="2"/>
      <c r="Z283" s="2"/>
      <c r="AA283" s="2"/>
      <c r="AB283" s="2"/>
      <c r="AC283" s="2"/>
      <c r="AD283" s="2"/>
      <c r="AE283" s="2"/>
      <c r="AF283" s="2"/>
      <c r="AG283" s="2"/>
      <c r="AH283" s="2"/>
      <c r="AI283" s="2"/>
      <c r="AJ283" s="2"/>
      <c r="AK283" s="2"/>
    </row>
    <row r="284" ht="14.25" customHeight="1">
      <c r="A284" s="3"/>
      <c r="B284" s="2"/>
      <c r="C284" s="2"/>
      <c r="D284" s="2"/>
      <c r="E284" s="2"/>
      <c r="F284" s="2"/>
      <c r="G284" s="2"/>
      <c r="H284" s="2"/>
      <c r="I284" s="4"/>
      <c r="J284" s="4"/>
      <c r="K284" s="4"/>
      <c r="L284" s="4"/>
      <c r="M284" s="4"/>
      <c r="N284" s="4"/>
      <c r="O284" s="4"/>
      <c r="P284" s="2"/>
      <c r="Q284" s="2"/>
      <c r="R284" s="2"/>
      <c r="S284" s="2"/>
      <c r="T284" s="2"/>
      <c r="U284" s="2"/>
      <c r="V284" s="2"/>
      <c r="W284" s="2"/>
      <c r="X284" s="2"/>
      <c r="Y284" s="2"/>
      <c r="Z284" s="2"/>
      <c r="AA284" s="2"/>
      <c r="AB284" s="2"/>
      <c r="AC284" s="2"/>
      <c r="AD284" s="2"/>
      <c r="AE284" s="2"/>
      <c r="AF284" s="2"/>
      <c r="AG284" s="2"/>
      <c r="AH284" s="2"/>
      <c r="AI284" s="2"/>
      <c r="AJ284" s="2"/>
      <c r="AK284" s="2"/>
    </row>
    <row r="285" ht="14.25" customHeight="1">
      <c r="A285" s="3"/>
      <c r="B285" s="2"/>
      <c r="C285" s="2"/>
      <c r="D285" s="2"/>
      <c r="E285" s="2"/>
      <c r="F285" s="2"/>
      <c r="G285" s="2"/>
      <c r="H285" s="2"/>
      <c r="I285" s="4"/>
      <c r="J285" s="4"/>
      <c r="K285" s="4"/>
      <c r="L285" s="4"/>
      <c r="M285" s="4"/>
      <c r="N285" s="4"/>
      <c r="O285" s="4"/>
      <c r="P285" s="2"/>
      <c r="Q285" s="2"/>
      <c r="R285" s="2"/>
      <c r="S285" s="2"/>
      <c r="T285" s="2"/>
      <c r="U285" s="2"/>
      <c r="V285" s="2"/>
      <c r="W285" s="2"/>
      <c r="X285" s="2"/>
      <c r="Y285" s="2"/>
      <c r="Z285" s="2"/>
      <c r="AA285" s="2"/>
      <c r="AB285" s="2"/>
      <c r="AC285" s="2"/>
      <c r="AD285" s="2"/>
      <c r="AE285" s="2"/>
      <c r="AF285" s="2"/>
      <c r="AG285" s="2"/>
      <c r="AH285" s="2"/>
      <c r="AI285" s="2"/>
      <c r="AJ285" s="2"/>
      <c r="AK285" s="2"/>
    </row>
    <row r="286" ht="14.25" customHeight="1">
      <c r="A286" s="3"/>
      <c r="B286" s="2"/>
      <c r="C286" s="2"/>
      <c r="D286" s="2"/>
      <c r="E286" s="2"/>
      <c r="F286" s="2"/>
      <c r="G286" s="2"/>
      <c r="H286" s="2"/>
      <c r="I286" s="4"/>
      <c r="J286" s="4"/>
      <c r="K286" s="4"/>
      <c r="L286" s="4"/>
      <c r="M286" s="4"/>
      <c r="N286" s="4"/>
      <c r="O286" s="4"/>
      <c r="P286" s="2"/>
      <c r="Q286" s="2"/>
      <c r="R286" s="2"/>
      <c r="S286" s="2"/>
      <c r="T286" s="2"/>
      <c r="U286" s="2"/>
      <c r="V286" s="2"/>
      <c r="W286" s="2"/>
      <c r="X286" s="2"/>
      <c r="Y286" s="2"/>
      <c r="Z286" s="2"/>
      <c r="AA286" s="2"/>
      <c r="AB286" s="2"/>
      <c r="AC286" s="2"/>
      <c r="AD286" s="2"/>
      <c r="AE286" s="2"/>
      <c r="AF286" s="2"/>
      <c r="AG286" s="2"/>
      <c r="AH286" s="2"/>
      <c r="AI286" s="2"/>
      <c r="AJ286" s="2"/>
      <c r="AK286" s="2"/>
    </row>
    <row r="287" ht="14.25" customHeight="1">
      <c r="A287" s="3"/>
      <c r="B287" s="2"/>
      <c r="C287" s="2"/>
      <c r="D287" s="2"/>
      <c r="E287" s="2"/>
      <c r="F287" s="2"/>
      <c r="G287" s="2"/>
      <c r="H287" s="2"/>
      <c r="I287" s="4"/>
      <c r="J287" s="4"/>
      <c r="K287" s="4"/>
      <c r="L287" s="4"/>
      <c r="M287" s="4"/>
      <c r="N287" s="4"/>
      <c r="O287" s="4"/>
      <c r="P287" s="2"/>
      <c r="Q287" s="2"/>
      <c r="R287" s="2"/>
      <c r="S287" s="2"/>
      <c r="T287" s="2"/>
      <c r="U287" s="2"/>
      <c r="V287" s="2"/>
      <c r="W287" s="2"/>
      <c r="X287" s="2"/>
      <c r="Y287" s="2"/>
      <c r="Z287" s="2"/>
      <c r="AA287" s="2"/>
      <c r="AB287" s="2"/>
      <c r="AC287" s="2"/>
      <c r="AD287" s="2"/>
      <c r="AE287" s="2"/>
      <c r="AF287" s="2"/>
      <c r="AG287" s="2"/>
      <c r="AH287" s="2"/>
      <c r="AI287" s="2"/>
      <c r="AJ287" s="2"/>
      <c r="AK287" s="2"/>
    </row>
    <row r="288" ht="14.25" customHeight="1">
      <c r="A288" s="3"/>
      <c r="B288" s="2"/>
      <c r="C288" s="2"/>
      <c r="D288" s="2"/>
      <c r="E288" s="2"/>
      <c r="F288" s="2"/>
      <c r="G288" s="2"/>
      <c r="H288" s="2"/>
      <c r="I288" s="4"/>
      <c r="J288" s="4"/>
      <c r="K288" s="4"/>
      <c r="L288" s="4"/>
      <c r="M288" s="4"/>
      <c r="N288" s="4"/>
      <c r="O288" s="4"/>
      <c r="P288" s="2"/>
      <c r="Q288" s="2"/>
      <c r="R288" s="2"/>
      <c r="S288" s="2"/>
      <c r="T288" s="2"/>
      <c r="U288" s="2"/>
      <c r="V288" s="2"/>
      <c r="W288" s="2"/>
      <c r="X288" s="2"/>
      <c r="Y288" s="2"/>
      <c r="Z288" s="2"/>
      <c r="AA288" s="2"/>
      <c r="AB288" s="2"/>
      <c r="AC288" s="2"/>
      <c r="AD288" s="2"/>
      <c r="AE288" s="2"/>
      <c r="AF288" s="2"/>
      <c r="AG288" s="2"/>
      <c r="AH288" s="2"/>
      <c r="AI288" s="2"/>
      <c r="AJ288" s="2"/>
      <c r="AK288" s="2"/>
    </row>
    <row r="289" ht="14.25" customHeight="1">
      <c r="A289" s="3"/>
      <c r="B289" s="2"/>
      <c r="C289" s="2"/>
      <c r="D289" s="2"/>
      <c r="E289" s="2"/>
      <c r="F289" s="2"/>
      <c r="G289" s="2"/>
      <c r="H289" s="2"/>
      <c r="I289" s="4"/>
      <c r="J289" s="4"/>
      <c r="K289" s="4"/>
      <c r="L289" s="4"/>
      <c r="M289" s="4"/>
      <c r="N289" s="4"/>
      <c r="O289" s="4"/>
      <c r="P289" s="2"/>
      <c r="Q289" s="2"/>
      <c r="R289" s="2"/>
      <c r="S289" s="2"/>
      <c r="T289" s="2"/>
      <c r="U289" s="2"/>
      <c r="V289" s="2"/>
      <c r="W289" s="2"/>
      <c r="X289" s="2"/>
      <c r="Y289" s="2"/>
      <c r="Z289" s="2"/>
      <c r="AA289" s="2"/>
      <c r="AB289" s="2"/>
      <c r="AC289" s="2"/>
      <c r="AD289" s="2"/>
      <c r="AE289" s="2"/>
      <c r="AF289" s="2"/>
      <c r="AG289" s="2"/>
      <c r="AH289" s="2"/>
      <c r="AI289" s="2"/>
      <c r="AJ289" s="2"/>
      <c r="AK289" s="2"/>
    </row>
    <row r="290" ht="14.25" customHeight="1">
      <c r="A290" s="3"/>
      <c r="B290" s="2"/>
      <c r="C290" s="2"/>
      <c r="D290" s="2"/>
      <c r="E290" s="2"/>
      <c r="F290" s="2"/>
      <c r="G290" s="2"/>
      <c r="H290" s="2"/>
      <c r="I290" s="4"/>
      <c r="J290" s="4"/>
      <c r="K290" s="4"/>
      <c r="L290" s="4"/>
      <c r="M290" s="4"/>
      <c r="N290" s="4"/>
      <c r="O290" s="4"/>
      <c r="P290" s="2"/>
      <c r="Q290" s="2"/>
      <c r="R290" s="2"/>
      <c r="S290" s="2"/>
      <c r="T290" s="2"/>
      <c r="U290" s="2"/>
      <c r="V290" s="2"/>
      <c r="W290" s="2"/>
      <c r="X290" s="2"/>
      <c r="Y290" s="2"/>
      <c r="Z290" s="2"/>
      <c r="AA290" s="2"/>
      <c r="AB290" s="2"/>
      <c r="AC290" s="2"/>
      <c r="AD290" s="2"/>
      <c r="AE290" s="2"/>
      <c r="AF290" s="2"/>
      <c r="AG290" s="2"/>
      <c r="AH290" s="2"/>
      <c r="AI290" s="2"/>
      <c r="AJ290" s="2"/>
      <c r="AK290" s="2"/>
    </row>
    <row r="291" ht="14.25" customHeight="1">
      <c r="A291" s="3"/>
      <c r="B291" s="2"/>
      <c r="C291" s="2"/>
      <c r="D291" s="2"/>
      <c r="E291" s="2"/>
      <c r="F291" s="2"/>
      <c r="G291" s="2"/>
      <c r="H291" s="2"/>
      <c r="I291" s="4"/>
      <c r="J291" s="4"/>
      <c r="K291" s="4"/>
      <c r="L291" s="4"/>
      <c r="M291" s="4"/>
      <c r="N291" s="4"/>
      <c r="O291" s="4"/>
      <c r="P291" s="2"/>
      <c r="Q291" s="2"/>
      <c r="R291" s="2"/>
      <c r="S291" s="2"/>
      <c r="T291" s="2"/>
      <c r="U291" s="2"/>
      <c r="V291" s="2"/>
      <c r="W291" s="2"/>
      <c r="X291" s="2"/>
      <c r="Y291" s="2"/>
      <c r="Z291" s="2"/>
      <c r="AA291" s="2"/>
      <c r="AB291" s="2"/>
      <c r="AC291" s="2"/>
      <c r="AD291" s="2"/>
      <c r="AE291" s="2"/>
      <c r="AF291" s="2"/>
      <c r="AG291" s="2"/>
      <c r="AH291" s="2"/>
      <c r="AI291" s="2"/>
      <c r="AJ291" s="2"/>
      <c r="AK291" s="2"/>
    </row>
    <row r="292" ht="14.25" customHeight="1">
      <c r="A292" s="3"/>
      <c r="B292" s="2"/>
      <c r="C292" s="2"/>
      <c r="D292" s="2"/>
      <c r="E292" s="2"/>
      <c r="F292" s="2"/>
      <c r="G292" s="2"/>
      <c r="H292" s="2"/>
      <c r="I292" s="4"/>
      <c r="J292" s="4"/>
      <c r="K292" s="4"/>
      <c r="L292" s="4"/>
      <c r="M292" s="4"/>
      <c r="N292" s="4"/>
      <c r="O292" s="4"/>
      <c r="P292" s="2"/>
      <c r="Q292" s="2"/>
      <c r="R292" s="2"/>
      <c r="S292" s="2"/>
      <c r="T292" s="2"/>
      <c r="U292" s="2"/>
      <c r="V292" s="2"/>
      <c r="W292" s="2"/>
      <c r="X292" s="2"/>
      <c r="Y292" s="2"/>
      <c r="Z292" s="2"/>
      <c r="AA292" s="2"/>
      <c r="AB292" s="2"/>
      <c r="AC292" s="2"/>
      <c r="AD292" s="2"/>
      <c r="AE292" s="2"/>
      <c r="AF292" s="2"/>
      <c r="AG292" s="2"/>
      <c r="AH292" s="2"/>
      <c r="AI292" s="2"/>
      <c r="AJ292" s="2"/>
      <c r="AK292" s="2"/>
    </row>
    <row r="293" ht="14.25" customHeight="1">
      <c r="A293" s="3"/>
      <c r="B293" s="2"/>
      <c r="C293" s="2"/>
      <c r="D293" s="2"/>
      <c r="E293" s="2"/>
      <c r="F293" s="2"/>
      <c r="G293" s="2"/>
      <c r="H293" s="2"/>
      <c r="I293" s="4"/>
      <c r="J293" s="4"/>
      <c r="K293" s="4"/>
      <c r="L293" s="4"/>
      <c r="M293" s="4"/>
      <c r="N293" s="4"/>
      <c r="O293" s="4"/>
      <c r="P293" s="2"/>
      <c r="Q293" s="2"/>
      <c r="R293" s="2"/>
      <c r="S293" s="2"/>
      <c r="T293" s="2"/>
      <c r="U293" s="2"/>
      <c r="V293" s="2"/>
      <c r="W293" s="2"/>
      <c r="X293" s="2"/>
      <c r="Y293" s="2"/>
      <c r="Z293" s="2"/>
      <c r="AA293" s="2"/>
      <c r="AB293" s="2"/>
      <c r="AC293" s="2"/>
      <c r="AD293" s="2"/>
      <c r="AE293" s="2"/>
      <c r="AF293" s="2"/>
      <c r="AG293" s="2"/>
      <c r="AH293" s="2"/>
      <c r="AI293" s="2"/>
      <c r="AJ293" s="2"/>
      <c r="AK293" s="2"/>
    </row>
    <row r="294" ht="14.25" customHeight="1">
      <c r="A294" s="3"/>
      <c r="B294" s="2"/>
      <c r="C294" s="2"/>
      <c r="D294" s="2"/>
      <c r="E294" s="2"/>
      <c r="F294" s="2"/>
      <c r="G294" s="2"/>
      <c r="H294" s="2"/>
      <c r="I294" s="4"/>
      <c r="J294" s="4"/>
      <c r="K294" s="4"/>
      <c r="L294" s="4"/>
      <c r="M294" s="4"/>
      <c r="N294" s="4"/>
      <c r="O294" s="4"/>
      <c r="P294" s="2"/>
      <c r="Q294" s="2"/>
      <c r="R294" s="2"/>
      <c r="S294" s="2"/>
      <c r="T294" s="2"/>
      <c r="U294" s="2"/>
      <c r="V294" s="2"/>
      <c r="W294" s="2"/>
      <c r="X294" s="2"/>
      <c r="Y294" s="2"/>
      <c r="Z294" s="2"/>
      <c r="AA294" s="2"/>
      <c r="AB294" s="2"/>
      <c r="AC294" s="2"/>
      <c r="AD294" s="2"/>
      <c r="AE294" s="2"/>
      <c r="AF294" s="2"/>
      <c r="AG294" s="2"/>
      <c r="AH294" s="2"/>
      <c r="AI294" s="2"/>
      <c r="AJ294" s="2"/>
      <c r="AK294" s="2"/>
    </row>
    <row r="295" ht="14.25" customHeight="1">
      <c r="A295" s="3"/>
      <c r="B295" s="2"/>
      <c r="C295" s="2"/>
      <c r="D295" s="2"/>
      <c r="E295" s="2"/>
      <c r="F295" s="2"/>
      <c r="G295" s="2"/>
      <c r="H295" s="2"/>
      <c r="I295" s="4"/>
      <c r="J295" s="4"/>
      <c r="K295" s="4"/>
      <c r="L295" s="4"/>
      <c r="M295" s="4"/>
      <c r="N295" s="4"/>
      <c r="O295" s="4"/>
      <c r="P295" s="2"/>
      <c r="Q295" s="2"/>
      <c r="R295" s="2"/>
      <c r="S295" s="2"/>
      <c r="T295" s="2"/>
      <c r="U295" s="2"/>
      <c r="V295" s="2"/>
      <c r="W295" s="2"/>
      <c r="X295" s="2"/>
      <c r="Y295" s="2"/>
      <c r="Z295" s="2"/>
      <c r="AA295" s="2"/>
      <c r="AB295" s="2"/>
      <c r="AC295" s="2"/>
      <c r="AD295" s="2"/>
      <c r="AE295" s="2"/>
      <c r="AF295" s="2"/>
      <c r="AG295" s="2"/>
      <c r="AH295" s="2"/>
      <c r="AI295" s="2"/>
      <c r="AJ295" s="2"/>
      <c r="AK295" s="2"/>
    </row>
    <row r="296" ht="14.25" customHeight="1">
      <c r="A296" s="3"/>
      <c r="B296" s="2"/>
      <c r="C296" s="2"/>
      <c r="D296" s="2"/>
      <c r="E296" s="2"/>
      <c r="F296" s="2"/>
      <c r="G296" s="2"/>
      <c r="H296" s="2"/>
      <c r="I296" s="4"/>
      <c r="J296" s="4"/>
      <c r="K296" s="4"/>
      <c r="L296" s="4"/>
      <c r="M296" s="4"/>
      <c r="N296" s="4"/>
      <c r="O296" s="4"/>
      <c r="P296" s="2"/>
      <c r="Q296" s="2"/>
      <c r="R296" s="2"/>
      <c r="S296" s="2"/>
      <c r="T296" s="2"/>
      <c r="U296" s="2"/>
      <c r="V296" s="2"/>
      <c r="W296" s="2"/>
      <c r="X296" s="2"/>
      <c r="Y296" s="2"/>
      <c r="Z296" s="2"/>
      <c r="AA296" s="2"/>
      <c r="AB296" s="2"/>
      <c r="AC296" s="2"/>
      <c r="AD296" s="2"/>
      <c r="AE296" s="2"/>
      <c r="AF296" s="2"/>
      <c r="AG296" s="2"/>
      <c r="AH296" s="2"/>
      <c r="AI296" s="2"/>
      <c r="AJ296" s="2"/>
      <c r="AK296" s="2"/>
    </row>
    <row r="297" ht="14.25" customHeight="1">
      <c r="A297" s="3"/>
      <c r="B297" s="2"/>
      <c r="C297" s="2"/>
      <c r="D297" s="2"/>
      <c r="E297" s="2"/>
      <c r="F297" s="2"/>
      <c r="G297" s="2"/>
      <c r="H297" s="2"/>
      <c r="I297" s="4"/>
      <c r="J297" s="4"/>
      <c r="K297" s="4"/>
      <c r="L297" s="4"/>
      <c r="M297" s="4"/>
      <c r="N297" s="4"/>
      <c r="O297" s="4"/>
      <c r="P297" s="2"/>
      <c r="Q297" s="2"/>
      <c r="R297" s="2"/>
      <c r="S297" s="2"/>
      <c r="T297" s="2"/>
      <c r="U297" s="2"/>
      <c r="V297" s="2"/>
      <c r="W297" s="2"/>
      <c r="X297" s="2"/>
      <c r="Y297" s="2"/>
      <c r="Z297" s="2"/>
      <c r="AA297" s="2"/>
      <c r="AB297" s="2"/>
      <c r="AC297" s="2"/>
      <c r="AD297" s="2"/>
      <c r="AE297" s="2"/>
      <c r="AF297" s="2"/>
      <c r="AG297" s="2"/>
      <c r="AH297" s="2"/>
      <c r="AI297" s="2"/>
      <c r="AJ297" s="2"/>
      <c r="AK297" s="2"/>
    </row>
    <row r="298" ht="14.25" customHeight="1">
      <c r="A298" s="3"/>
      <c r="B298" s="2"/>
      <c r="C298" s="2"/>
      <c r="D298" s="2"/>
      <c r="E298" s="2"/>
      <c r="F298" s="2"/>
      <c r="G298" s="2"/>
      <c r="H298" s="2"/>
      <c r="I298" s="4"/>
      <c r="J298" s="4"/>
      <c r="K298" s="4"/>
      <c r="L298" s="4"/>
      <c r="M298" s="4"/>
      <c r="N298" s="4"/>
      <c r="O298" s="4"/>
      <c r="P298" s="2"/>
      <c r="Q298" s="2"/>
      <c r="R298" s="2"/>
      <c r="S298" s="2"/>
      <c r="T298" s="2"/>
      <c r="U298" s="2"/>
      <c r="V298" s="2"/>
      <c r="W298" s="2"/>
      <c r="X298" s="2"/>
      <c r="Y298" s="2"/>
      <c r="Z298" s="2"/>
      <c r="AA298" s="2"/>
      <c r="AB298" s="2"/>
      <c r="AC298" s="2"/>
      <c r="AD298" s="2"/>
      <c r="AE298" s="2"/>
      <c r="AF298" s="2"/>
      <c r="AG298" s="2"/>
      <c r="AH298" s="2"/>
      <c r="AI298" s="2"/>
      <c r="AJ298" s="2"/>
      <c r="AK298" s="2"/>
    </row>
    <row r="299" ht="14.25" customHeight="1">
      <c r="A299" s="3"/>
      <c r="B299" s="2"/>
      <c r="C299" s="2"/>
      <c r="D299" s="2"/>
      <c r="E299" s="2"/>
      <c r="F299" s="2"/>
      <c r="G299" s="2"/>
      <c r="H299" s="2"/>
      <c r="I299" s="4"/>
      <c r="J299" s="4"/>
      <c r="K299" s="4"/>
      <c r="L299" s="4"/>
      <c r="M299" s="4"/>
      <c r="N299" s="4"/>
      <c r="O299" s="4"/>
      <c r="P299" s="2"/>
      <c r="Q299" s="2"/>
      <c r="R299" s="2"/>
      <c r="S299" s="2"/>
      <c r="T299" s="2"/>
      <c r="U299" s="2"/>
      <c r="V299" s="2"/>
      <c r="W299" s="2"/>
      <c r="X299" s="2"/>
      <c r="Y299" s="2"/>
      <c r="Z299" s="2"/>
      <c r="AA299" s="2"/>
      <c r="AB299" s="2"/>
      <c r="AC299" s="2"/>
      <c r="AD299" s="2"/>
      <c r="AE299" s="2"/>
      <c r="AF299" s="2"/>
      <c r="AG299" s="2"/>
      <c r="AH299" s="2"/>
      <c r="AI299" s="2"/>
      <c r="AJ299" s="2"/>
      <c r="AK299" s="2"/>
    </row>
    <row r="300" ht="14.25" customHeight="1">
      <c r="A300" s="3"/>
      <c r="B300" s="2"/>
      <c r="C300" s="2"/>
      <c r="D300" s="2"/>
      <c r="E300" s="2"/>
      <c r="F300" s="2"/>
      <c r="G300" s="2"/>
      <c r="H300" s="2"/>
      <c r="I300" s="4"/>
      <c r="J300" s="4"/>
      <c r="K300" s="4"/>
      <c r="L300" s="4"/>
      <c r="M300" s="4"/>
      <c r="N300" s="4"/>
      <c r="O300" s="4"/>
      <c r="P300" s="2"/>
      <c r="Q300" s="2"/>
      <c r="R300" s="2"/>
      <c r="S300" s="2"/>
      <c r="T300" s="2"/>
      <c r="U300" s="2"/>
      <c r="V300" s="2"/>
      <c r="W300" s="2"/>
      <c r="X300" s="2"/>
      <c r="Y300" s="2"/>
      <c r="Z300" s="2"/>
      <c r="AA300" s="2"/>
      <c r="AB300" s="2"/>
      <c r="AC300" s="2"/>
      <c r="AD300" s="2"/>
      <c r="AE300" s="2"/>
      <c r="AF300" s="2"/>
      <c r="AG300" s="2"/>
      <c r="AH300" s="2"/>
      <c r="AI300" s="2"/>
      <c r="AJ300" s="2"/>
      <c r="AK300" s="2"/>
    </row>
    <row r="301" ht="14.25" customHeight="1">
      <c r="A301" s="3"/>
      <c r="B301" s="2"/>
      <c r="C301" s="2"/>
      <c r="D301" s="2"/>
      <c r="E301" s="2"/>
      <c r="F301" s="2"/>
      <c r="G301" s="2"/>
      <c r="H301" s="2"/>
      <c r="I301" s="4"/>
      <c r="J301" s="4"/>
      <c r="K301" s="4"/>
      <c r="L301" s="4"/>
      <c r="M301" s="4"/>
      <c r="N301" s="4"/>
      <c r="O301" s="4"/>
      <c r="P301" s="2"/>
      <c r="Q301" s="2"/>
      <c r="R301" s="2"/>
      <c r="S301" s="2"/>
      <c r="T301" s="2"/>
      <c r="U301" s="2"/>
      <c r="V301" s="2"/>
      <c r="W301" s="2"/>
      <c r="X301" s="2"/>
      <c r="Y301" s="2"/>
      <c r="Z301" s="2"/>
      <c r="AA301" s="2"/>
      <c r="AB301" s="2"/>
      <c r="AC301" s="2"/>
      <c r="AD301" s="2"/>
      <c r="AE301" s="2"/>
      <c r="AF301" s="2"/>
      <c r="AG301" s="2"/>
      <c r="AH301" s="2"/>
      <c r="AI301" s="2"/>
      <c r="AJ301" s="2"/>
      <c r="AK301" s="2"/>
    </row>
    <row r="302" ht="14.25" customHeight="1">
      <c r="A302" s="3"/>
      <c r="B302" s="2"/>
      <c r="C302" s="2"/>
      <c r="D302" s="2"/>
      <c r="E302" s="2"/>
      <c r="F302" s="2"/>
      <c r="G302" s="2"/>
      <c r="H302" s="2"/>
      <c r="I302" s="4"/>
      <c r="J302" s="4"/>
      <c r="K302" s="4"/>
      <c r="L302" s="4"/>
      <c r="M302" s="4"/>
      <c r="N302" s="4"/>
      <c r="O302" s="4"/>
      <c r="P302" s="2"/>
      <c r="Q302" s="2"/>
      <c r="R302" s="2"/>
      <c r="S302" s="2"/>
      <c r="T302" s="2"/>
      <c r="U302" s="2"/>
      <c r="V302" s="2"/>
      <c r="W302" s="2"/>
      <c r="X302" s="2"/>
      <c r="Y302" s="2"/>
      <c r="Z302" s="2"/>
      <c r="AA302" s="2"/>
      <c r="AB302" s="2"/>
      <c r="AC302" s="2"/>
      <c r="AD302" s="2"/>
      <c r="AE302" s="2"/>
      <c r="AF302" s="2"/>
      <c r="AG302" s="2"/>
      <c r="AH302" s="2"/>
      <c r="AI302" s="2"/>
      <c r="AJ302" s="2"/>
      <c r="AK302" s="2"/>
    </row>
    <row r="303" ht="14.25" customHeight="1">
      <c r="A303" s="3"/>
      <c r="B303" s="2"/>
      <c r="C303" s="2"/>
      <c r="D303" s="2"/>
      <c r="E303" s="2"/>
      <c r="F303" s="2"/>
      <c r="G303" s="2"/>
      <c r="H303" s="2"/>
      <c r="I303" s="4"/>
      <c r="J303" s="4"/>
      <c r="K303" s="4"/>
      <c r="L303" s="4"/>
      <c r="M303" s="4"/>
      <c r="N303" s="4"/>
      <c r="O303" s="4"/>
      <c r="P303" s="2"/>
      <c r="Q303" s="2"/>
      <c r="R303" s="2"/>
      <c r="S303" s="2"/>
      <c r="T303" s="2"/>
      <c r="U303" s="2"/>
      <c r="V303" s="2"/>
      <c r="W303" s="2"/>
      <c r="X303" s="2"/>
      <c r="Y303" s="2"/>
      <c r="Z303" s="2"/>
      <c r="AA303" s="2"/>
      <c r="AB303" s="2"/>
      <c r="AC303" s="2"/>
      <c r="AD303" s="2"/>
      <c r="AE303" s="2"/>
      <c r="AF303" s="2"/>
      <c r="AG303" s="2"/>
      <c r="AH303" s="2"/>
      <c r="AI303" s="2"/>
      <c r="AJ303" s="2"/>
      <c r="AK303" s="2"/>
    </row>
    <row r="304" ht="14.25" customHeight="1">
      <c r="A304" s="3"/>
      <c r="B304" s="2"/>
      <c r="C304" s="2"/>
      <c r="D304" s="2"/>
      <c r="E304" s="2"/>
      <c r="F304" s="2"/>
      <c r="G304" s="2"/>
      <c r="H304" s="2"/>
      <c r="I304" s="4"/>
      <c r="J304" s="4"/>
      <c r="K304" s="4"/>
      <c r="L304" s="4"/>
      <c r="M304" s="4"/>
      <c r="N304" s="4"/>
      <c r="O304" s="4"/>
      <c r="P304" s="2"/>
      <c r="Q304" s="2"/>
      <c r="R304" s="2"/>
      <c r="S304" s="2"/>
      <c r="T304" s="2"/>
      <c r="U304" s="2"/>
      <c r="V304" s="2"/>
      <c r="W304" s="2"/>
      <c r="X304" s="2"/>
      <c r="Y304" s="2"/>
      <c r="Z304" s="2"/>
      <c r="AA304" s="2"/>
      <c r="AB304" s="2"/>
      <c r="AC304" s="2"/>
      <c r="AD304" s="2"/>
      <c r="AE304" s="2"/>
      <c r="AF304" s="2"/>
      <c r="AG304" s="2"/>
      <c r="AH304" s="2"/>
      <c r="AI304" s="2"/>
      <c r="AJ304" s="2"/>
      <c r="AK304" s="2"/>
    </row>
    <row r="305" ht="14.25" customHeight="1">
      <c r="A305" s="3"/>
      <c r="B305" s="2"/>
      <c r="C305" s="2"/>
      <c r="D305" s="2"/>
      <c r="E305" s="2"/>
      <c r="F305" s="2"/>
      <c r="G305" s="2"/>
      <c r="H305" s="2"/>
      <c r="I305" s="4"/>
      <c r="J305" s="4"/>
      <c r="K305" s="4"/>
      <c r="L305" s="4"/>
      <c r="M305" s="4"/>
      <c r="N305" s="4"/>
      <c r="O305" s="4"/>
      <c r="P305" s="2"/>
      <c r="Q305" s="2"/>
      <c r="R305" s="2"/>
      <c r="S305" s="2"/>
      <c r="T305" s="2"/>
      <c r="U305" s="2"/>
      <c r="V305" s="2"/>
      <c r="W305" s="2"/>
      <c r="X305" s="2"/>
      <c r="Y305" s="2"/>
      <c r="Z305" s="2"/>
      <c r="AA305" s="2"/>
      <c r="AB305" s="2"/>
      <c r="AC305" s="2"/>
      <c r="AD305" s="2"/>
      <c r="AE305" s="2"/>
      <c r="AF305" s="2"/>
      <c r="AG305" s="2"/>
      <c r="AH305" s="2"/>
      <c r="AI305" s="2"/>
      <c r="AJ305" s="2"/>
      <c r="AK305" s="2"/>
    </row>
    <row r="306" ht="14.25" customHeight="1">
      <c r="A306" s="3"/>
      <c r="B306" s="2"/>
      <c r="C306" s="2"/>
      <c r="D306" s="2"/>
      <c r="E306" s="2"/>
      <c r="F306" s="2"/>
      <c r="G306" s="2"/>
      <c r="H306" s="2"/>
      <c r="I306" s="4"/>
      <c r="J306" s="4"/>
      <c r="K306" s="4"/>
      <c r="L306" s="4"/>
      <c r="M306" s="4"/>
      <c r="N306" s="4"/>
      <c r="O306" s="4"/>
      <c r="P306" s="2"/>
      <c r="Q306" s="2"/>
      <c r="R306" s="2"/>
      <c r="S306" s="2"/>
      <c r="T306" s="2"/>
      <c r="U306" s="2"/>
      <c r="V306" s="2"/>
      <c r="W306" s="2"/>
      <c r="X306" s="2"/>
      <c r="Y306" s="2"/>
      <c r="Z306" s="2"/>
      <c r="AA306" s="2"/>
      <c r="AB306" s="2"/>
      <c r="AC306" s="2"/>
      <c r="AD306" s="2"/>
      <c r="AE306" s="2"/>
      <c r="AF306" s="2"/>
      <c r="AG306" s="2"/>
      <c r="AH306" s="2"/>
      <c r="AI306" s="2"/>
      <c r="AJ306" s="2"/>
      <c r="AK306" s="2"/>
    </row>
    <row r="307" ht="14.25" customHeight="1">
      <c r="A307" s="3"/>
      <c r="B307" s="2"/>
      <c r="C307" s="2"/>
      <c r="D307" s="2"/>
      <c r="E307" s="2"/>
      <c r="F307" s="2"/>
      <c r="G307" s="2"/>
      <c r="H307" s="2"/>
      <c r="I307" s="4"/>
      <c r="J307" s="4"/>
      <c r="K307" s="4"/>
      <c r="L307" s="4"/>
      <c r="M307" s="4"/>
      <c r="N307" s="4"/>
      <c r="O307" s="4"/>
      <c r="P307" s="2"/>
      <c r="Q307" s="2"/>
      <c r="R307" s="2"/>
      <c r="S307" s="2"/>
      <c r="T307" s="2"/>
      <c r="U307" s="2"/>
      <c r="V307" s="2"/>
      <c r="W307" s="2"/>
      <c r="X307" s="2"/>
      <c r="Y307" s="2"/>
      <c r="Z307" s="2"/>
      <c r="AA307" s="2"/>
      <c r="AB307" s="2"/>
      <c r="AC307" s="2"/>
      <c r="AD307" s="2"/>
      <c r="AE307" s="2"/>
      <c r="AF307" s="2"/>
      <c r="AG307" s="2"/>
      <c r="AH307" s="2"/>
      <c r="AI307" s="2"/>
      <c r="AJ307" s="2"/>
      <c r="AK307" s="2"/>
    </row>
    <row r="308" ht="14.25" customHeight="1">
      <c r="A308" s="3"/>
      <c r="B308" s="2"/>
      <c r="C308" s="2"/>
      <c r="D308" s="2"/>
      <c r="E308" s="2"/>
      <c r="F308" s="2"/>
      <c r="G308" s="2"/>
      <c r="H308" s="2"/>
      <c r="I308" s="4"/>
      <c r="J308" s="4"/>
      <c r="K308" s="4"/>
      <c r="L308" s="4"/>
      <c r="M308" s="4"/>
      <c r="N308" s="4"/>
      <c r="O308" s="4"/>
      <c r="P308" s="2"/>
      <c r="Q308" s="2"/>
      <c r="R308" s="2"/>
      <c r="S308" s="2"/>
      <c r="T308" s="2"/>
      <c r="U308" s="2"/>
      <c r="V308" s="2"/>
      <c r="W308" s="2"/>
      <c r="X308" s="2"/>
      <c r="Y308" s="2"/>
      <c r="Z308" s="2"/>
      <c r="AA308" s="2"/>
      <c r="AB308" s="2"/>
      <c r="AC308" s="2"/>
      <c r="AD308" s="2"/>
      <c r="AE308" s="2"/>
      <c r="AF308" s="2"/>
      <c r="AG308" s="2"/>
      <c r="AH308" s="2"/>
      <c r="AI308" s="2"/>
      <c r="AJ308" s="2"/>
      <c r="AK308" s="2"/>
    </row>
    <row r="309" ht="14.25" customHeight="1">
      <c r="A309" s="3"/>
      <c r="B309" s="2"/>
      <c r="C309" s="2"/>
      <c r="D309" s="2"/>
      <c r="E309" s="2"/>
      <c r="F309" s="2"/>
      <c r="G309" s="2"/>
      <c r="H309" s="2"/>
      <c r="I309" s="4"/>
      <c r="J309" s="4"/>
      <c r="K309" s="4"/>
      <c r="L309" s="4"/>
      <c r="M309" s="4"/>
      <c r="N309" s="4"/>
      <c r="O309" s="4"/>
      <c r="P309" s="2"/>
      <c r="Q309" s="2"/>
      <c r="R309" s="2"/>
      <c r="S309" s="2"/>
      <c r="T309" s="2"/>
      <c r="U309" s="2"/>
      <c r="V309" s="2"/>
      <c r="W309" s="2"/>
      <c r="X309" s="2"/>
      <c r="Y309" s="2"/>
      <c r="Z309" s="2"/>
      <c r="AA309" s="2"/>
      <c r="AB309" s="2"/>
      <c r="AC309" s="2"/>
      <c r="AD309" s="2"/>
      <c r="AE309" s="2"/>
      <c r="AF309" s="2"/>
      <c r="AG309" s="2"/>
      <c r="AH309" s="2"/>
      <c r="AI309" s="2"/>
      <c r="AJ309" s="2"/>
      <c r="AK309" s="2"/>
    </row>
    <row r="310" ht="14.25" customHeight="1">
      <c r="A310" s="3"/>
      <c r="B310" s="2"/>
      <c r="C310" s="2"/>
      <c r="D310" s="2"/>
      <c r="E310" s="2"/>
      <c r="F310" s="2"/>
      <c r="G310" s="2"/>
      <c r="H310" s="2"/>
      <c r="I310" s="4"/>
      <c r="J310" s="4"/>
      <c r="K310" s="4"/>
      <c r="L310" s="4"/>
      <c r="M310" s="4"/>
      <c r="N310" s="4"/>
      <c r="O310" s="4"/>
      <c r="P310" s="2"/>
      <c r="Q310" s="2"/>
      <c r="R310" s="2"/>
      <c r="S310" s="2"/>
      <c r="T310" s="2"/>
      <c r="U310" s="2"/>
      <c r="V310" s="2"/>
      <c r="W310" s="2"/>
      <c r="X310" s="2"/>
      <c r="Y310" s="2"/>
      <c r="Z310" s="2"/>
      <c r="AA310" s="2"/>
      <c r="AB310" s="2"/>
      <c r="AC310" s="2"/>
      <c r="AD310" s="2"/>
      <c r="AE310" s="2"/>
      <c r="AF310" s="2"/>
      <c r="AG310" s="2"/>
      <c r="AH310" s="2"/>
      <c r="AI310" s="2"/>
      <c r="AJ310" s="2"/>
      <c r="AK310" s="2"/>
    </row>
    <row r="311" ht="14.25" customHeight="1">
      <c r="A311" s="3"/>
      <c r="B311" s="2"/>
      <c r="C311" s="2"/>
      <c r="D311" s="2"/>
      <c r="E311" s="2"/>
      <c r="F311" s="2"/>
      <c r="G311" s="2"/>
      <c r="H311" s="2"/>
      <c r="I311" s="4"/>
      <c r="J311" s="4"/>
      <c r="K311" s="4"/>
      <c r="L311" s="4"/>
      <c r="M311" s="4"/>
      <c r="N311" s="4"/>
      <c r="O311" s="4"/>
      <c r="P311" s="2"/>
      <c r="Q311" s="2"/>
      <c r="R311" s="2"/>
      <c r="S311" s="2"/>
      <c r="T311" s="2"/>
      <c r="U311" s="2"/>
      <c r="V311" s="2"/>
      <c r="W311" s="2"/>
      <c r="X311" s="2"/>
      <c r="Y311" s="2"/>
      <c r="Z311" s="2"/>
      <c r="AA311" s="2"/>
      <c r="AB311" s="2"/>
      <c r="AC311" s="2"/>
      <c r="AD311" s="2"/>
      <c r="AE311" s="2"/>
      <c r="AF311" s="2"/>
      <c r="AG311" s="2"/>
      <c r="AH311" s="2"/>
      <c r="AI311" s="2"/>
      <c r="AJ311" s="2"/>
      <c r="AK311" s="2"/>
    </row>
    <row r="312" ht="14.25" customHeight="1">
      <c r="A312" s="3"/>
      <c r="B312" s="2"/>
      <c r="C312" s="2"/>
      <c r="D312" s="2"/>
      <c r="E312" s="2"/>
      <c r="F312" s="2"/>
      <c r="G312" s="2"/>
      <c r="H312" s="2"/>
      <c r="I312" s="4"/>
      <c r="J312" s="4"/>
      <c r="K312" s="4"/>
      <c r="L312" s="4"/>
      <c r="M312" s="4"/>
      <c r="N312" s="4"/>
      <c r="O312" s="4"/>
      <c r="P312" s="2"/>
      <c r="Q312" s="2"/>
      <c r="R312" s="2"/>
      <c r="S312" s="2"/>
      <c r="T312" s="2"/>
      <c r="U312" s="2"/>
      <c r="V312" s="2"/>
      <c r="W312" s="2"/>
      <c r="X312" s="2"/>
      <c r="Y312" s="2"/>
      <c r="Z312" s="2"/>
      <c r="AA312" s="2"/>
      <c r="AB312" s="2"/>
      <c r="AC312" s="2"/>
      <c r="AD312" s="2"/>
      <c r="AE312" s="2"/>
      <c r="AF312" s="2"/>
      <c r="AG312" s="2"/>
      <c r="AH312" s="2"/>
      <c r="AI312" s="2"/>
      <c r="AJ312" s="2"/>
      <c r="AK312" s="2"/>
    </row>
    <row r="313" ht="14.25" customHeight="1">
      <c r="A313" s="3"/>
      <c r="B313" s="2"/>
      <c r="C313" s="2"/>
      <c r="D313" s="2"/>
      <c r="E313" s="2"/>
      <c r="F313" s="2"/>
      <c r="G313" s="2"/>
      <c r="H313" s="2"/>
      <c r="I313" s="4"/>
      <c r="J313" s="4"/>
      <c r="K313" s="4"/>
      <c r="L313" s="4"/>
      <c r="M313" s="4"/>
      <c r="N313" s="4"/>
      <c r="O313" s="4"/>
      <c r="P313" s="2"/>
      <c r="Q313" s="2"/>
      <c r="R313" s="2"/>
      <c r="S313" s="2"/>
      <c r="T313" s="2"/>
      <c r="U313" s="2"/>
      <c r="V313" s="2"/>
      <c r="W313" s="2"/>
      <c r="X313" s="2"/>
      <c r="Y313" s="2"/>
      <c r="Z313" s="2"/>
      <c r="AA313" s="2"/>
      <c r="AB313" s="2"/>
      <c r="AC313" s="2"/>
      <c r="AD313" s="2"/>
      <c r="AE313" s="2"/>
      <c r="AF313" s="2"/>
      <c r="AG313" s="2"/>
      <c r="AH313" s="2"/>
      <c r="AI313" s="2"/>
      <c r="AJ313" s="2"/>
      <c r="AK313" s="2"/>
    </row>
    <row r="314" ht="14.25" customHeight="1">
      <c r="A314" s="3"/>
      <c r="B314" s="2"/>
      <c r="C314" s="2"/>
      <c r="D314" s="2"/>
      <c r="E314" s="2"/>
      <c r="F314" s="2"/>
      <c r="G314" s="2"/>
      <c r="H314" s="2"/>
      <c r="I314" s="4"/>
      <c r="J314" s="4"/>
      <c r="K314" s="4"/>
      <c r="L314" s="4"/>
      <c r="M314" s="4"/>
      <c r="N314" s="4"/>
      <c r="O314" s="4"/>
      <c r="P314" s="2"/>
      <c r="Q314" s="2"/>
      <c r="R314" s="2"/>
      <c r="S314" s="2"/>
      <c r="T314" s="2"/>
      <c r="U314" s="2"/>
      <c r="V314" s="2"/>
      <c r="W314" s="2"/>
      <c r="X314" s="2"/>
      <c r="Y314" s="2"/>
      <c r="Z314" s="2"/>
      <c r="AA314" s="2"/>
      <c r="AB314" s="2"/>
      <c r="AC314" s="2"/>
      <c r="AD314" s="2"/>
      <c r="AE314" s="2"/>
      <c r="AF314" s="2"/>
      <c r="AG314" s="2"/>
      <c r="AH314" s="2"/>
      <c r="AI314" s="2"/>
      <c r="AJ314" s="2"/>
      <c r="AK314" s="2"/>
    </row>
    <row r="315" ht="14.25" customHeight="1">
      <c r="A315" s="3"/>
      <c r="B315" s="2"/>
      <c r="C315" s="2"/>
      <c r="D315" s="2"/>
      <c r="E315" s="2"/>
      <c r="F315" s="2"/>
      <c r="G315" s="2"/>
      <c r="H315" s="2"/>
      <c r="I315" s="4"/>
      <c r="J315" s="4"/>
      <c r="K315" s="4"/>
      <c r="L315" s="4"/>
      <c r="M315" s="4"/>
      <c r="N315" s="4"/>
      <c r="O315" s="4"/>
      <c r="P315" s="2"/>
      <c r="Q315" s="2"/>
      <c r="R315" s="2"/>
      <c r="S315" s="2"/>
      <c r="T315" s="2"/>
      <c r="U315" s="2"/>
      <c r="V315" s="2"/>
      <c r="W315" s="2"/>
      <c r="X315" s="2"/>
      <c r="Y315" s="2"/>
      <c r="Z315" s="2"/>
      <c r="AA315" s="2"/>
      <c r="AB315" s="2"/>
      <c r="AC315" s="2"/>
      <c r="AD315" s="2"/>
      <c r="AE315" s="2"/>
      <c r="AF315" s="2"/>
      <c r="AG315" s="2"/>
      <c r="AH315" s="2"/>
      <c r="AI315" s="2"/>
      <c r="AJ315" s="2"/>
      <c r="AK315" s="2"/>
    </row>
    <row r="316" ht="14.25" customHeight="1">
      <c r="A316" s="3"/>
      <c r="B316" s="2"/>
      <c r="C316" s="2"/>
      <c r="D316" s="2"/>
      <c r="E316" s="2"/>
      <c r="F316" s="2"/>
      <c r="G316" s="2"/>
      <c r="H316" s="2"/>
      <c r="I316" s="4"/>
      <c r="J316" s="4"/>
      <c r="K316" s="4"/>
      <c r="L316" s="4"/>
      <c r="M316" s="4"/>
      <c r="N316" s="4"/>
      <c r="O316" s="4"/>
      <c r="P316" s="2"/>
      <c r="Q316" s="2"/>
      <c r="R316" s="2"/>
      <c r="S316" s="2"/>
      <c r="T316" s="2"/>
      <c r="U316" s="2"/>
      <c r="V316" s="2"/>
      <c r="W316" s="2"/>
      <c r="X316" s="2"/>
      <c r="Y316" s="2"/>
      <c r="Z316" s="2"/>
      <c r="AA316" s="2"/>
      <c r="AB316" s="2"/>
      <c r="AC316" s="2"/>
      <c r="AD316" s="2"/>
      <c r="AE316" s="2"/>
      <c r="AF316" s="2"/>
      <c r="AG316" s="2"/>
      <c r="AH316" s="2"/>
      <c r="AI316" s="2"/>
      <c r="AJ316" s="2"/>
      <c r="AK316" s="2"/>
    </row>
    <row r="317" ht="14.25" customHeight="1">
      <c r="A317" s="3"/>
      <c r="B317" s="2"/>
      <c r="C317" s="2"/>
      <c r="D317" s="2"/>
      <c r="E317" s="2"/>
      <c r="F317" s="2"/>
      <c r="G317" s="2"/>
      <c r="H317" s="2"/>
      <c r="I317" s="4"/>
      <c r="J317" s="4"/>
      <c r="K317" s="4"/>
      <c r="L317" s="4"/>
      <c r="M317" s="4"/>
      <c r="N317" s="4"/>
      <c r="O317" s="4"/>
      <c r="P317" s="2"/>
      <c r="Q317" s="2"/>
      <c r="R317" s="2"/>
      <c r="S317" s="2"/>
      <c r="T317" s="2"/>
      <c r="U317" s="2"/>
      <c r="V317" s="2"/>
      <c r="W317" s="2"/>
      <c r="X317" s="2"/>
      <c r="Y317" s="2"/>
      <c r="Z317" s="2"/>
      <c r="AA317" s="2"/>
      <c r="AB317" s="2"/>
      <c r="AC317" s="2"/>
      <c r="AD317" s="2"/>
      <c r="AE317" s="2"/>
      <c r="AF317" s="2"/>
      <c r="AG317" s="2"/>
      <c r="AH317" s="2"/>
      <c r="AI317" s="2"/>
      <c r="AJ317" s="2"/>
      <c r="AK317" s="2"/>
    </row>
    <row r="318" ht="14.25" customHeight="1">
      <c r="A318" s="3"/>
      <c r="B318" s="2"/>
      <c r="C318" s="2"/>
      <c r="D318" s="2"/>
      <c r="E318" s="2"/>
      <c r="F318" s="2"/>
      <c r="G318" s="2"/>
      <c r="H318" s="2"/>
      <c r="I318" s="4"/>
      <c r="J318" s="4"/>
      <c r="K318" s="4"/>
      <c r="L318" s="4"/>
      <c r="M318" s="4"/>
      <c r="N318" s="4"/>
      <c r="O318" s="4"/>
      <c r="P318" s="2"/>
      <c r="Q318" s="2"/>
      <c r="R318" s="2"/>
      <c r="S318" s="2"/>
      <c r="T318" s="2"/>
      <c r="U318" s="2"/>
      <c r="V318" s="2"/>
      <c r="W318" s="2"/>
      <c r="X318" s="2"/>
      <c r="Y318" s="2"/>
      <c r="Z318" s="2"/>
      <c r="AA318" s="2"/>
      <c r="AB318" s="2"/>
      <c r="AC318" s="2"/>
      <c r="AD318" s="2"/>
      <c r="AE318" s="2"/>
      <c r="AF318" s="2"/>
      <c r="AG318" s="2"/>
      <c r="AH318" s="2"/>
      <c r="AI318" s="2"/>
      <c r="AJ318" s="2"/>
      <c r="AK318" s="2"/>
    </row>
    <row r="319" ht="14.25" customHeight="1">
      <c r="A319" s="3"/>
      <c r="B319" s="2"/>
      <c r="C319" s="2"/>
      <c r="D319" s="2"/>
      <c r="E319" s="2"/>
      <c r="F319" s="2"/>
      <c r="G319" s="2"/>
      <c r="H319" s="2"/>
      <c r="I319" s="4"/>
      <c r="J319" s="4"/>
      <c r="K319" s="4"/>
      <c r="L319" s="4"/>
      <c r="M319" s="4"/>
      <c r="N319" s="4"/>
      <c r="O319" s="4"/>
      <c r="P319" s="2"/>
      <c r="Q319" s="2"/>
      <c r="R319" s="2"/>
      <c r="S319" s="2"/>
      <c r="T319" s="2"/>
      <c r="U319" s="2"/>
      <c r="V319" s="2"/>
      <c r="W319" s="2"/>
      <c r="X319" s="2"/>
      <c r="Y319" s="2"/>
      <c r="Z319" s="2"/>
      <c r="AA319" s="2"/>
      <c r="AB319" s="2"/>
      <c r="AC319" s="2"/>
      <c r="AD319" s="2"/>
      <c r="AE319" s="2"/>
      <c r="AF319" s="2"/>
      <c r="AG319" s="2"/>
      <c r="AH319" s="2"/>
      <c r="AI319" s="2"/>
      <c r="AJ319" s="2"/>
      <c r="AK319" s="2"/>
    </row>
    <row r="320" ht="14.25" customHeight="1">
      <c r="A320" s="3"/>
      <c r="B320" s="2"/>
      <c r="C320" s="2"/>
      <c r="D320" s="2"/>
      <c r="E320" s="2"/>
      <c r="F320" s="2"/>
      <c r="G320" s="2"/>
      <c r="H320" s="2"/>
      <c r="I320" s="4"/>
      <c r="J320" s="4"/>
      <c r="K320" s="4"/>
      <c r="L320" s="4"/>
      <c r="M320" s="4"/>
      <c r="N320" s="4"/>
      <c r="O320" s="4"/>
      <c r="P320" s="2"/>
      <c r="Q320" s="2"/>
      <c r="R320" s="2"/>
      <c r="S320" s="2"/>
      <c r="T320" s="2"/>
      <c r="U320" s="2"/>
      <c r="V320" s="2"/>
      <c r="W320" s="2"/>
      <c r="X320" s="2"/>
      <c r="Y320" s="2"/>
      <c r="Z320" s="2"/>
      <c r="AA320" s="2"/>
      <c r="AB320" s="2"/>
      <c r="AC320" s="2"/>
      <c r="AD320" s="2"/>
      <c r="AE320" s="2"/>
      <c r="AF320" s="2"/>
      <c r="AG320" s="2"/>
      <c r="AH320" s="2"/>
      <c r="AI320" s="2"/>
      <c r="AJ320" s="2"/>
      <c r="AK320" s="2"/>
    </row>
    <row r="321" ht="14.25" customHeight="1">
      <c r="A321" s="3"/>
      <c r="B321" s="2"/>
      <c r="C321" s="2"/>
      <c r="D321" s="2"/>
      <c r="E321" s="2"/>
      <c r="F321" s="2"/>
      <c r="G321" s="2"/>
      <c r="H321" s="2"/>
      <c r="I321" s="4"/>
      <c r="J321" s="4"/>
      <c r="K321" s="4"/>
      <c r="L321" s="4"/>
      <c r="M321" s="4"/>
      <c r="N321" s="4"/>
      <c r="O321" s="4"/>
      <c r="P321" s="2"/>
      <c r="Q321" s="2"/>
      <c r="R321" s="2"/>
      <c r="S321" s="2"/>
      <c r="T321" s="2"/>
      <c r="U321" s="2"/>
      <c r="V321" s="2"/>
      <c r="W321" s="2"/>
      <c r="X321" s="2"/>
      <c r="Y321" s="2"/>
      <c r="Z321" s="2"/>
      <c r="AA321" s="2"/>
      <c r="AB321" s="2"/>
      <c r="AC321" s="2"/>
      <c r="AD321" s="2"/>
      <c r="AE321" s="2"/>
      <c r="AF321" s="2"/>
      <c r="AG321" s="2"/>
      <c r="AH321" s="2"/>
      <c r="AI321" s="2"/>
      <c r="AJ321" s="2"/>
      <c r="AK321" s="2"/>
    </row>
    <row r="322" ht="14.25" customHeight="1">
      <c r="A322" s="3"/>
      <c r="B322" s="2"/>
      <c r="C322" s="2"/>
      <c r="D322" s="2"/>
      <c r="E322" s="2"/>
      <c r="F322" s="2"/>
      <c r="G322" s="2"/>
      <c r="H322" s="2"/>
      <c r="I322" s="4"/>
      <c r="J322" s="4"/>
      <c r="K322" s="4"/>
      <c r="L322" s="4"/>
      <c r="M322" s="4"/>
      <c r="N322" s="4"/>
      <c r="O322" s="4"/>
      <c r="P322" s="2"/>
      <c r="Q322" s="2"/>
      <c r="R322" s="2"/>
      <c r="S322" s="2"/>
      <c r="T322" s="2"/>
      <c r="U322" s="2"/>
      <c r="V322" s="2"/>
      <c r="W322" s="2"/>
      <c r="X322" s="2"/>
      <c r="Y322" s="2"/>
      <c r="Z322" s="2"/>
      <c r="AA322" s="2"/>
      <c r="AB322" s="2"/>
      <c r="AC322" s="2"/>
      <c r="AD322" s="2"/>
      <c r="AE322" s="2"/>
      <c r="AF322" s="2"/>
      <c r="AG322" s="2"/>
      <c r="AH322" s="2"/>
      <c r="AI322" s="2"/>
      <c r="AJ322" s="2"/>
      <c r="AK322" s="2"/>
    </row>
    <row r="323" ht="14.25" customHeight="1">
      <c r="A323" s="3"/>
      <c r="B323" s="2"/>
      <c r="C323" s="2"/>
      <c r="D323" s="2"/>
      <c r="E323" s="2"/>
      <c r="F323" s="2"/>
      <c r="G323" s="2"/>
      <c r="H323" s="2"/>
      <c r="I323" s="4"/>
      <c r="J323" s="4"/>
      <c r="K323" s="4"/>
      <c r="L323" s="4"/>
      <c r="M323" s="4"/>
      <c r="N323" s="4"/>
      <c r="O323" s="4"/>
      <c r="P323" s="2"/>
      <c r="Q323" s="2"/>
      <c r="R323" s="2"/>
      <c r="S323" s="2"/>
      <c r="T323" s="2"/>
      <c r="U323" s="2"/>
      <c r="V323" s="2"/>
      <c r="W323" s="2"/>
      <c r="X323" s="2"/>
      <c r="Y323" s="2"/>
      <c r="Z323" s="2"/>
      <c r="AA323" s="2"/>
      <c r="AB323" s="2"/>
      <c r="AC323" s="2"/>
      <c r="AD323" s="2"/>
      <c r="AE323" s="2"/>
      <c r="AF323" s="2"/>
      <c r="AG323" s="2"/>
      <c r="AH323" s="2"/>
      <c r="AI323" s="2"/>
      <c r="AJ323" s="2"/>
      <c r="AK323" s="2"/>
    </row>
    <row r="324" ht="14.25" customHeight="1">
      <c r="A324" s="3"/>
      <c r="B324" s="2"/>
      <c r="C324" s="2"/>
      <c r="D324" s="2"/>
      <c r="E324" s="2"/>
      <c r="F324" s="2"/>
      <c r="G324" s="2"/>
      <c r="H324" s="2"/>
      <c r="I324" s="4"/>
      <c r="J324" s="4"/>
      <c r="K324" s="4"/>
      <c r="L324" s="4"/>
      <c r="M324" s="4"/>
      <c r="N324" s="4"/>
      <c r="O324" s="4"/>
      <c r="P324" s="2"/>
      <c r="Q324" s="2"/>
      <c r="R324" s="2"/>
      <c r="S324" s="2"/>
      <c r="T324" s="2"/>
      <c r="U324" s="2"/>
      <c r="V324" s="2"/>
      <c r="W324" s="2"/>
      <c r="X324" s="2"/>
      <c r="Y324" s="2"/>
      <c r="Z324" s="2"/>
      <c r="AA324" s="2"/>
      <c r="AB324" s="2"/>
      <c r="AC324" s="2"/>
      <c r="AD324" s="2"/>
      <c r="AE324" s="2"/>
      <c r="AF324" s="2"/>
      <c r="AG324" s="2"/>
      <c r="AH324" s="2"/>
      <c r="AI324" s="2"/>
      <c r="AJ324" s="2"/>
      <c r="AK324" s="2"/>
    </row>
    <row r="325" ht="14.25" customHeight="1">
      <c r="A325" s="3"/>
      <c r="B325" s="2"/>
      <c r="C325" s="2"/>
      <c r="D325" s="2"/>
      <c r="E325" s="2"/>
      <c r="F325" s="2"/>
      <c r="G325" s="2"/>
      <c r="H325" s="2"/>
      <c r="I325" s="4"/>
      <c r="J325" s="4"/>
      <c r="K325" s="4"/>
      <c r="L325" s="4"/>
      <c r="M325" s="4"/>
      <c r="N325" s="4"/>
      <c r="O325" s="4"/>
      <c r="P325" s="2"/>
      <c r="Q325" s="2"/>
      <c r="R325" s="2"/>
      <c r="S325" s="2"/>
      <c r="T325" s="2"/>
      <c r="U325" s="2"/>
      <c r="V325" s="2"/>
      <c r="W325" s="2"/>
      <c r="X325" s="2"/>
      <c r="Y325" s="2"/>
      <c r="Z325" s="2"/>
      <c r="AA325" s="2"/>
      <c r="AB325" s="2"/>
      <c r="AC325" s="2"/>
      <c r="AD325" s="2"/>
      <c r="AE325" s="2"/>
      <c r="AF325" s="2"/>
      <c r="AG325" s="2"/>
      <c r="AH325" s="2"/>
      <c r="AI325" s="2"/>
      <c r="AJ325" s="2"/>
      <c r="AK325" s="2"/>
    </row>
    <row r="326" ht="14.25" customHeight="1">
      <c r="A326" s="3"/>
      <c r="B326" s="2"/>
      <c r="C326" s="2"/>
      <c r="D326" s="2"/>
      <c r="E326" s="2"/>
      <c r="F326" s="2"/>
      <c r="G326" s="2"/>
      <c r="H326" s="2"/>
      <c r="I326" s="4"/>
      <c r="J326" s="4"/>
      <c r="K326" s="4"/>
      <c r="L326" s="4"/>
      <c r="M326" s="4"/>
      <c r="N326" s="4"/>
      <c r="O326" s="4"/>
      <c r="P326" s="2"/>
      <c r="Q326" s="2"/>
      <c r="R326" s="2"/>
      <c r="S326" s="2"/>
      <c r="T326" s="2"/>
      <c r="U326" s="2"/>
      <c r="V326" s="2"/>
      <c r="W326" s="2"/>
      <c r="X326" s="2"/>
      <c r="Y326" s="2"/>
      <c r="Z326" s="2"/>
      <c r="AA326" s="2"/>
      <c r="AB326" s="2"/>
      <c r="AC326" s="2"/>
      <c r="AD326" s="2"/>
      <c r="AE326" s="2"/>
      <c r="AF326" s="2"/>
      <c r="AG326" s="2"/>
      <c r="AH326" s="2"/>
      <c r="AI326" s="2"/>
      <c r="AJ326" s="2"/>
      <c r="AK326" s="2"/>
    </row>
    <row r="327" ht="14.25" customHeight="1">
      <c r="A327" s="3"/>
      <c r="B327" s="2"/>
      <c r="C327" s="2"/>
      <c r="D327" s="2"/>
      <c r="E327" s="2"/>
      <c r="F327" s="2"/>
      <c r="G327" s="2"/>
      <c r="H327" s="2"/>
      <c r="I327" s="4"/>
      <c r="J327" s="4"/>
      <c r="K327" s="4"/>
      <c r="L327" s="4"/>
      <c r="M327" s="4"/>
      <c r="N327" s="4"/>
      <c r="O327" s="4"/>
      <c r="P327" s="2"/>
      <c r="Q327" s="2"/>
      <c r="R327" s="2"/>
      <c r="S327" s="2"/>
      <c r="T327" s="2"/>
      <c r="U327" s="2"/>
      <c r="V327" s="2"/>
      <c r="W327" s="2"/>
      <c r="X327" s="2"/>
      <c r="Y327" s="2"/>
      <c r="Z327" s="2"/>
      <c r="AA327" s="2"/>
      <c r="AB327" s="2"/>
      <c r="AC327" s="2"/>
      <c r="AD327" s="2"/>
      <c r="AE327" s="2"/>
      <c r="AF327" s="2"/>
      <c r="AG327" s="2"/>
      <c r="AH327" s="2"/>
      <c r="AI327" s="2"/>
      <c r="AJ327" s="2"/>
      <c r="AK327" s="2"/>
    </row>
    <row r="328" ht="14.25" customHeight="1">
      <c r="A328" s="3"/>
      <c r="B328" s="2"/>
      <c r="C328" s="2"/>
      <c r="D328" s="2"/>
      <c r="E328" s="2"/>
      <c r="F328" s="2"/>
      <c r="G328" s="2"/>
      <c r="H328" s="2"/>
      <c r="I328" s="4"/>
      <c r="J328" s="4"/>
      <c r="K328" s="4"/>
      <c r="L328" s="4"/>
      <c r="M328" s="4"/>
      <c r="N328" s="4"/>
      <c r="O328" s="4"/>
      <c r="P328" s="2"/>
      <c r="Q328" s="2"/>
      <c r="R328" s="2"/>
      <c r="S328" s="2"/>
      <c r="T328" s="2"/>
      <c r="U328" s="2"/>
      <c r="V328" s="2"/>
      <c r="W328" s="2"/>
      <c r="X328" s="2"/>
      <c r="Y328" s="2"/>
      <c r="Z328" s="2"/>
      <c r="AA328" s="2"/>
      <c r="AB328" s="2"/>
      <c r="AC328" s="2"/>
      <c r="AD328" s="2"/>
      <c r="AE328" s="2"/>
      <c r="AF328" s="2"/>
      <c r="AG328" s="2"/>
      <c r="AH328" s="2"/>
      <c r="AI328" s="2"/>
      <c r="AJ328" s="2"/>
      <c r="AK328" s="2"/>
    </row>
    <row r="329" ht="14.25" customHeight="1">
      <c r="A329" s="3"/>
      <c r="B329" s="2"/>
      <c r="C329" s="2"/>
      <c r="D329" s="2"/>
      <c r="E329" s="2"/>
      <c r="F329" s="2"/>
      <c r="G329" s="2"/>
      <c r="H329" s="2"/>
      <c r="I329" s="4"/>
      <c r="J329" s="4"/>
      <c r="K329" s="4"/>
      <c r="L329" s="4"/>
      <c r="M329" s="4"/>
      <c r="N329" s="4"/>
      <c r="O329" s="4"/>
      <c r="P329" s="2"/>
      <c r="Q329" s="2"/>
      <c r="R329" s="2"/>
      <c r="S329" s="2"/>
      <c r="T329" s="2"/>
      <c r="U329" s="2"/>
      <c r="V329" s="2"/>
      <c r="W329" s="2"/>
      <c r="X329" s="2"/>
      <c r="Y329" s="2"/>
      <c r="Z329" s="2"/>
      <c r="AA329" s="2"/>
      <c r="AB329" s="2"/>
      <c r="AC329" s="2"/>
      <c r="AD329" s="2"/>
      <c r="AE329" s="2"/>
      <c r="AF329" s="2"/>
      <c r="AG329" s="2"/>
      <c r="AH329" s="2"/>
      <c r="AI329" s="2"/>
      <c r="AJ329" s="2"/>
      <c r="AK329" s="2"/>
    </row>
    <row r="330" ht="14.25" customHeight="1">
      <c r="A330" s="3"/>
      <c r="B330" s="2"/>
      <c r="C330" s="2"/>
      <c r="D330" s="2"/>
      <c r="E330" s="2"/>
      <c r="F330" s="2"/>
      <c r="G330" s="2"/>
      <c r="H330" s="2"/>
      <c r="I330" s="4"/>
      <c r="J330" s="4"/>
      <c r="K330" s="4"/>
      <c r="L330" s="4"/>
      <c r="M330" s="4"/>
      <c r="N330" s="4"/>
      <c r="O330" s="4"/>
      <c r="P330" s="2"/>
      <c r="Q330" s="2"/>
      <c r="R330" s="2"/>
      <c r="S330" s="2"/>
      <c r="T330" s="2"/>
      <c r="U330" s="2"/>
      <c r="V330" s="2"/>
      <c r="W330" s="2"/>
      <c r="X330" s="2"/>
      <c r="Y330" s="2"/>
      <c r="Z330" s="2"/>
      <c r="AA330" s="2"/>
      <c r="AB330" s="2"/>
      <c r="AC330" s="2"/>
      <c r="AD330" s="2"/>
      <c r="AE330" s="2"/>
      <c r="AF330" s="2"/>
      <c r="AG330" s="2"/>
      <c r="AH330" s="2"/>
      <c r="AI330" s="2"/>
      <c r="AJ330" s="2"/>
      <c r="AK330" s="2"/>
    </row>
    <row r="331" ht="14.25" customHeight="1">
      <c r="A331" s="3"/>
      <c r="B331" s="2"/>
      <c r="C331" s="2"/>
      <c r="D331" s="2"/>
      <c r="E331" s="2"/>
      <c r="F331" s="2"/>
      <c r="G331" s="2"/>
      <c r="H331" s="2"/>
      <c r="I331" s="4"/>
      <c r="J331" s="4"/>
      <c r="K331" s="4"/>
      <c r="L331" s="4"/>
      <c r="M331" s="4"/>
      <c r="N331" s="4"/>
      <c r="O331" s="4"/>
      <c r="P331" s="2"/>
      <c r="Q331" s="2"/>
      <c r="R331" s="2"/>
      <c r="S331" s="2"/>
      <c r="T331" s="2"/>
      <c r="U331" s="2"/>
      <c r="V331" s="2"/>
      <c r="W331" s="2"/>
      <c r="X331" s="2"/>
      <c r="Y331" s="2"/>
      <c r="Z331" s="2"/>
      <c r="AA331" s="2"/>
      <c r="AB331" s="2"/>
      <c r="AC331" s="2"/>
      <c r="AD331" s="2"/>
      <c r="AE331" s="2"/>
      <c r="AF331" s="2"/>
      <c r="AG331" s="2"/>
      <c r="AH331" s="2"/>
      <c r="AI331" s="2"/>
      <c r="AJ331" s="2"/>
      <c r="AK331" s="2"/>
    </row>
    <row r="332" ht="14.25" customHeight="1">
      <c r="A332" s="3"/>
      <c r="B332" s="2"/>
      <c r="C332" s="2"/>
      <c r="D332" s="2"/>
      <c r="E332" s="2"/>
      <c r="F332" s="2"/>
      <c r="G332" s="2"/>
      <c r="H332" s="2"/>
      <c r="I332" s="4"/>
      <c r="J332" s="4"/>
      <c r="K332" s="4"/>
      <c r="L332" s="4"/>
      <c r="M332" s="4"/>
      <c r="N332" s="4"/>
      <c r="O332" s="4"/>
      <c r="P332" s="2"/>
      <c r="Q332" s="2"/>
      <c r="R332" s="2"/>
      <c r="S332" s="2"/>
      <c r="T332" s="2"/>
      <c r="U332" s="2"/>
      <c r="V332" s="2"/>
      <c r="W332" s="2"/>
      <c r="X332" s="2"/>
      <c r="Y332" s="2"/>
      <c r="Z332" s="2"/>
      <c r="AA332" s="2"/>
      <c r="AB332" s="2"/>
      <c r="AC332" s="2"/>
      <c r="AD332" s="2"/>
      <c r="AE332" s="2"/>
      <c r="AF332" s="2"/>
      <c r="AG332" s="2"/>
      <c r="AH332" s="2"/>
      <c r="AI332" s="2"/>
      <c r="AJ332" s="2"/>
      <c r="AK332" s="2"/>
    </row>
    <row r="333" ht="14.25" customHeight="1">
      <c r="A333" s="3"/>
      <c r="B333" s="2"/>
      <c r="C333" s="2"/>
      <c r="D333" s="2"/>
      <c r="E333" s="2"/>
      <c r="F333" s="2"/>
      <c r="G333" s="2"/>
      <c r="H333" s="2"/>
      <c r="I333" s="4"/>
      <c r="J333" s="4"/>
      <c r="K333" s="4"/>
      <c r="L333" s="4"/>
      <c r="M333" s="4"/>
      <c r="N333" s="4"/>
      <c r="O333" s="4"/>
      <c r="P333" s="2"/>
      <c r="Q333" s="2"/>
      <c r="R333" s="2"/>
      <c r="S333" s="2"/>
      <c r="T333" s="2"/>
      <c r="U333" s="2"/>
      <c r="V333" s="2"/>
      <c r="W333" s="2"/>
      <c r="X333" s="2"/>
      <c r="Y333" s="2"/>
      <c r="Z333" s="2"/>
      <c r="AA333" s="2"/>
      <c r="AB333" s="2"/>
      <c r="AC333" s="2"/>
      <c r="AD333" s="2"/>
      <c r="AE333" s="2"/>
      <c r="AF333" s="2"/>
      <c r="AG333" s="2"/>
      <c r="AH333" s="2"/>
      <c r="AI333" s="2"/>
      <c r="AJ333" s="2"/>
      <c r="AK333" s="2"/>
    </row>
    <row r="334" ht="14.25" customHeight="1">
      <c r="A334" s="3"/>
      <c r="B334" s="2"/>
      <c r="C334" s="2"/>
      <c r="D334" s="2"/>
      <c r="E334" s="2"/>
      <c r="F334" s="2"/>
      <c r="G334" s="2"/>
      <c r="H334" s="2"/>
      <c r="I334" s="4"/>
      <c r="J334" s="4"/>
      <c r="K334" s="4"/>
      <c r="L334" s="4"/>
      <c r="M334" s="4"/>
      <c r="N334" s="4"/>
      <c r="O334" s="4"/>
      <c r="P334" s="2"/>
      <c r="Q334" s="2"/>
      <c r="R334" s="2"/>
      <c r="S334" s="2"/>
      <c r="T334" s="2"/>
      <c r="U334" s="2"/>
      <c r="V334" s="2"/>
      <c r="W334" s="2"/>
      <c r="X334" s="2"/>
      <c r="Y334" s="2"/>
      <c r="Z334" s="2"/>
      <c r="AA334" s="2"/>
      <c r="AB334" s="2"/>
      <c r="AC334" s="2"/>
      <c r="AD334" s="2"/>
      <c r="AE334" s="2"/>
      <c r="AF334" s="2"/>
      <c r="AG334" s="2"/>
      <c r="AH334" s="2"/>
      <c r="AI334" s="2"/>
      <c r="AJ334" s="2"/>
      <c r="AK334" s="2"/>
    </row>
    <row r="335" ht="14.25" customHeight="1">
      <c r="A335" s="3"/>
      <c r="B335" s="2"/>
      <c r="C335" s="2"/>
      <c r="D335" s="2"/>
      <c r="E335" s="2"/>
      <c r="F335" s="2"/>
      <c r="G335" s="2"/>
      <c r="H335" s="2"/>
      <c r="I335" s="4"/>
      <c r="J335" s="4"/>
      <c r="K335" s="4"/>
      <c r="L335" s="4"/>
      <c r="M335" s="4"/>
      <c r="N335" s="4"/>
      <c r="O335" s="4"/>
      <c r="P335" s="2"/>
      <c r="Q335" s="2"/>
      <c r="R335" s="2"/>
      <c r="S335" s="2"/>
      <c r="T335" s="2"/>
      <c r="U335" s="2"/>
      <c r="V335" s="2"/>
      <c r="W335" s="2"/>
      <c r="X335" s="2"/>
      <c r="Y335" s="2"/>
      <c r="Z335" s="2"/>
      <c r="AA335" s="2"/>
      <c r="AB335" s="2"/>
      <c r="AC335" s="2"/>
      <c r="AD335" s="2"/>
      <c r="AE335" s="2"/>
      <c r="AF335" s="2"/>
      <c r="AG335" s="2"/>
      <c r="AH335" s="2"/>
      <c r="AI335" s="2"/>
      <c r="AJ335" s="2"/>
      <c r="AK335" s="2"/>
    </row>
    <row r="336" ht="14.25" customHeight="1">
      <c r="A336" s="3"/>
      <c r="B336" s="2"/>
      <c r="C336" s="2"/>
      <c r="D336" s="2"/>
      <c r="E336" s="2"/>
      <c r="F336" s="2"/>
      <c r="G336" s="2"/>
      <c r="H336" s="2"/>
      <c r="I336" s="4"/>
      <c r="J336" s="4"/>
      <c r="K336" s="4"/>
      <c r="L336" s="4"/>
      <c r="M336" s="4"/>
      <c r="N336" s="4"/>
      <c r="O336" s="4"/>
      <c r="P336" s="2"/>
      <c r="Q336" s="2"/>
      <c r="R336" s="2"/>
      <c r="S336" s="2"/>
      <c r="T336" s="2"/>
      <c r="U336" s="2"/>
      <c r="V336" s="2"/>
      <c r="W336" s="2"/>
      <c r="X336" s="2"/>
      <c r="Y336" s="2"/>
      <c r="Z336" s="2"/>
      <c r="AA336" s="2"/>
      <c r="AB336" s="2"/>
      <c r="AC336" s="2"/>
      <c r="AD336" s="2"/>
      <c r="AE336" s="2"/>
      <c r="AF336" s="2"/>
      <c r="AG336" s="2"/>
      <c r="AH336" s="2"/>
      <c r="AI336" s="2"/>
      <c r="AJ336" s="2"/>
      <c r="AK336" s="2"/>
    </row>
    <row r="337" ht="14.25" customHeight="1">
      <c r="A337" s="3"/>
      <c r="B337" s="2"/>
      <c r="C337" s="2"/>
      <c r="D337" s="2"/>
      <c r="E337" s="2"/>
      <c r="F337" s="2"/>
      <c r="G337" s="2"/>
      <c r="H337" s="2"/>
      <c r="I337" s="4"/>
      <c r="J337" s="4"/>
      <c r="K337" s="4"/>
      <c r="L337" s="4"/>
      <c r="M337" s="4"/>
      <c r="N337" s="4"/>
      <c r="O337" s="4"/>
      <c r="P337" s="2"/>
      <c r="Q337" s="2"/>
      <c r="R337" s="2"/>
      <c r="S337" s="2"/>
      <c r="T337" s="2"/>
      <c r="U337" s="2"/>
      <c r="V337" s="2"/>
      <c r="W337" s="2"/>
      <c r="X337" s="2"/>
      <c r="Y337" s="2"/>
      <c r="Z337" s="2"/>
      <c r="AA337" s="2"/>
      <c r="AB337" s="2"/>
      <c r="AC337" s="2"/>
      <c r="AD337" s="2"/>
      <c r="AE337" s="2"/>
      <c r="AF337" s="2"/>
      <c r="AG337" s="2"/>
      <c r="AH337" s="2"/>
      <c r="AI337" s="2"/>
      <c r="AJ337" s="2"/>
      <c r="AK337" s="2"/>
    </row>
    <row r="338" ht="14.25" customHeight="1">
      <c r="A338" s="3"/>
      <c r="B338" s="2"/>
      <c r="C338" s="2"/>
      <c r="D338" s="2"/>
      <c r="E338" s="2"/>
      <c r="F338" s="2"/>
      <c r="G338" s="2"/>
      <c r="H338" s="2"/>
      <c r="I338" s="4"/>
      <c r="J338" s="4"/>
      <c r="K338" s="4"/>
      <c r="L338" s="4"/>
      <c r="M338" s="4"/>
      <c r="N338" s="4"/>
      <c r="O338" s="4"/>
      <c r="P338" s="2"/>
      <c r="Q338" s="2"/>
      <c r="R338" s="2"/>
      <c r="S338" s="2"/>
      <c r="T338" s="2"/>
      <c r="U338" s="2"/>
      <c r="V338" s="2"/>
      <c r="W338" s="2"/>
      <c r="X338" s="2"/>
      <c r="Y338" s="2"/>
      <c r="Z338" s="2"/>
      <c r="AA338" s="2"/>
      <c r="AB338" s="2"/>
      <c r="AC338" s="2"/>
      <c r="AD338" s="2"/>
      <c r="AE338" s="2"/>
      <c r="AF338" s="2"/>
      <c r="AG338" s="2"/>
      <c r="AH338" s="2"/>
      <c r="AI338" s="2"/>
      <c r="AJ338" s="2"/>
      <c r="AK338" s="2"/>
    </row>
    <row r="339" ht="14.25" customHeight="1">
      <c r="A339" s="3"/>
      <c r="B339" s="2"/>
      <c r="C339" s="2"/>
      <c r="D339" s="2"/>
      <c r="E339" s="2"/>
      <c r="F339" s="2"/>
      <c r="G339" s="2"/>
      <c r="H339" s="2"/>
      <c r="I339" s="4"/>
      <c r="J339" s="4"/>
      <c r="K339" s="4"/>
      <c r="L339" s="4"/>
      <c r="M339" s="4"/>
      <c r="N339" s="4"/>
      <c r="O339" s="4"/>
      <c r="P339" s="2"/>
      <c r="Q339" s="2"/>
      <c r="R339" s="2"/>
      <c r="S339" s="2"/>
      <c r="T339" s="2"/>
      <c r="U339" s="2"/>
      <c r="V339" s="2"/>
      <c r="W339" s="2"/>
      <c r="X339" s="2"/>
      <c r="Y339" s="2"/>
      <c r="Z339" s="2"/>
      <c r="AA339" s="2"/>
      <c r="AB339" s="2"/>
      <c r="AC339" s="2"/>
      <c r="AD339" s="2"/>
      <c r="AE339" s="2"/>
      <c r="AF339" s="2"/>
      <c r="AG339" s="2"/>
      <c r="AH339" s="2"/>
      <c r="AI339" s="2"/>
      <c r="AJ339" s="2"/>
      <c r="AK339" s="2"/>
    </row>
    <row r="340" ht="14.25" customHeight="1">
      <c r="A340" s="3"/>
      <c r="B340" s="2"/>
      <c r="C340" s="2"/>
      <c r="D340" s="2"/>
      <c r="E340" s="2"/>
      <c r="F340" s="2"/>
      <c r="G340" s="2"/>
      <c r="H340" s="2"/>
      <c r="I340" s="4"/>
      <c r="J340" s="4"/>
      <c r="K340" s="4"/>
      <c r="L340" s="4"/>
      <c r="M340" s="4"/>
      <c r="N340" s="4"/>
      <c r="O340" s="4"/>
      <c r="P340" s="2"/>
      <c r="Q340" s="2"/>
      <c r="R340" s="2"/>
      <c r="S340" s="2"/>
      <c r="T340" s="2"/>
      <c r="U340" s="2"/>
      <c r="V340" s="2"/>
      <c r="W340" s="2"/>
      <c r="X340" s="2"/>
      <c r="Y340" s="2"/>
      <c r="Z340" s="2"/>
      <c r="AA340" s="2"/>
      <c r="AB340" s="2"/>
      <c r="AC340" s="2"/>
      <c r="AD340" s="2"/>
      <c r="AE340" s="2"/>
      <c r="AF340" s="2"/>
      <c r="AG340" s="2"/>
      <c r="AH340" s="2"/>
      <c r="AI340" s="2"/>
      <c r="AJ340" s="2"/>
      <c r="AK340" s="2"/>
    </row>
    <row r="341" ht="14.25" customHeight="1">
      <c r="A341" s="3"/>
      <c r="B341" s="2"/>
      <c r="C341" s="2"/>
      <c r="D341" s="2"/>
      <c r="E341" s="2"/>
      <c r="F341" s="2"/>
      <c r="G341" s="2"/>
      <c r="H341" s="2"/>
      <c r="I341" s="4"/>
      <c r="J341" s="4"/>
      <c r="K341" s="4"/>
      <c r="L341" s="4"/>
      <c r="M341" s="4"/>
      <c r="N341" s="4"/>
      <c r="O341" s="4"/>
      <c r="P341" s="2"/>
      <c r="Q341" s="2"/>
      <c r="R341" s="2"/>
      <c r="S341" s="2"/>
      <c r="T341" s="2"/>
      <c r="U341" s="2"/>
      <c r="V341" s="2"/>
      <c r="W341" s="2"/>
      <c r="X341" s="2"/>
      <c r="Y341" s="2"/>
      <c r="Z341" s="2"/>
      <c r="AA341" s="2"/>
      <c r="AB341" s="2"/>
      <c r="AC341" s="2"/>
      <c r="AD341" s="2"/>
      <c r="AE341" s="2"/>
      <c r="AF341" s="2"/>
      <c r="AG341" s="2"/>
      <c r="AH341" s="2"/>
      <c r="AI341" s="2"/>
      <c r="AJ341" s="2"/>
      <c r="AK341" s="2"/>
    </row>
    <row r="342" ht="14.25" customHeight="1">
      <c r="A342" s="3"/>
      <c r="B342" s="2"/>
      <c r="C342" s="2"/>
      <c r="D342" s="2"/>
      <c r="E342" s="2"/>
      <c r="F342" s="2"/>
      <c r="G342" s="2"/>
      <c r="H342" s="2"/>
      <c r="I342" s="4"/>
      <c r="J342" s="4"/>
      <c r="K342" s="4"/>
      <c r="L342" s="4"/>
      <c r="M342" s="4"/>
      <c r="N342" s="4"/>
      <c r="O342" s="4"/>
      <c r="P342" s="2"/>
      <c r="Q342" s="2"/>
      <c r="R342" s="2"/>
      <c r="S342" s="2"/>
      <c r="T342" s="2"/>
      <c r="U342" s="2"/>
      <c r="V342" s="2"/>
      <c r="W342" s="2"/>
      <c r="X342" s="2"/>
      <c r="Y342" s="2"/>
      <c r="Z342" s="2"/>
      <c r="AA342" s="2"/>
      <c r="AB342" s="2"/>
      <c r="AC342" s="2"/>
      <c r="AD342" s="2"/>
      <c r="AE342" s="2"/>
      <c r="AF342" s="2"/>
      <c r="AG342" s="2"/>
      <c r="AH342" s="2"/>
      <c r="AI342" s="2"/>
      <c r="AJ342" s="2"/>
      <c r="AK342" s="2"/>
    </row>
    <row r="343" ht="14.25" customHeight="1">
      <c r="A343" s="3"/>
      <c r="B343" s="2"/>
      <c r="C343" s="2"/>
      <c r="D343" s="2"/>
      <c r="E343" s="2"/>
      <c r="F343" s="2"/>
      <c r="G343" s="2"/>
      <c r="H343" s="2"/>
      <c r="I343" s="4"/>
      <c r="J343" s="4"/>
      <c r="K343" s="4"/>
      <c r="L343" s="4"/>
      <c r="M343" s="4"/>
      <c r="N343" s="4"/>
      <c r="O343" s="4"/>
      <c r="P343" s="2"/>
      <c r="Q343" s="2"/>
      <c r="R343" s="2"/>
      <c r="S343" s="2"/>
      <c r="T343" s="2"/>
      <c r="U343" s="2"/>
      <c r="V343" s="2"/>
      <c r="W343" s="2"/>
      <c r="X343" s="2"/>
      <c r="Y343" s="2"/>
      <c r="Z343" s="2"/>
      <c r="AA343" s="2"/>
      <c r="AB343" s="2"/>
      <c r="AC343" s="2"/>
      <c r="AD343" s="2"/>
      <c r="AE343" s="2"/>
      <c r="AF343" s="2"/>
      <c r="AG343" s="2"/>
      <c r="AH343" s="2"/>
      <c r="AI343" s="2"/>
      <c r="AJ343" s="2"/>
      <c r="AK343" s="2"/>
    </row>
    <row r="344" ht="14.25" customHeight="1">
      <c r="A344" s="3"/>
      <c r="B344" s="2"/>
      <c r="C344" s="2"/>
      <c r="D344" s="2"/>
      <c r="E344" s="2"/>
      <c r="F344" s="2"/>
      <c r="G344" s="2"/>
      <c r="H344" s="2"/>
      <c r="I344" s="4"/>
      <c r="J344" s="4"/>
      <c r="K344" s="4"/>
      <c r="L344" s="4"/>
      <c r="M344" s="4"/>
      <c r="N344" s="4"/>
      <c r="O344" s="4"/>
      <c r="P344" s="2"/>
      <c r="Q344" s="2"/>
      <c r="R344" s="2"/>
      <c r="S344" s="2"/>
      <c r="T344" s="2"/>
      <c r="U344" s="2"/>
      <c r="V344" s="2"/>
      <c r="W344" s="2"/>
      <c r="X344" s="2"/>
      <c r="Y344" s="2"/>
      <c r="Z344" s="2"/>
      <c r="AA344" s="2"/>
      <c r="AB344" s="2"/>
      <c r="AC344" s="2"/>
      <c r="AD344" s="2"/>
      <c r="AE344" s="2"/>
      <c r="AF344" s="2"/>
      <c r="AG344" s="2"/>
      <c r="AH344" s="2"/>
      <c r="AI344" s="2"/>
      <c r="AJ344" s="2"/>
      <c r="AK344" s="2"/>
    </row>
    <row r="345" ht="14.25" customHeight="1">
      <c r="A345" s="3"/>
      <c r="B345" s="2"/>
      <c r="C345" s="2"/>
      <c r="D345" s="2"/>
      <c r="E345" s="2"/>
      <c r="F345" s="2"/>
      <c r="G345" s="2"/>
      <c r="H345" s="2"/>
      <c r="I345" s="4"/>
      <c r="J345" s="4"/>
      <c r="K345" s="4"/>
      <c r="L345" s="4"/>
      <c r="M345" s="4"/>
      <c r="N345" s="4"/>
      <c r="O345" s="4"/>
      <c r="P345" s="2"/>
      <c r="Q345" s="2"/>
      <c r="R345" s="2"/>
      <c r="S345" s="2"/>
      <c r="T345" s="2"/>
      <c r="U345" s="2"/>
      <c r="V345" s="2"/>
      <c r="W345" s="2"/>
      <c r="X345" s="2"/>
      <c r="Y345" s="2"/>
      <c r="Z345" s="2"/>
      <c r="AA345" s="2"/>
      <c r="AB345" s="2"/>
      <c r="AC345" s="2"/>
      <c r="AD345" s="2"/>
      <c r="AE345" s="2"/>
      <c r="AF345" s="2"/>
      <c r="AG345" s="2"/>
      <c r="AH345" s="2"/>
      <c r="AI345" s="2"/>
      <c r="AJ345" s="2"/>
      <c r="AK345" s="2"/>
    </row>
    <row r="346" ht="14.25" customHeight="1">
      <c r="A346" s="3"/>
      <c r="B346" s="2"/>
      <c r="C346" s="2"/>
      <c r="D346" s="2"/>
      <c r="E346" s="2"/>
      <c r="F346" s="2"/>
      <c r="G346" s="2"/>
      <c r="H346" s="2"/>
      <c r="I346" s="4"/>
      <c r="J346" s="4"/>
      <c r="K346" s="4"/>
      <c r="L346" s="4"/>
      <c r="M346" s="4"/>
      <c r="N346" s="4"/>
      <c r="O346" s="4"/>
      <c r="P346" s="2"/>
      <c r="Q346" s="2"/>
      <c r="R346" s="2"/>
      <c r="S346" s="2"/>
      <c r="T346" s="2"/>
      <c r="U346" s="2"/>
      <c r="V346" s="2"/>
      <c r="W346" s="2"/>
      <c r="X346" s="2"/>
      <c r="Y346" s="2"/>
      <c r="Z346" s="2"/>
      <c r="AA346" s="2"/>
      <c r="AB346" s="2"/>
      <c r="AC346" s="2"/>
      <c r="AD346" s="2"/>
      <c r="AE346" s="2"/>
      <c r="AF346" s="2"/>
      <c r="AG346" s="2"/>
      <c r="AH346" s="2"/>
      <c r="AI346" s="2"/>
      <c r="AJ346" s="2"/>
      <c r="AK346" s="2"/>
    </row>
    <row r="347" ht="14.25" customHeight="1">
      <c r="A347" s="3"/>
      <c r="B347" s="2"/>
      <c r="C347" s="2"/>
      <c r="D347" s="2"/>
      <c r="E347" s="2"/>
      <c r="F347" s="2"/>
      <c r="G347" s="2"/>
      <c r="H347" s="2"/>
      <c r="I347" s="4"/>
      <c r="J347" s="4"/>
      <c r="K347" s="4"/>
      <c r="L347" s="4"/>
      <c r="M347" s="4"/>
      <c r="N347" s="4"/>
      <c r="O347" s="4"/>
      <c r="P347" s="2"/>
      <c r="Q347" s="2"/>
      <c r="R347" s="2"/>
      <c r="S347" s="2"/>
      <c r="T347" s="2"/>
      <c r="U347" s="2"/>
      <c r="V347" s="2"/>
      <c r="W347" s="2"/>
      <c r="X347" s="2"/>
      <c r="Y347" s="2"/>
      <c r="Z347" s="2"/>
      <c r="AA347" s="2"/>
      <c r="AB347" s="2"/>
      <c r="AC347" s="2"/>
      <c r="AD347" s="2"/>
      <c r="AE347" s="2"/>
      <c r="AF347" s="2"/>
      <c r="AG347" s="2"/>
      <c r="AH347" s="2"/>
      <c r="AI347" s="2"/>
      <c r="AJ347" s="2"/>
      <c r="AK347" s="2"/>
    </row>
    <row r="348" ht="14.25" customHeight="1">
      <c r="A348" s="3"/>
      <c r="B348" s="2"/>
      <c r="C348" s="2"/>
      <c r="D348" s="2"/>
      <c r="E348" s="2"/>
      <c r="F348" s="2"/>
      <c r="G348" s="2"/>
      <c r="H348" s="2"/>
      <c r="I348" s="4"/>
      <c r="J348" s="4"/>
      <c r="K348" s="4"/>
      <c r="L348" s="4"/>
      <c r="M348" s="4"/>
      <c r="N348" s="4"/>
      <c r="O348" s="4"/>
      <c r="P348" s="2"/>
      <c r="Q348" s="2"/>
      <c r="R348" s="2"/>
      <c r="S348" s="2"/>
      <c r="T348" s="2"/>
      <c r="U348" s="2"/>
      <c r="V348" s="2"/>
      <c r="W348" s="2"/>
      <c r="X348" s="2"/>
      <c r="Y348" s="2"/>
      <c r="Z348" s="2"/>
      <c r="AA348" s="2"/>
      <c r="AB348" s="2"/>
      <c r="AC348" s="2"/>
      <c r="AD348" s="2"/>
      <c r="AE348" s="2"/>
      <c r="AF348" s="2"/>
      <c r="AG348" s="2"/>
      <c r="AH348" s="2"/>
      <c r="AI348" s="2"/>
      <c r="AJ348" s="2"/>
      <c r="AK348" s="2"/>
    </row>
    <row r="349" ht="14.25" customHeight="1">
      <c r="A349" s="3"/>
      <c r="B349" s="2"/>
      <c r="C349" s="2"/>
      <c r="D349" s="2"/>
      <c r="E349" s="2"/>
      <c r="F349" s="2"/>
      <c r="G349" s="2"/>
      <c r="H349" s="2"/>
      <c r="I349" s="4"/>
      <c r="J349" s="4"/>
      <c r="K349" s="4"/>
      <c r="L349" s="4"/>
      <c r="M349" s="4"/>
      <c r="N349" s="4"/>
      <c r="O349" s="4"/>
      <c r="P349" s="2"/>
      <c r="Q349" s="2"/>
      <c r="R349" s="2"/>
      <c r="S349" s="2"/>
      <c r="T349" s="2"/>
      <c r="U349" s="2"/>
      <c r="V349" s="2"/>
      <c r="W349" s="2"/>
      <c r="X349" s="2"/>
      <c r="Y349" s="2"/>
      <c r="Z349" s="2"/>
      <c r="AA349" s="2"/>
      <c r="AB349" s="2"/>
      <c r="AC349" s="2"/>
      <c r="AD349" s="2"/>
      <c r="AE349" s="2"/>
      <c r="AF349" s="2"/>
      <c r="AG349" s="2"/>
      <c r="AH349" s="2"/>
      <c r="AI349" s="2"/>
      <c r="AJ349" s="2"/>
      <c r="AK349" s="2"/>
    </row>
    <row r="350" ht="14.25" customHeight="1">
      <c r="A350" s="3"/>
      <c r="B350" s="2"/>
      <c r="C350" s="2"/>
      <c r="D350" s="2"/>
      <c r="E350" s="2"/>
      <c r="F350" s="2"/>
      <c r="G350" s="2"/>
      <c r="H350" s="2"/>
      <c r="I350" s="4"/>
      <c r="J350" s="4"/>
      <c r="K350" s="4"/>
      <c r="L350" s="4"/>
      <c r="M350" s="4"/>
      <c r="N350" s="4"/>
      <c r="O350" s="4"/>
      <c r="P350" s="2"/>
      <c r="Q350" s="2"/>
      <c r="R350" s="2"/>
      <c r="S350" s="2"/>
      <c r="T350" s="2"/>
      <c r="U350" s="2"/>
      <c r="V350" s="2"/>
      <c r="W350" s="2"/>
      <c r="X350" s="2"/>
      <c r="Y350" s="2"/>
      <c r="Z350" s="2"/>
      <c r="AA350" s="2"/>
      <c r="AB350" s="2"/>
      <c r="AC350" s="2"/>
      <c r="AD350" s="2"/>
      <c r="AE350" s="2"/>
      <c r="AF350" s="2"/>
      <c r="AG350" s="2"/>
      <c r="AH350" s="2"/>
      <c r="AI350" s="2"/>
      <c r="AJ350" s="2"/>
      <c r="AK350" s="2"/>
    </row>
    <row r="351" ht="14.25" customHeight="1">
      <c r="A351" s="3"/>
      <c r="B351" s="2"/>
      <c r="C351" s="2"/>
      <c r="D351" s="2"/>
      <c r="E351" s="2"/>
      <c r="F351" s="2"/>
      <c r="G351" s="2"/>
      <c r="H351" s="2"/>
      <c r="I351" s="4"/>
      <c r="J351" s="4"/>
      <c r="K351" s="4"/>
      <c r="L351" s="4"/>
      <c r="M351" s="4"/>
      <c r="N351" s="4"/>
      <c r="O351" s="4"/>
      <c r="P351" s="2"/>
      <c r="Q351" s="2"/>
      <c r="R351" s="2"/>
      <c r="S351" s="2"/>
      <c r="T351" s="2"/>
      <c r="U351" s="2"/>
      <c r="V351" s="2"/>
      <c r="W351" s="2"/>
      <c r="X351" s="2"/>
      <c r="Y351" s="2"/>
      <c r="Z351" s="2"/>
      <c r="AA351" s="2"/>
      <c r="AB351" s="2"/>
      <c r="AC351" s="2"/>
      <c r="AD351" s="2"/>
      <c r="AE351" s="2"/>
      <c r="AF351" s="2"/>
      <c r="AG351" s="2"/>
      <c r="AH351" s="2"/>
      <c r="AI351" s="2"/>
      <c r="AJ351" s="2"/>
      <c r="AK351" s="2"/>
    </row>
    <row r="352" ht="14.25" customHeight="1">
      <c r="A352" s="3"/>
      <c r="B352" s="2"/>
      <c r="C352" s="2"/>
      <c r="D352" s="2"/>
      <c r="E352" s="2"/>
      <c r="F352" s="2"/>
      <c r="G352" s="2"/>
      <c r="H352" s="2"/>
      <c r="I352" s="4"/>
      <c r="J352" s="4"/>
      <c r="K352" s="4"/>
      <c r="L352" s="4"/>
      <c r="M352" s="4"/>
      <c r="N352" s="4"/>
      <c r="O352" s="4"/>
      <c r="P352" s="2"/>
      <c r="Q352" s="2"/>
      <c r="R352" s="2"/>
      <c r="S352" s="2"/>
      <c r="T352" s="2"/>
      <c r="U352" s="2"/>
      <c r="V352" s="2"/>
      <c r="W352" s="2"/>
      <c r="X352" s="2"/>
      <c r="Y352" s="2"/>
      <c r="Z352" s="2"/>
      <c r="AA352" s="2"/>
      <c r="AB352" s="2"/>
      <c r="AC352" s="2"/>
      <c r="AD352" s="2"/>
      <c r="AE352" s="2"/>
      <c r="AF352" s="2"/>
      <c r="AG352" s="2"/>
      <c r="AH352" s="2"/>
      <c r="AI352" s="2"/>
      <c r="AJ352" s="2"/>
      <c r="AK352" s="2"/>
    </row>
    <row r="353" ht="14.25" customHeight="1">
      <c r="A353" s="3"/>
      <c r="B353" s="2"/>
      <c r="C353" s="2"/>
      <c r="D353" s="2"/>
      <c r="E353" s="2"/>
      <c r="F353" s="2"/>
      <c r="G353" s="2"/>
      <c r="H353" s="2"/>
      <c r="I353" s="4"/>
      <c r="J353" s="4"/>
      <c r="K353" s="4"/>
      <c r="L353" s="4"/>
      <c r="M353" s="4"/>
      <c r="N353" s="4"/>
      <c r="O353" s="4"/>
      <c r="P353" s="2"/>
      <c r="Q353" s="2"/>
      <c r="R353" s="2"/>
      <c r="S353" s="2"/>
      <c r="T353" s="2"/>
      <c r="U353" s="2"/>
      <c r="V353" s="2"/>
      <c r="W353" s="2"/>
      <c r="X353" s="2"/>
      <c r="Y353" s="2"/>
      <c r="Z353" s="2"/>
      <c r="AA353" s="2"/>
      <c r="AB353" s="2"/>
      <c r="AC353" s="2"/>
      <c r="AD353" s="2"/>
      <c r="AE353" s="2"/>
      <c r="AF353" s="2"/>
      <c r="AG353" s="2"/>
      <c r="AH353" s="2"/>
      <c r="AI353" s="2"/>
      <c r="AJ353" s="2"/>
      <c r="AK353" s="2"/>
    </row>
    <row r="354" ht="14.25" customHeight="1">
      <c r="A354" s="3"/>
      <c r="B354" s="2"/>
      <c r="C354" s="2"/>
      <c r="D354" s="2"/>
      <c r="E354" s="2"/>
      <c r="F354" s="2"/>
      <c r="G354" s="2"/>
      <c r="H354" s="2"/>
      <c r="I354" s="4"/>
      <c r="J354" s="4"/>
      <c r="K354" s="4"/>
      <c r="L354" s="4"/>
      <c r="M354" s="4"/>
      <c r="N354" s="4"/>
      <c r="O354" s="4"/>
      <c r="P354" s="2"/>
      <c r="Q354" s="2"/>
      <c r="R354" s="2"/>
      <c r="S354" s="2"/>
      <c r="T354" s="2"/>
      <c r="U354" s="2"/>
      <c r="V354" s="2"/>
      <c r="W354" s="2"/>
      <c r="X354" s="2"/>
      <c r="Y354" s="2"/>
      <c r="Z354" s="2"/>
      <c r="AA354" s="2"/>
      <c r="AB354" s="2"/>
      <c r="AC354" s="2"/>
      <c r="AD354" s="2"/>
      <c r="AE354" s="2"/>
      <c r="AF354" s="2"/>
      <c r="AG354" s="2"/>
      <c r="AH354" s="2"/>
      <c r="AI354" s="2"/>
      <c r="AJ354" s="2"/>
      <c r="AK354" s="2"/>
    </row>
    <row r="355" ht="14.25" customHeight="1">
      <c r="A355" s="3"/>
      <c r="B355" s="2"/>
      <c r="C355" s="2"/>
      <c r="D355" s="2"/>
      <c r="E355" s="2"/>
      <c r="F355" s="2"/>
      <c r="G355" s="2"/>
      <c r="H355" s="2"/>
      <c r="I355" s="4"/>
      <c r="J355" s="4"/>
      <c r="K355" s="4"/>
      <c r="L355" s="4"/>
      <c r="M355" s="4"/>
      <c r="N355" s="4"/>
      <c r="O355" s="4"/>
      <c r="P355" s="2"/>
      <c r="Q355" s="2"/>
      <c r="R355" s="2"/>
      <c r="S355" s="2"/>
      <c r="T355" s="2"/>
      <c r="U355" s="2"/>
      <c r="V355" s="2"/>
      <c r="W355" s="2"/>
      <c r="X355" s="2"/>
      <c r="Y355" s="2"/>
      <c r="Z355" s="2"/>
      <c r="AA355" s="2"/>
      <c r="AB355" s="2"/>
      <c r="AC355" s="2"/>
      <c r="AD355" s="2"/>
      <c r="AE355" s="2"/>
      <c r="AF355" s="2"/>
      <c r="AG355" s="2"/>
      <c r="AH355" s="2"/>
      <c r="AI355" s="2"/>
      <c r="AJ355" s="2"/>
      <c r="AK355" s="2"/>
    </row>
    <row r="356" ht="14.25" customHeight="1">
      <c r="A356" s="3"/>
      <c r="B356" s="2"/>
      <c r="C356" s="2"/>
      <c r="D356" s="2"/>
      <c r="E356" s="2"/>
      <c r="F356" s="2"/>
      <c r="G356" s="2"/>
      <c r="H356" s="2"/>
      <c r="I356" s="4"/>
      <c r="J356" s="4"/>
      <c r="K356" s="4"/>
      <c r="L356" s="4"/>
      <c r="M356" s="4"/>
      <c r="N356" s="4"/>
      <c r="O356" s="4"/>
      <c r="P356" s="2"/>
      <c r="Q356" s="2"/>
      <c r="R356" s="2"/>
      <c r="S356" s="2"/>
      <c r="T356" s="2"/>
      <c r="U356" s="2"/>
      <c r="V356" s="2"/>
      <c r="W356" s="2"/>
      <c r="X356" s="2"/>
      <c r="Y356" s="2"/>
      <c r="Z356" s="2"/>
      <c r="AA356" s="2"/>
      <c r="AB356" s="2"/>
      <c r="AC356" s="2"/>
      <c r="AD356" s="2"/>
      <c r="AE356" s="2"/>
      <c r="AF356" s="2"/>
      <c r="AG356" s="2"/>
      <c r="AH356" s="2"/>
      <c r="AI356" s="2"/>
      <c r="AJ356" s="2"/>
      <c r="AK356" s="2"/>
    </row>
    <row r="357" ht="14.25" customHeight="1">
      <c r="A357" s="3"/>
      <c r="B357" s="2"/>
      <c r="C357" s="2"/>
      <c r="D357" s="2"/>
      <c r="E357" s="2"/>
      <c r="F357" s="2"/>
      <c r="G357" s="2"/>
      <c r="H357" s="2"/>
      <c r="I357" s="4"/>
      <c r="J357" s="4"/>
      <c r="K357" s="4"/>
      <c r="L357" s="4"/>
      <c r="M357" s="4"/>
      <c r="N357" s="4"/>
      <c r="O357" s="4"/>
      <c r="P357" s="2"/>
      <c r="Q357" s="2"/>
      <c r="R357" s="2"/>
      <c r="S357" s="2"/>
      <c r="T357" s="2"/>
      <c r="U357" s="2"/>
      <c r="V357" s="2"/>
      <c r="W357" s="2"/>
      <c r="X357" s="2"/>
      <c r="Y357" s="2"/>
      <c r="Z357" s="2"/>
      <c r="AA357" s="2"/>
      <c r="AB357" s="2"/>
      <c r="AC357" s="2"/>
      <c r="AD357" s="2"/>
      <c r="AE357" s="2"/>
      <c r="AF357" s="2"/>
      <c r="AG357" s="2"/>
      <c r="AH357" s="2"/>
      <c r="AI357" s="2"/>
      <c r="AJ357" s="2"/>
      <c r="AK357" s="2"/>
    </row>
    <row r="358" ht="14.25" customHeight="1">
      <c r="A358" s="3"/>
      <c r="B358" s="2"/>
      <c r="C358" s="2"/>
      <c r="D358" s="2"/>
      <c r="E358" s="2"/>
      <c r="F358" s="2"/>
      <c r="G358" s="2"/>
      <c r="H358" s="2"/>
      <c r="I358" s="4"/>
      <c r="J358" s="4"/>
      <c r="K358" s="4"/>
      <c r="L358" s="4"/>
      <c r="M358" s="4"/>
      <c r="N358" s="4"/>
      <c r="O358" s="4"/>
      <c r="P358" s="2"/>
      <c r="Q358" s="2"/>
      <c r="R358" s="2"/>
      <c r="S358" s="2"/>
      <c r="T358" s="2"/>
      <c r="U358" s="2"/>
      <c r="V358" s="2"/>
      <c r="W358" s="2"/>
      <c r="X358" s="2"/>
      <c r="Y358" s="2"/>
      <c r="Z358" s="2"/>
      <c r="AA358" s="2"/>
      <c r="AB358" s="2"/>
      <c r="AC358" s="2"/>
      <c r="AD358" s="2"/>
      <c r="AE358" s="2"/>
      <c r="AF358" s="2"/>
      <c r="AG358" s="2"/>
      <c r="AH358" s="2"/>
      <c r="AI358" s="2"/>
      <c r="AJ358" s="2"/>
      <c r="AK358" s="2"/>
    </row>
    <row r="359" ht="14.25" customHeight="1">
      <c r="A359" s="3"/>
      <c r="B359" s="2"/>
      <c r="C359" s="2"/>
      <c r="D359" s="2"/>
      <c r="E359" s="2"/>
      <c r="F359" s="2"/>
      <c r="G359" s="2"/>
      <c r="H359" s="2"/>
      <c r="I359" s="4"/>
      <c r="J359" s="4"/>
      <c r="K359" s="4"/>
      <c r="L359" s="4"/>
      <c r="M359" s="4"/>
      <c r="N359" s="4"/>
      <c r="O359" s="4"/>
      <c r="P359" s="2"/>
      <c r="Q359" s="2"/>
      <c r="R359" s="2"/>
      <c r="S359" s="2"/>
      <c r="T359" s="2"/>
      <c r="U359" s="2"/>
      <c r="V359" s="2"/>
      <c r="W359" s="2"/>
      <c r="X359" s="2"/>
      <c r="Y359" s="2"/>
      <c r="Z359" s="2"/>
      <c r="AA359" s="2"/>
      <c r="AB359" s="2"/>
      <c r="AC359" s="2"/>
      <c r="AD359" s="2"/>
      <c r="AE359" s="2"/>
      <c r="AF359" s="2"/>
      <c r="AG359" s="2"/>
      <c r="AH359" s="2"/>
      <c r="AI359" s="2"/>
      <c r="AJ359" s="2"/>
      <c r="AK359" s="2"/>
    </row>
    <row r="360" ht="14.25" customHeight="1">
      <c r="A360" s="3"/>
      <c r="B360" s="2"/>
      <c r="C360" s="2"/>
      <c r="D360" s="2"/>
      <c r="E360" s="2"/>
      <c r="F360" s="2"/>
      <c r="G360" s="2"/>
      <c r="H360" s="2"/>
      <c r="I360" s="4"/>
      <c r="J360" s="4"/>
      <c r="K360" s="4"/>
      <c r="L360" s="4"/>
      <c r="M360" s="4"/>
      <c r="N360" s="4"/>
      <c r="O360" s="4"/>
      <c r="P360" s="2"/>
      <c r="Q360" s="2"/>
      <c r="R360" s="2"/>
      <c r="S360" s="2"/>
      <c r="T360" s="2"/>
      <c r="U360" s="2"/>
      <c r="V360" s="2"/>
      <c r="W360" s="2"/>
      <c r="X360" s="2"/>
      <c r="Y360" s="2"/>
      <c r="Z360" s="2"/>
      <c r="AA360" s="2"/>
      <c r="AB360" s="2"/>
      <c r="AC360" s="2"/>
      <c r="AD360" s="2"/>
      <c r="AE360" s="2"/>
      <c r="AF360" s="2"/>
      <c r="AG360" s="2"/>
      <c r="AH360" s="2"/>
      <c r="AI360" s="2"/>
      <c r="AJ360" s="2"/>
      <c r="AK360" s="2"/>
    </row>
    <row r="361" ht="14.25" customHeight="1">
      <c r="A361" s="3"/>
      <c r="B361" s="2"/>
      <c r="C361" s="2"/>
      <c r="D361" s="2"/>
      <c r="E361" s="2"/>
      <c r="F361" s="2"/>
      <c r="G361" s="2"/>
      <c r="H361" s="2"/>
      <c r="I361" s="4"/>
      <c r="J361" s="4"/>
      <c r="K361" s="4"/>
      <c r="L361" s="4"/>
      <c r="M361" s="4"/>
      <c r="N361" s="4"/>
      <c r="O361" s="4"/>
      <c r="P361" s="2"/>
      <c r="Q361" s="2"/>
      <c r="R361" s="2"/>
      <c r="S361" s="2"/>
      <c r="T361" s="2"/>
      <c r="U361" s="2"/>
      <c r="V361" s="2"/>
      <c r="W361" s="2"/>
      <c r="X361" s="2"/>
      <c r="Y361" s="2"/>
      <c r="Z361" s="2"/>
      <c r="AA361" s="2"/>
      <c r="AB361" s="2"/>
      <c r="AC361" s="2"/>
      <c r="AD361" s="2"/>
      <c r="AE361" s="2"/>
      <c r="AF361" s="2"/>
      <c r="AG361" s="2"/>
      <c r="AH361" s="2"/>
      <c r="AI361" s="2"/>
      <c r="AJ361" s="2"/>
      <c r="AK361" s="2"/>
    </row>
    <row r="362" ht="14.25" customHeight="1">
      <c r="A362" s="3"/>
      <c r="B362" s="2"/>
      <c r="C362" s="2"/>
      <c r="D362" s="2"/>
      <c r="E362" s="2"/>
      <c r="F362" s="2"/>
      <c r="G362" s="2"/>
      <c r="H362" s="2"/>
      <c r="I362" s="4"/>
      <c r="J362" s="4"/>
      <c r="K362" s="4"/>
      <c r="L362" s="4"/>
      <c r="M362" s="4"/>
      <c r="N362" s="4"/>
      <c r="O362" s="4"/>
      <c r="P362" s="2"/>
      <c r="Q362" s="2"/>
      <c r="R362" s="2"/>
      <c r="S362" s="2"/>
      <c r="T362" s="2"/>
      <c r="U362" s="2"/>
      <c r="V362" s="2"/>
      <c r="W362" s="2"/>
      <c r="X362" s="2"/>
      <c r="Y362" s="2"/>
      <c r="Z362" s="2"/>
      <c r="AA362" s="2"/>
      <c r="AB362" s="2"/>
      <c r="AC362" s="2"/>
      <c r="AD362" s="2"/>
      <c r="AE362" s="2"/>
      <c r="AF362" s="2"/>
      <c r="AG362" s="2"/>
      <c r="AH362" s="2"/>
      <c r="AI362" s="2"/>
      <c r="AJ362" s="2"/>
      <c r="AK362" s="2"/>
    </row>
    <row r="363" ht="14.25" customHeight="1">
      <c r="A363" s="3"/>
      <c r="B363" s="2"/>
      <c r="C363" s="2"/>
      <c r="D363" s="2"/>
      <c r="E363" s="2"/>
      <c r="F363" s="2"/>
      <c r="G363" s="2"/>
      <c r="H363" s="2"/>
      <c r="I363" s="4"/>
      <c r="J363" s="4"/>
      <c r="K363" s="4"/>
      <c r="L363" s="4"/>
      <c r="M363" s="4"/>
      <c r="N363" s="4"/>
      <c r="O363" s="4"/>
      <c r="P363" s="2"/>
      <c r="Q363" s="2"/>
      <c r="R363" s="2"/>
      <c r="S363" s="2"/>
      <c r="T363" s="2"/>
      <c r="U363" s="2"/>
      <c r="V363" s="2"/>
      <c r="W363" s="2"/>
      <c r="X363" s="2"/>
      <c r="Y363" s="2"/>
      <c r="Z363" s="2"/>
      <c r="AA363" s="2"/>
      <c r="AB363" s="2"/>
      <c r="AC363" s="2"/>
      <c r="AD363" s="2"/>
      <c r="AE363" s="2"/>
      <c r="AF363" s="2"/>
      <c r="AG363" s="2"/>
      <c r="AH363" s="2"/>
      <c r="AI363" s="2"/>
      <c r="AJ363" s="2"/>
      <c r="AK363" s="2"/>
    </row>
    <row r="364" ht="14.25" customHeight="1">
      <c r="A364" s="3"/>
      <c r="B364" s="2"/>
      <c r="C364" s="2"/>
      <c r="D364" s="2"/>
      <c r="E364" s="2"/>
      <c r="F364" s="2"/>
      <c r="G364" s="2"/>
      <c r="H364" s="2"/>
      <c r="I364" s="4"/>
      <c r="J364" s="4"/>
      <c r="K364" s="4"/>
      <c r="L364" s="4"/>
      <c r="M364" s="4"/>
      <c r="N364" s="4"/>
      <c r="O364" s="4"/>
      <c r="P364" s="2"/>
      <c r="Q364" s="2"/>
      <c r="R364" s="2"/>
      <c r="S364" s="2"/>
      <c r="T364" s="2"/>
      <c r="U364" s="2"/>
      <c r="V364" s="2"/>
      <c r="W364" s="2"/>
      <c r="X364" s="2"/>
      <c r="Y364" s="2"/>
      <c r="Z364" s="2"/>
      <c r="AA364" s="2"/>
      <c r="AB364" s="2"/>
      <c r="AC364" s="2"/>
      <c r="AD364" s="2"/>
      <c r="AE364" s="2"/>
      <c r="AF364" s="2"/>
      <c r="AG364" s="2"/>
      <c r="AH364" s="2"/>
      <c r="AI364" s="2"/>
      <c r="AJ364" s="2"/>
      <c r="AK364" s="2"/>
    </row>
    <row r="365" ht="14.25" customHeight="1">
      <c r="A365" s="3"/>
      <c r="B365" s="2"/>
      <c r="C365" s="2"/>
      <c r="D365" s="2"/>
      <c r="E365" s="2"/>
      <c r="F365" s="2"/>
      <c r="G365" s="2"/>
      <c r="H365" s="2"/>
      <c r="I365" s="4"/>
      <c r="J365" s="4"/>
      <c r="K365" s="4"/>
      <c r="L365" s="4"/>
      <c r="M365" s="4"/>
      <c r="N365" s="4"/>
      <c r="O365" s="4"/>
      <c r="P365" s="2"/>
      <c r="Q365" s="2"/>
      <c r="R365" s="2"/>
      <c r="S365" s="2"/>
      <c r="T365" s="2"/>
      <c r="U365" s="2"/>
      <c r="V365" s="2"/>
      <c r="W365" s="2"/>
      <c r="X365" s="2"/>
      <c r="Y365" s="2"/>
      <c r="Z365" s="2"/>
      <c r="AA365" s="2"/>
      <c r="AB365" s="2"/>
      <c r="AC365" s="2"/>
      <c r="AD365" s="2"/>
      <c r="AE365" s="2"/>
      <c r="AF365" s="2"/>
      <c r="AG365" s="2"/>
      <c r="AH365" s="2"/>
      <c r="AI365" s="2"/>
      <c r="AJ365" s="2"/>
      <c r="AK365" s="2"/>
    </row>
    <row r="366" ht="14.25" customHeight="1">
      <c r="A366" s="3"/>
      <c r="B366" s="2"/>
      <c r="C366" s="2"/>
      <c r="D366" s="2"/>
      <c r="E366" s="2"/>
      <c r="F366" s="2"/>
      <c r="G366" s="2"/>
      <c r="H366" s="2"/>
      <c r="I366" s="4"/>
      <c r="J366" s="4"/>
      <c r="K366" s="4"/>
      <c r="L366" s="4"/>
      <c r="M366" s="4"/>
      <c r="N366" s="4"/>
      <c r="O366" s="4"/>
      <c r="P366" s="2"/>
      <c r="Q366" s="2"/>
      <c r="R366" s="2"/>
      <c r="S366" s="2"/>
      <c r="T366" s="2"/>
      <c r="U366" s="2"/>
      <c r="V366" s="2"/>
      <c r="W366" s="2"/>
      <c r="X366" s="2"/>
      <c r="Y366" s="2"/>
      <c r="Z366" s="2"/>
      <c r="AA366" s="2"/>
      <c r="AB366" s="2"/>
      <c r="AC366" s="2"/>
      <c r="AD366" s="2"/>
      <c r="AE366" s="2"/>
      <c r="AF366" s="2"/>
      <c r="AG366" s="2"/>
      <c r="AH366" s="2"/>
      <c r="AI366" s="2"/>
      <c r="AJ366" s="2"/>
      <c r="AK366" s="2"/>
    </row>
    <row r="367" ht="14.25" customHeight="1">
      <c r="A367" s="3"/>
      <c r="B367" s="2"/>
      <c r="C367" s="2"/>
      <c r="D367" s="2"/>
      <c r="E367" s="2"/>
      <c r="F367" s="2"/>
      <c r="G367" s="2"/>
      <c r="H367" s="2"/>
      <c r="I367" s="4"/>
      <c r="J367" s="4"/>
      <c r="K367" s="4"/>
      <c r="L367" s="4"/>
      <c r="M367" s="4"/>
      <c r="N367" s="4"/>
      <c r="O367" s="4"/>
      <c r="P367" s="2"/>
      <c r="Q367" s="2"/>
      <c r="R367" s="2"/>
      <c r="S367" s="2"/>
      <c r="T367" s="2"/>
      <c r="U367" s="2"/>
      <c r="V367" s="2"/>
      <c r="W367" s="2"/>
      <c r="X367" s="2"/>
      <c r="Y367" s="2"/>
      <c r="Z367" s="2"/>
      <c r="AA367" s="2"/>
      <c r="AB367" s="2"/>
      <c r="AC367" s="2"/>
      <c r="AD367" s="2"/>
      <c r="AE367" s="2"/>
      <c r="AF367" s="2"/>
      <c r="AG367" s="2"/>
      <c r="AH367" s="2"/>
      <c r="AI367" s="2"/>
      <c r="AJ367" s="2"/>
      <c r="AK367" s="2"/>
    </row>
    <row r="368" ht="14.25" customHeight="1">
      <c r="A368" s="3"/>
      <c r="B368" s="2"/>
      <c r="C368" s="2"/>
      <c r="D368" s="2"/>
      <c r="E368" s="2"/>
      <c r="F368" s="2"/>
      <c r="G368" s="2"/>
      <c r="H368" s="2"/>
      <c r="I368" s="4"/>
      <c r="J368" s="4"/>
      <c r="K368" s="4"/>
      <c r="L368" s="4"/>
      <c r="M368" s="4"/>
      <c r="N368" s="4"/>
      <c r="O368" s="4"/>
      <c r="P368" s="2"/>
      <c r="Q368" s="2"/>
      <c r="R368" s="2"/>
      <c r="S368" s="2"/>
      <c r="T368" s="2"/>
      <c r="U368" s="2"/>
      <c r="V368" s="2"/>
      <c r="W368" s="2"/>
      <c r="X368" s="2"/>
      <c r="Y368" s="2"/>
      <c r="Z368" s="2"/>
      <c r="AA368" s="2"/>
      <c r="AB368" s="2"/>
      <c r="AC368" s="2"/>
      <c r="AD368" s="2"/>
      <c r="AE368" s="2"/>
      <c r="AF368" s="2"/>
      <c r="AG368" s="2"/>
      <c r="AH368" s="2"/>
      <c r="AI368" s="2"/>
      <c r="AJ368" s="2"/>
      <c r="AK368" s="2"/>
    </row>
    <row r="369" ht="14.25" customHeight="1">
      <c r="A369" s="3"/>
      <c r="B369" s="2"/>
      <c r="C369" s="2"/>
      <c r="D369" s="2"/>
      <c r="E369" s="2"/>
      <c r="F369" s="2"/>
      <c r="G369" s="2"/>
      <c r="H369" s="2"/>
      <c r="I369" s="4"/>
      <c r="J369" s="4"/>
      <c r="K369" s="4"/>
      <c r="L369" s="4"/>
      <c r="M369" s="4"/>
      <c r="N369" s="4"/>
      <c r="O369" s="4"/>
      <c r="P369" s="2"/>
      <c r="Q369" s="2"/>
      <c r="R369" s="2"/>
      <c r="S369" s="2"/>
      <c r="T369" s="2"/>
      <c r="U369" s="2"/>
      <c r="V369" s="2"/>
      <c r="W369" s="2"/>
      <c r="X369" s="2"/>
      <c r="Y369" s="2"/>
      <c r="Z369" s="2"/>
      <c r="AA369" s="2"/>
      <c r="AB369" s="2"/>
      <c r="AC369" s="2"/>
      <c r="AD369" s="2"/>
      <c r="AE369" s="2"/>
      <c r="AF369" s="2"/>
      <c r="AG369" s="2"/>
      <c r="AH369" s="2"/>
      <c r="AI369" s="2"/>
      <c r="AJ369" s="2"/>
      <c r="AK369" s="2"/>
    </row>
    <row r="370" ht="14.25" customHeight="1">
      <c r="A370" s="3"/>
      <c r="B370" s="2"/>
      <c r="C370" s="2"/>
      <c r="D370" s="2"/>
      <c r="E370" s="2"/>
      <c r="F370" s="2"/>
      <c r="G370" s="2"/>
      <c r="H370" s="2"/>
      <c r="I370" s="4"/>
      <c r="J370" s="4"/>
      <c r="K370" s="4"/>
      <c r="L370" s="4"/>
      <c r="M370" s="4"/>
      <c r="N370" s="4"/>
      <c r="O370" s="4"/>
      <c r="P370" s="2"/>
      <c r="Q370" s="2"/>
      <c r="R370" s="2"/>
      <c r="S370" s="2"/>
      <c r="T370" s="2"/>
      <c r="U370" s="2"/>
      <c r="V370" s="2"/>
      <c r="W370" s="2"/>
      <c r="X370" s="2"/>
      <c r="Y370" s="2"/>
      <c r="Z370" s="2"/>
      <c r="AA370" s="2"/>
      <c r="AB370" s="2"/>
      <c r="AC370" s="2"/>
      <c r="AD370" s="2"/>
      <c r="AE370" s="2"/>
      <c r="AF370" s="2"/>
      <c r="AG370" s="2"/>
      <c r="AH370" s="2"/>
      <c r="AI370" s="2"/>
      <c r="AJ370" s="2"/>
      <c r="AK370" s="2"/>
    </row>
    <row r="371" ht="14.25" customHeight="1">
      <c r="A371" s="3"/>
      <c r="B371" s="2"/>
      <c r="C371" s="2"/>
      <c r="D371" s="2"/>
      <c r="E371" s="2"/>
      <c r="F371" s="2"/>
      <c r="G371" s="2"/>
      <c r="H371" s="2"/>
      <c r="I371" s="4"/>
      <c r="J371" s="4"/>
      <c r="K371" s="4"/>
      <c r="L371" s="4"/>
      <c r="M371" s="4"/>
      <c r="N371" s="4"/>
      <c r="O371" s="4"/>
      <c r="P371" s="2"/>
      <c r="Q371" s="2"/>
      <c r="R371" s="2"/>
      <c r="S371" s="2"/>
      <c r="T371" s="2"/>
      <c r="U371" s="2"/>
      <c r="V371" s="2"/>
      <c r="W371" s="2"/>
      <c r="X371" s="2"/>
      <c r="Y371" s="2"/>
      <c r="Z371" s="2"/>
      <c r="AA371" s="2"/>
      <c r="AB371" s="2"/>
      <c r="AC371" s="2"/>
      <c r="AD371" s="2"/>
      <c r="AE371" s="2"/>
      <c r="AF371" s="2"/>
      <c r="AG371" s="2"/>
      <c r="AH371" s="2"/>
      <c r="AI371" s="2"/>
      <c r="AJ371" s="2"/>
      <c r="AK371" s="2"/>
    </row>
    <row r="372" ht="14.25" customHeight="1">
      <c r="A372" s="3"/>
      <c r="B372" s="2"/>
      <c r="C372" s="2"/>
      <c r="D372" s="2"/>
      <c r="E372" s="2"/>
      <c r="F372" s="2"/>
      <c r="G372" s="2"/>
      <c r="H372" s="2"/>
      <c r="I372" s="4"/>
      <c r="J372" s="4"/>
      <c r="K372" s="4"/>
      <c r="L372" s="4"/>
      <c r="M372" s="4"/>
      <c r="N372" s="4"/>
      <c r="O372" s="4"/>
      <c r="P372" s="2"/>
      <c r="Q372" s="2"/>
      <c r="R372" s="2"/>
      <c r="S372" s="2"/>
      <c r="T372" s="2"/>
      <c r="U372" s="2"/>
      <c r="V372" s="2"/>
      <c r="W372" s="2"/>
      <c r="X372" s="2"/>
      <c r="Y372" s="2"/>
      <c r="Z372" s="2"/>
      <c r="AA372" s="2"/>
      <c r="AB372" s="2"/>
      <c r="AC372" s="2"/>
      <c r="AD372" s="2"/>
      <c r="AE372" s="2"/>
      <c r="AF372" s="2"/>
      <c r="AG372" s="2"/>
      <c r="AH372" s="2"/>
      <c r="AI372" s="2"/>
      <c r="AJ372" s="2"/>
      <c r="AK372" s="2"/>
    </row>
    <row r="373" ht="14.25" customHeight="1">
      <c r="A373" s="3"/>
      <c r="B373" s="2"/>
      <c r="C373" s="2"/>
      <c r="D373" s="2"/>
      <c r="E373" s="2"/>
      <c r="F373" s="2"/>
      <c r="G373" s="2"/>
      <c r="H373" s="2"/>
      <c r="I373" s="4"/>
      <c r="J373" s="4"/>
      <c r="K373" s="4"/>
      <c r="L373" s="4"/>
      <c r="M373" s="4"/>
      <c r="N373" s="4"/>
      <c r="O373" s="4"/>
      <c r="P373" s="2"/>
      <c r="Q373" s="2"/>
      <c r="R373" s="2"/>
      <c r="S373" s="2"/>
      <c r="T373" s="2"/>
      <c r="U373" s="2"/>
      <c r="V373" s="2"/>
      <c r="W373" s="2"/>
      <c r="X373" s="2"/>
      <c r="Y373" s="2"/>
      <c r="Z373" s="2"/>
      <c r="AA373" s="2"/>
      <c r="AB373" s="2"/>
      <c r="AC373" s="2"/>
      <c r="AD373" s="2"/>
      <c r="AE373" s="2"/>
      <c r="AF373" s="2"/>
      <c r="AG373" s="2"/>
      <c r="AH373" s="2"/>
      <c r="AI373" s="2"/>
      <c r="AJ373" s="2"/>
      <c r="AK373" s="2"/>
    </row>
    <row r="374" ht="14.25" customHeight="1">
      <c r="A374" s="3"/>
      <c r="B374" s="2"/>
      <c r="C374" s="2"/>
      <c r="D374" s="2"/>
      <c r="E374" s="2"/>
      <c r="F374" s="2"/>
      <c r="G374" s="2"/>
      <c r="H374" s="2"/>
      <c r="I374" s="4"/>
      <c r="J374" s="4"/>
      <c r="K374" s="4"/>
      <c r="L374" s="4"/>
      <c r="M374" s="4"/>
      <c r="N374" s="4"/>
      <c r="O374" s="4"/>
      <c r="P374" s="2"/>
      <c r="Q374" s="2"/>
      <c r="R374" s="2"/>
      <c r="S374" s="2"/>
      <c r="T374" s="2"/>
      <c r="U374" s="2"/>
      <c r="V374" s="2"/>
      <c r="W374" s="2"/>
      <c r="X374" s="2"/>
      <c r="Y374" s="2"/>
      <c r="Z374" s="2"/>
      <c r="AA374" s="2"/>
      <c r="AB374" s="2"/>
      <c r="AC374" s="2"/>
      <c r="AD374" s="2"/>
      <c r="AE374" s="2"/>
      <c r="AF374" s="2"/>
      <c r="AG374" s="2"/>
      <c r="AH374" s="2"/>
      <c r="AI374" s="2"/>
      <c r="AJ374" s="2"/>
      <c r="AK374" s="2"/>
    </row>
    <row r="375" ht="14.25" customHeight="1">
      <c r="A375" s="3"/>
      <c r="B375" s="2"/>
      <c r="C375" s="2"/>
      <c r="D375" s="2"/>
      <c r="E375" s="2"/>
      <c r="F375" s="2"/>
      <c r="G375" s="2"/>
      <c r="H375" s="2"/>
      <c r="I375" s="4"/>
      <c r="J375" s="4"/>
      <c r="K375" s="4"/>
      <c r="L375" s="4"/>
      <c r="M375" s="4"/>
      <c r="N375" s="4"/>
      <c r="O375" s="4"/>
      <c r="P375" s="2"/>
      <c r="Q375" s="2"/>
      <c r="R375" s="2"/>
      <c r="S375" s="2"/>
      <c r="T375" s="2"/>
      <c r="U375" s="2"/>
      <c r="V375" s="2"/>
      <c r="W375" s="2"/>
      <c r="X375" s="2"/>
      <c r="Y375" s="2"/>
      <c r="Z375" s="2"/>
      <c r="AA375" s="2"/>
      <c r="AB375" s="2"/>
      <c r="AC375" s="2"/>
      <c r="AD375" s="2"/>
      <c r="AE375" s="2"/>
      <c r="AF375" s="2"/>
      <c r="AG375" s="2"/>
      <c r="AH375" s="2"/>
      <c r="AI375" s="2"/>
      <c r="AJ375" s="2"/>
      <c r="AK375" s="2"/>
    </row>
    <row r="376" ht="14.25" customHeight="1">
      <c r="A376" s="3"/>
      <c r="B376" s="2"/>
      <c r="C376" s="2"/>
      <c r="D376" s="2"/>
      <c r="E376" s="2"/>
      <c r="F376" s="2"/>
      <c r="G376" s="2"/>
      <c r="H376" s="2"/>
      <c r="I376" s="4"/>
      <c r="J376" s="4"/>
      <c r="K376" s="4"/>
      <c r="L376" s="4"/>
      <c r="M376" s="4"/>
      <c r="N376" s="4"/>
      <c r="O376" s="4"/>
      <c r="P376" s="2"/>
      <c r="Q376" s="2"/>
      <c r="R376" s="2"/>
      <c r="S376" s="2"/>
      <c r="T376" s="2"/>
      <c r="U376" s="2"/>
      <c r="V376" s="2"/>
      <c r="W376" s="2"/>
      <c r="X376" s="2"/>
      <c r="Y376" s="2"/>
      <c r="Z376" s="2"/>
      <c r="AA376" s="2"/>
      <c r="AB376" s="2"/>
      <c r="AC376" s="2"/>
      <c r="AD376" s="2"/>
      <c r="AE376" s="2"/>
      <c r="AF376" s="2"/>
      <c r="AG376" s="2"/>
      <c r="AH376" s="2"/>
      <c r="AI376" s="2"/>
      <c r="AJ376" s="2"/>
      <c r="AK376" s="2"/>
    </row>
    <row r="377" ht="14.25" customHeight="1">
      <c r="A377" s="3"/>
      <c r="B377" s="2"/>
      <c r="C377" s="2"/>
      <c r="D377" s="2"/>
      <c r="E377" s="2"/>
      <c r="F377" s="2"/>
      <c r="G377" s="2"/>
      <c r="H377" s="2"/>
      <c r="I377" s="4"/>
      <c r="J377" s="4"/>
      <c r="K377" s="4"/>
      <c r="L377" s="4"/>
      <c r="M377" s="4"/>
      <c r="N377" s="4"/>
      <c r="O377" s="4"/>
      <c r="P377" s="2"/>
      <c r="Q377" s="2"/>
      <c r="R377" s="2"/>
      <c r="S377" s="2"/>
      <c r="T377" s="2"/>
      <c r="U377" s="2"/>
      <c r="V377" s="2"/>
      <c r="W377" s="2"/>
      <c r="X377" s="2"/>
      <c r="Y377" s="2"/>
      <c r="Z377" s="2"/>
      <c r="AA377" s="2"/>
      <c r="AB377" s="2"/>
      <c r="AC377" s="2"/>
      <c r="AD377" s="2"/>
      <c r="AE377" s="2"/>
      <c r="AF377" s="2"/>
      <c r="AG377" s="2"/>
      <c r="AH377" s="2"/>
      <c r="AI377" s="2"/>
      <c r="AJ377" s="2"/>
      <c r="AK377" s="2"/>
    </row>
    <row r="378" ht="14.25" customHeight="1">
      <c r="A378" s="3"/>
      <c r="B378" s="2"/>
      <c r="C378" s="2"/>
      <c r="D378" s="2"/>
      <c r="E378" s="2"/>
      <c r="F378" s="2"/>
      <c r="G378" s="2"/>
      <c r="H378" s="2"/>
      <c r="I378" s="4"/>
      <c r="J378" s="4"/>
      <c r="K378" s="4"/>
      <c r="L378" s="4"/>
      <c r="M378" s="4"/>
      <c r="N378" s="4"/>
      <c r="O378" s="4"/>
      <c r="P378" s="2"/>
      <c r="Q378" s="2"/>
      <c r="R378" s="2"/>
      <c r="S378" s="2"/>
      <c r="T378" s="2"/>
      <c r="U378" s="2"/>
      <c r="V378" s="2"/>
      <c r="W378" s="2"/>
      <c r="X378" s="2"/>
      <c r="Y378" s="2"/>
      <c r="Z378" s="2"/>
      <c r="AA378" s="2"/>
      <c r="AB378" s="2"/>
      <c r="AC378" s="2"/>
      <c r="AD378" s="2"/>
      <c r="AE378" s="2"/>
      <c r="AF378" s="2"/>
      <c r="AG378" s="2"/>
      <c r="AH378" s="2"/>
      <c r="AI378" s="2"/>
      <c r="AJ378" s="2"/>
      <c r="AK378" s="2"/>
    </row>
    <row r="379" ht="14.25" customHeight="1">
      <c r="A379" s="3"/>
      <c r="B379" s="2"/>
      <c r="C379" s="2"/>
      <c r="D379" s="2"/>
      <c r="E379" s="2"/>
      <c r="F379" s="2"/>
      <c r="G379" s="2"/>
      <c r="H379" s="2"/>
      <c r="I379" s="4"/>
      <c r="J379" s="4"/>
      <c r="K379" s="4"/>
      <c r="L379" s="4"/>
      <c r="M379" s="4"/>
      <c r="N379" s="4"/>
      <c r="O379" s="4"/>
      <c r="P379" s="2"/>
      <c r="Q379" s="2"/>
      <c r="R379" s="2"/>
      <c r="S379" s="2"/>
      <c r="T379" s="2"/>
      <c r="U379" s="2"/>
      <c r="V379" s="2"/>
      <c r="W379" s="2"/>
      <c r="X379" s="2"/>
      <c r="Y379" s="2"/>
      <c r="Z379" s="2"/>
      <c r="AA379" s="2"/>
      <c r="AB379" s="2"/>
      <c r="AC379" s="2"/>
      <c r="AD379" s="2"/>
      <c r="AE379" s="2"/>
      <c r="AF379" s="2"/>
      <c r="AG379" s="2"/>
      <c r="AH379" s="2"/>
      <c r="AI379" s="2"/>
      <c r="AJ379" s="2"/>
      <c r="AK379" s="2"/>
    </row>
    <row r="380" ht="14.25" customHeight="1">
      <c r="A380" s="3"/>
      <c r="B380" s="2"/>
      <c r="C380" s="2"/>
      <c r="D380" s="2"/>
      <c r="E380" s="2"/>
      <c r="F380" s="2"/>
      <c r="G380" s="2"/>
      <c r="H380" s="2"/>
      <c r="I380" s="4"/>
      <c r="J380" s="4"/>
      <c r="K380" s="4"/>
      <c r="L380" s="4"/>
      <c r="M380" s="4"/>
      <c r="N380" s="4"/>
      <c r="O380" s="4"/>
      <c r="P380" s="2"/>
      <c r="Q380" s="2"/>
      <c r="R380" s="2"/>
      <c r="S380" s="2"/>
      <c r="T380" s="2"/>
      <c r="U380" s="2"/>
      <c r="V380" s="2"/>
      <c r="W380" s="2"/>
      <c r="X380" s="2"/>
      <c r="Y380" s="2"/>
      <c r="Z380" s="2"/>
      <c r="AA380" s="2"/>
      <c r="AB380" s="2"/>
      <c r="AC380" s="2"/>
      <c r="AD380" s="2"/>
      <c r="AE380" s="2"/>
      <c r="AF380" s="2"/>
      <c r="AG380" s="2"/>
      <c r="AH380" s="2"/>
      <c r="AI380" s="2"/>
      <c r="AJ380" s="2"/>
      <c r="AK380" s="2"/>
    </row>
    <row r="381" ht="14.25" customHeight="1">
      <c r="A381" s="3"/>
      <c r="B381" s="2"/>
      <c r="C381" s="2"/>
      <c r="D381" s="2"/>
      <c r="E381" s="2"/>
      <c r="F381" s="2"/>
      <c r="G381" s="2"/>
      <c r="H381" s="2"/>
      <c r="I381" s="4"/>
      <c r="J381" s="4"/>
      <c r="K381" s="4"/>
      <c r="L381" s="4"/>
      <c r="M381" s="4"/>
      <c r="N381" s="4"/>
      <c r="O381" s="4"/>
      <c r="P381" s="2"/>
      <c r="Q381" s="2"/>
      <c r="R381" s="2"/>
      <c r="S381" s="2"/>
      <c r="T381" s="2"/>
      <c r="U381" s="2"/>
      <c r="V381" s="2"/>
      <c r="W381" s="2"/>
      <c r="X381" s="2"/>
      <c r="Y381" s="2"/>
      <c r="Z381" s="2"/>
      <c r="AA381" s="2"/>
      <c r="AB381" s="2"/>
      <c r="AC381" s="2"/>
      <c r="AD381" s="2"/>
      <c r="AE381" s="2"/>
      <c r="AF381" s="2"/>
      <c r="AG381" s="2"/>
      <c r="AH381" s="2"/>
      <c r="AI381" s="2"/>
      <c r="AJ381" s="2"/>
      <c r="AK381" s="2"/>
    </row>
    <row r="382" ht="14.25" customHeight="1">
      <c r="A382" s="3"/>
      <c r="B382" s="2"/>
      <c r="C382" s="2"/>
      <c r="D382" s="2"/>
      <c r="E382" s="2"/>
      <c r="F382" s="2"/>
      <c r="G382" s="2"/>
      <c r="H382" s="2"/>
      <c r="I382" s="4"/>
      <c r="J382" s="4"/>
      <c r="K382" s="4"/>
      <c r="L382" s="4"/>
      <c r="M382" s="4"/>
      <c r="N382" s="4"/>
      <c r="O382" s="4"/>
      <c r="P382" s="2"/>
      <c r="Q382" s="2"/>
      <c r="R382" s="2"/>
      <c r="S382" s="2"/>
      <c r="T382" s="2"/>
      <c r="U382" s="2"/>
      <c r="V382" s="2"/>
      <c r="W382" s="2"/>
      <c r="X382" s="2"/>
      <c r="Y382" s="2"/>
      <c r="Z382" s="2"/>
      <c r="AA382" s="2"/>
      <c r="AB382" s="2"/>
      <c r="AC382" s="2"/>
      <c r="AD382" s="2"/>
      <c r="AE382" s="2"/>
      <c r="AF382" s="2"/>
      <c r="AG382" s="2"/>
      <c r="AH382" s="2"/>
      <c r="AI382" s="2"/>
      <c r="AJ382" s="2"/>
      <c r="AK382" s="2"/>
    </row>
    <row r="383" ht="14.25" customHeight="1">
      <c r="A383" s="3"/>
      <c r="B383" s="2"/>
      <c r="C383" s="2"/>
      <c r="D383" s="2"/>
      <c r="E383" s="2"/>
      <c r="F383" s="2"/>
      <c r="G383" s="2"/>
      <c r="H383" s="2"/>
      <c r="I383" s="4"/>
      <c r="J383" s="4"/>
      <c r="K383" s="4"/>
      <c r="L383" s="4"/>
      <c r="M383" s="4"/>
      <c r="N383" s="4"/>
      <c r="O383" s="4"/>
      <c r="P383" s="2"/>
      <c r="Q383" s="2"/>
      <c r="R383" s="2"/>
      <c r="S383" s="2"/>
      <c r="T383" s="2"/>
      <c r="U383" s="2"/>
      <c r="V383" s="2"/>
      <c r="W383" s="2"/>
      <c r="X383" s="2"/>
      <c r="Y383" s="2"/>
      <c r="Z383" s="2"/>
      <c r="AA383" s="2"/>
      <c r="AB383" s="2"/>
      <c r="AC383" s="2"/>
      <c r="AD383" s="2"/>
      <c r="AE383" s="2"/>
      <c r="AF383" s="2"/>
      <c r="AG383" s="2"/>
      <c r="AH383" s="2"/>
      <c r="AI383" s="2"/>
      <c r="AJ383" s="2"/>
      <c r="AK383" s="2"/>
    </row>
    <row r="384" ht="14.25" customHeight="1">
      <c r="A384" s="3"/>
      <c r="B384" s="2"/>
      <c r="C384" s="2"/>
      <c r="D384" s="2"/>
      <c r="E384" s="2"/>
      <c r="F384" s="2"/>
      <c r="G384" s="2"/>
      <c r="H384" s="2"/>
      <c r="I384" s="4"/>
      <c r="J384" s="4"/>
      <c r="K384" s="4"/>
      <c r="L384" s="4"/>
      <c r="M384" s="4"/>
      <c r="N384" s="4"/>
      <c r="O384" s="4"/>
      <c r="P384" s="2"/>
      <c r="Q384" s="2"/>
      <c r="R384" s="2"/>
      <c r="S384" s="2"/>
      <c r="T384" s="2"/>
      <c r="U384" s="2"/>
      <c r="V384" s="2"/>
      <c r="W384" s="2"/>
      <c r="X384" s="2"/>
      <c r="Y384" s="2"/>
      <c r="Z384" s="2"/>
      <c r="AA384" s="2"/>
      <c r="AB384" s="2"/>
      <c r="AC384" s="2"/>
      <c r="AD384" s="2"/>
      <c r="AE384" s="2"/>
      <c r="AF384" s="2"/>
      <c r="AG384" s="2"/>
      <c r="AH384" s="2"/>
      <c r="AI384" s="2"/>
      <c r="AJ384" s="2"/>
      <c r="AK384" s="2"/>
    </row>
    <row r="385" ht="14.25" customHeight="1">
      <c r="A385" s="3"/>
      <c r="B385" s="2"/>
      <c r="C385" s="2"/>
      <c r="D385" s="2"/>
      <c r="E385" s="2"/>
      <c r="F385" s="2"/>
      <c r="G385" s="2"/>
      <c r="H385" s="2"/>
      <c r="I385" s="4"/>
      <c r="J385" s="4"/>
      <c r="K385" s="4"/>
      <c r="L385" s="4"/>
      <c r="M385" s="4"/>
      <c r="N385" s="4"/>
      <c r="O385" s="4"/>
      <c r="P385" s="2"/>
      <c r="Q385" s="2"/>
      <c r="R385" s="2"/>
      <c r="S385" s="2"/>
      <c r="T385" s="2"/>
      <c r="U385" s="2"/>
      <c r="V385" s="2"/>
      <c r="W385" s="2"/>
      <c r="X385" s="2"/>
      <c r="Y385" s="2"/>
      <c r="Z385" s="2"/>
      <c r="AA385" s="2"/>
      <c r="AB385" s="2"/>
      <c r="AC385" s="2"/>
      <c r="AD385" s="2"/>
      <c r="AE385" s="2"/>
      <c r="AF385" s="2"/>
      <c r="AG385" s="2"/>
      <c r="AH385" s="2"/>
      <c r="AI385" s="2"/>
      <c r="AJ385" s="2"/>
      <c r="AK385" s="2"/>
    </row>
    <row r="386" ht="14.25" customHeight="1">
      <c r="A386" s="3"/>
      <c r="B386" s="2"/>
      <c r="C386" s="2"/>
      <c r="D386" s="2"/>
      <c r="E386" s="2"/>
      <c r="F386" s="2"/>
      <c r="G386" s="2"/>
      <c r="H386" s="2"/>
      <c r="I386" s="4"/>
      <c r="J386" s="4"/>
      <c r="K386" s="4"/>
      <c r="L386" s="4"/>
      <c r="M386" s="4"/>
      <c r="N386" s="4"/>
      <c r="O386" s="4"/>
      <c r="P386" s="2"/>
      <c r="Q386" s="2"/>
      <c r="R386" s="2"/>
      <c r="S386" s="2"/>
      <c r="T386" s="2"/>
      <c r="U386" s="2"/>
      <c r="V386" s="2"/>
      <c r="W386" s="2"/>
      <c r="X386" s="2"/>
      <c r="Y386" s="2"/>
      <c r="Z386" s="2"/>
      <c r="AA386" s="2"/>
      <c r="AB386" s="2"/>
      <c r="AC386" s="2"/>
      <c r="AD386" s="2"/>
      <c r="AE386" s="2"/>
      <c r="AF386" s="2"/>
      <c r="AG386" s="2"/>
      <c r="AH386" s="2"/>
      <c r="AI386" s="2"/>
      <c r="AJ386" s="2"/>
      <c r="AK386" s="2"/>
    </row>
    <row r="387" ht="14.25" customHeight="1">
      <c r="A387" s="3"/>
      <c r="B387" s="2"/>
      <c r="C387" s="2"/>
      <c r="D387" s="2"/>
      <c r="E387" s="2"/>
      <c r="F387" s="2"/>
      <c r="G387" s="2"/>
      <c r="H387" s="2"/>
      <c r="I387" s="4"/>
      <c r="J387" s="4"/>
      <c r="K387" s="4"/>
      <c r="L387" s="4"/>
      <c r="M387" s="4"/>
      <c r="N387" s="4"/>
      <c r="O387" s="4"/>
      <c r="P387" s="2"/>
      <c r="Q387" s="2"/>
      <c r="R387" s="2"/>
      <c r="S387" s="2"/>
      <c r="T387" s="2"/>
      <c r="U387" s="2"/>
      <c r="V387" s="2"/>
      <c r="W387" s="2"/>
      <c r="X387" s="2"/>
      <c r="Y387" s="2"/>
      <c r="Z387" s="2"/>
      <c r="AA387" s="2"/>
      <c r="AB387" s="2"/>
      <c r="AC387" s="2"/>
      <c r="AD387" s="2"/>
      <c r="AE387" s="2"/>
      <c r="AF387" s="2"/>
      <c r="AG387" s="2"/>
      <c r="AH387" s="2"/>
      <c r="AI387" s="2"/>
      <c r="AJ387" s="2"/>
      <c r="AK387" s="2"/>
    </row>
    <row r="388" ht="14.25" customHeight="1">
      <c r="A388" s="3"/>
      <c r="B388" s="2"/>
      <c r="C388" s="2"/>
      <c r="D388" s="2"/>
      <c r="E388" s="2"/>
      <c r="F388" s="2"/>
      <c r="G388" s="2"/>
      <c r="H388" s="2"/>
      <c r="I388" s="4"/>
      <c r="J388" s="4"/>
      <c r="K388" s="4"/>
      <c r="L388" s="4"/>
      <c r="M388" s="4"/>
      <c r="N388" s="4"/>
      <c r="O388" s="4"/>
      <c r="P388" s="2"/>
      <c r="Q388" s="2"/>
      <c r="R388" s="2"/>
      <c r="S388" s="2"/>
      <c r="T388" s="2"/>
      <c r="U388" s="2"/>
      <c r="V388" s="2"/>
      <c r="W388" s="2"/>
      <c r="X388" s="2"/>
      <c r="Y388" s="2"/>
      <c r="Z388" s="2"/>
      <c r="AA388" s="2"/>
      <c r="AB388" s="2"/>
      <c r="AC388" s="2"/>
      <c r="AD388" s="2"/>
      <c r="AE388" s="2"/>
      <c r="AF388" s="2"/>
      <c r="AG388" s="2"/>
      <c r="AH388" s="2"/>
      <c r="AI388" s="2"/>
      <c r="AJ388" s="2"/>
      <c r="AK388" s="2"/>
    </row>
    <row r="389" ht="14.25" customHeight="1">
      <c r="A389" s="3"/>
      <c r="B389" s="2"/>
      <c r="C389" s="2"/>
      <c r="D389" s="2"/>
      <c r="E389" s="2"/>
      <c r="F389" s="2"/>
      <c r="G389" s="2"/>
      <c r="H389" s="2"/>
      <c r="I389" s="4"/>
      <c r="J389" s="4"/>
      <c r="K389" s="4"/>
      <c r="L389" s="4"/>
      <c r="M389" s="4"/>
      <c r="N389" s="4"/>
      <c r="O389" s="4"/>
      <c r="P389" s="2"/>
      <c r="Q389" s="2"/>
      <c r="R389" s="2"/>
      <c r="S389" s="2"/>
      <c r="T389" s="2"/>
      <c r="U389" s="2"/>
      <c r="V389" s="2"/>
      <c r="W389" s="2"/>
      <c r="X389" s="2"/>
      <c r="Y389" s="2"/>
      <c r="Z389" s="2"/>
      <c r="AA389" s="2"/>
      <c r="AB389" s="2"/>
      <c r="AC389" s="2"/>
      <c r="AD389" s="2"/>
      <c r="AE389" s="2"/>
      <c r="AF389" s="2"/>
      <c r="AG389" s="2"/>
      <c r="AH389" s="2"/>
      <c r="AI389" s="2"/>
      <c r="AJ389" s="2"/>
      <c r="AK389" s="2"/>
    </row>
    <row r="390" ht="14.25" customHeight="1">
      <c r="A390" s="3"/>
      <c r="B390" s="2"/>
      <c r="C390" s="2"/>
      <c r="D390" s="2"/>
      <c r="E390" s="2"/>
      <c r="F390" s="2"/>
      <c r="G390" s="2"/>
      <c r="H390" s="2"/>
      <c r="I390" s="4"/>
      <c r="J390" s="4"/>
      <c r="K390" s="4"/>
      <c r="L390" s="4"/>
      <c r="M390" s="4"/>
      <c r="N390" s="4"/>
      <c r="O390" s="4"/>
      <c r="P390" s="2"/>
      <c r="Q390" s="2"/>
      <c r="R390" s="2"/>
      <c r="S390" s="2"/>
      <c r="T390" s="2"/>
      <c r="U390" s="2"/>
      <c r="V390" s="2"/>
      <c r="W390" s="2"/>
      <c r="X390" s="2"/>
      <c r="Y390" s="2"/>
      <c r="Z390" s="2"/>
      <c r="AA390" s="2"/>
      <c r="AB390" s="2"/>
      <c r="AC390" s="2"/>
      <c r="AD390" s="2"/>
      <c r="AE390" s="2"/>
      <c r="AF390" s="2"/>
      <c r="AG390" s="2"/>
      <c r="AH390" s="2"/>
      <c r="AI390" s="2"/>
      <c r="AJ390" s="2"/>
      <c r="AK390" s="2"/>
    </row>
    <row r="391" ht="14.25" customHeight="1">
      <c r="A391" s="3"/>
      <c r="B391" s="2"/>
      <c r="C391" s="2"/>
      <c r="D391" s="2"/>
      <c r="E391" s="2"/>
      <c r="F391" s="2"/>
      <c r="G391" s="2"/>
      <c r="H391" s="2"/>
      <c r="I391" s="4"/>
      <c r="J391" s="4"/>
      <c r="K391" s="4"/>
      <c r="L391" s="4"/>
      <c r="M391" s="4"/>
      <c r="N391" s="4"/>
      <c r="O391" s="4"/>
      <c r="P391" s="2"/>
      <c r="Q391" s="2"/>
      <c r="R391" s="2"/>
      <c r="S391" s="2"/>
      <c r="T391" s="2"/>
      <c r="U391" s="2"/>
      <c r="V391" s="2"/>
      <c r="W391" s="2"/>
      <c r="X391" s="2"/>
      <c r="Y391" s="2"/>
      <c r="Z391" s="2"/>
      <c r="AA391" s="2"/>
      <c r="AB391" s="2"/>
      <c r="AC391" s="2"/>
      <c r="AD391" s="2"/>
      <c r="AE391" s="2"/>
      <c r="AF391" s="2"/>
      <c r="AG391" s="2"/>
      <c r="AH391" s="2"/>
      <c r="AI391" s="2"/>
      <c r="AJ391" s="2"/>
      <c r="AK391" s="2"/>
    </row>
    <row r="392" ht="14.25" customHeight="1">
      <c r="A392" s="3"/>
      <c r="B392" s="2"/>
      <c r="C392" s="2"/>
      <c r="D392" s="2"/>
      <c r="E392" s="2"/>
      <c r="F392" s="2"/>
      <c r="G392" s="2"/>
      <c r="H392" s="2"/>
      <c r="I392" s="4"/>
      <c r="J392" s="4"/>
      <c r="K392" s="4"/>
      <c r="L392" s="4"/>
      <c r="M392" s="4"/>
      <c r="N392" s="4"/>
      <c r="O392" s="4"/>
      <c r="P392" s="2"/>
      <c r="Q392" s="2"/>
      <c r="R392" s="2"/>
      <c r="S392" s="2"/>
      <c r="T392" s="2"/>
      <c r="U392" s="2"/>
      <c r="V392" s="2"/>
      <c r="W392" s="2"/>
      <c r="X392" s="2"/>
      <c r="Y392" s="2"/>
      <c r="Z392" s="2"/>
      <c r="AA392" s="2"/>
      <c r="AB392" s="2"/>
      <c r="AC392" s="2"/>
      <c r="AD392" s="2"/>
      <c r="AE392" s="2"/>
      <c r="AF392" s="2"/>
      <c r="AG392" s="2"/>
      <c r="AH392" s="2"/>
      <c r="AI392" s="2"/>
      <c r="AJ392" s="2"/>
      <c r="AK392" s="2"/>
    </row>
    <row r="393" ht="14.25" customHeight="1">
      <c r="A393" s="3"/>
      <c r="B393" s="2"/>
      <c r="C393" s="2"/>
      <c r="D393" s="2"/>
      <c r="E393" s="2"/>
      <c r="F393" s="2"/>
      <c r="G393" s="2"/>
      <c r="H393" s="2"/>
      <c r="I393" s="4"/>
      <c r="J393" s="4"/>
      <c r="K393" s="4"/>
      <c r="L393" s="4"/>
      <c r="M393" s="4"/>
      <c r="N393" s="4"/>
      <c r="O393" s="4"/>
      <c r="P393" s="2"/>
      <c r="Q393" s="2"/>
      <c r="R393" s="2"/>
      <c r="S393" s="2"/>
      <c r="T393" s="2"/>
      <c r="U393" s="2"/>
      <c r="V393" s="2"/>
      <c r="W393" s="2"/>
      <c r="X393" s="2"/>
      <c r="Y393" s="2"/>
      <c r="Z393" s="2"/>
      <c r="AA393" s="2"/>
      <c r="AB393" s="2"/>
      <c r="AC393" s="2"/>
      <c r="AD393" s="2"/>
      <c r="AE393" s="2"/>
      <c r="AF393" s="2"/>
      <c r="AG393" s="2"/>
      <c r="AH393" s="2"/>
      <c r="AI393" s="2"/>
      <c r="AJ393" s="2"/>
      <c r="AK393" s="2"/>
    </row>
    <row r="394" ht="14.25" customHeight="1">
      <c r="A394" s="3"/>
      <c r="B394" s="2"/>
      <c r="C394" s="2"/>
      <c r="D394" s="2"/>
      <c r="E394" s="2"/>
      <c r="F394" s="2"/>
      <c r="G394" s="2"/>
      <c r="H394" s="2"/>
      <c r="I394" s="4"/>
      <c r="J394" s="4"/>
      <c r="K394" s="4"/>
      <c r="L394" s="4"/>
      <c r="M394" s="4"/>
      <c r="N394" s="4"/>
      <c r="O394" s="4"/>
      <c r="P394" s="2"/>
      <c r="Q394" s="2"/>
      <c r="R394" s="2"/>
      <c r="S394" s="2"/>
      <c r="T394" s="2"/>
      <c r="U394" s="2"/>
      <c r="V394" s="2"/>
      <c r="W394" s="2"/>
      <c r="X394" s="2"/>
      <c r="Y394" s="2"/>
      <c r="Z394" s="2"/>
      <c r="AA394" s="2"/>
      <c r="AB394" s="2"/>
      <c r="AC394" s="2"/>
      <c r="AD394" s="2"/>
      <c r="AE394" s="2"/>
      <c r="AF394" s="2"/>
      <c r="AG394" s="2"/>
      <c r="AH394" s="2"/>
      <c r="AI394" s="2"/>
      <c r="AJ394" s="2"/>
      <c r="AK394" s="2"/>
    </row>
    <row r="395" ht="14.25" customHeight="1">
      <c r="A395" s="3"/>
      <c r="B395" s="2"/>
      <c r="C395" s="2"/>
      <c r="D395" s="2"/>
      <c r="E395" s="2"/>
      <c r="F395" s="2"/>
      <c r="G395" s="2"/>
      <c r="H395" s="2"/>
      <c r="I395" s="4"/>
      <c r="J395" s="4"/>
      <c r="K395" s="4"/>
      <c r="L395" s="4"/>
      <c r="M395" s="4"/>
      <c r="N395" s="4"/>
      <c r="O395" s="4"/>
      <c r="P395" s="2"/>
      <c r="Q395" s="2"/>
      <c r="R395" s="2"/>
      <c r="S395" s="2"/>
      <c r="T395" s="2"/>
      <c r="U395" s="2"/>
      <c r="V395" s="2"/>
      <c r="W395" s="2"/>
      <c r="X395" s="2"/>
      <c r="Y395" s="2"/>
      <c r="Z395" s="2"/>
      <c r="AA395" s="2"/>
      <c r="AB395" s="2"/>
      <c r="AC395" s="2"/>
      <c r="AD395" s="2"/>
      <c r="AE395" s="2"/>
      <c r="AF395" s="2"/>
      <c r="AG395" s="2"/>
      <c r="AH395" s="2"/>
      <c r="AI395" s="2"/>
      <c r="AJ395" s="2"/>
      <c r="AK395" s="2"/>
    </row>
    <row r="396" ht="14.25" customHeight="1">
      <c r="A396" s="3"/>
      <c r="B396" s="2"/>
      <c r="C396" s="2"/>
      <c r="D396" s="2"/>
      <c r="E396" s="2"/>
      <c r="F396" s="2"/>
      <c r="G396" s="2"/>
      <c r="H396" s="2"/>
      <c r="I396" s="4"/>
      <c r="J396" s="4"/>
      <c r="K396" s="4"/>
      <c r="L396" s="4"/>
      <c r="M396" s="4"/>
      <c r="N396" s="4"/>
      <c r="O396" s="4"/>
      <c r="P396" s="2"/>
      <c r="Q396" s="2"/>
      <c r="R396" s="2"/>
      <c r="S396" s="2"/>
      <c r="T396" s="2"/>
      <c r="U396" s="2"/>
      <c r="V396" s="2"/>
      <c r="W396" s="2"/>
      <c r="X396" s="2"/>
      <c r="Y396" s="2"/>
      <c r="Z396" s="2"/>
      <c r="AA396" s="2"/>
      <c r="AB396" s="2"/>
      <c r="AC396" s="2"/>
      <c r="AD396" s="2"/>
      <c r="AE396" s="2"/>
      <c r="AF396" s="2"/>
      <c r="AG396" s="2"/>
      <c r="AH396" s="2"/>
      <c r="AI396" s="2"/>
      <c r="AJ396" s="2"/>
      <c r="AK396" s="2"/>
    </row>
    <row r="397" ht="14.25" customHeight="1">
      <c r="A397" s="3"/>
      <c r="B397" s="2"/>
      <c r="C397" s="2"/>
      <c r="D397" s="2"/>
      <c r="E397" s="2"/>
      <c r="F397" s="2"/>
      <c r="G397" s="2"/>
      <c r="H397" s="2"/>
      <c r="I397" s="4"/>
      <c r="J397" s="4"/>
      <c r="K397" s="4"/>
      <c r="L397" s="4"/>
      <c r="M397" s="4"/>
      <c r="N397" s="4"/>
      <c r="O397" s="4"/>
      <c r="P397" s="2"/>
      <c r="Q397" s="2"/>
      <c r="R397" s="2"/>
      <c r="S397" s="2"/>
      <c r="T397" s="2"/>
      <c r="U397" s="2"/>
      <c r="V397" s="2"/>
      <c r="W397" s="2"/>
      <c r="X397" s="2"/>
      <c r="Y397" s="2"/>
      <c r="Z397" s="2"/>
      <c r="AA397" s="2"/>
      <c r="AB397" s="2"/>
      <c r="AC397" s="2"/>
      <c r="AD397" s="2"/>
      <c r="AE397" s="2"/>
      <c r="AF397" s="2"/>
      <c r="AG397" s="2"/>
      <c r="AH397" s="2"/>
      <c r="AI397" s="2"/>
      <c r="AJ397" s="2"/>
      <c r="AK397" s="2"/>
    </row>
    <row r="398" ht="14.25" customHeight="1">
      <c r="A398" s="3"/>
      <c r="B398" s="2"/>
      <c r="C398" s="2"/>
      <c r="D398" s="2"/>
      <c r="E398" s="2"/>
      <c r="F398" s="2"/>
      <c r="G398" s="2"/>
      <c r="H398" s="2"/>
      <c r="I398" s="4"/>
      <c r="J398" s="4"/>
      <c r="K398" s="4"/>
      <c r="L398" s="4"/>
      <c r="M398" s="4"/>
      <c r="N398" s="4"/>
      <c r="O398" s="4"/>
      <c r="P398" s="2"/>
      <c r="Q398" s="2"/>
      <c r="R398" s="2"/>
      <c r="S398" s="2"/>
      <c r="T398" s="2"/>
      <c r="U398" s="2"/>
      <c r="V398" s="2"/>
      <c r="W398" s="2"/>
      <c r="X398" s="2"/>
      <c r="Y398" s="2"/>
      <c r="Z398" s="2"/>
      <c r="AA398" s="2"/>
      <c r="AB398" s="2"/>
      <c r="AC398" s="2"/>
      <c r="AD398" s="2"/>
      <c r="AE398" s="2"/>
      <c r="AF398" s="2"/>
      <c r="AG398" s="2"/>
      <c r="AH398" s="2"/>
      <c r="AI398" s="2"/>
      <c r="AJ398" s="2"/>
      <c r="AK398" s="2"/>
    </row>
    <row r="399" ht="14.25" customHeight="1">
      <c r="A399" s="3"/>
      <c r="B399" s="2"/>
      <c r="C399" s="2"/>
      <c r="D399" s="2"/>
      <c r="E399" s="2"/>
      <c r="F399" s="2"/>
      <c r="G399" s="2"/>
      <c r="H399" s="2"/>
      <c r="I399" s="4"/>
      <c r="J399" s="4"/>
      <c r="K399" s="4"/>
      <c r="L399" s="4"/>
      <c r="M399" s="4"/>
      <c r="N399" s="4"/>
      <c r="O399" s="4"/>
      <c r="P399" s="2"/>
      <c r="Q399" s="2"/>
      <c r="R399" s="2"/>
      <c r="S399" s="2"/>
      <c r="T399" s="2"/>
      <c r="U399" s="2"/>
      <c r="V399" s="2"/>
      <c r="W399" s="2"/>
      <c r="X399" s="2"/>
      <c r="Y399" s="2"/>
      <c r="Z399" s="2"/>
      <c r="AA399" s="2"/>
      <c r="AB399" s="2"/>
      <c r="AC399" s="2"/>
      <c r="AD399" s="2"/>
      <c r="AE399" s="2"/>
      <c r="AF399" s="2"/>
      <c r="AG399" s="2"/>
      <c r="AH399" s="2"/>
      <c r="AI399" s="2"/>
      <c r="AJ399" s="2"/>
      <c r="AK399" s="2"/>
    </row>
    <row r="400" ht="14.25" customHeight="1">
      <c r="A400" s="3"/>
      <c r="B400" s="2"/>
      <c r="C400" s="2"/>
      <c r="D400" s="2"/>
      <c r="E400" s="2"/>
      <c r="F400" s="2"/>
      <c r="G400" s="2"/>
      <c r="H400" s="2"/>
      <c r="I400" s="4"/>
      <c r="J400" s="4"/>
      <c r="K400" s="4"/>
      <c r="L400" s="4"/>
      <c r="M400" s="4"/>
      <c r="N400" s="4"/>
      <c r="O400" s="4"/>
      <c r="P400" s="2"/>
      <c r="Q400" s="2"/>
      <c r="R400" s="2"/>
      <c r="S400" s="2"/>
      <c r="T400" s="2"/>
      <c r="U400" s="2"/>
      <c r="V400" s="2"/>
      <c r="W400" s="2"/>
      <c r="X400" s="2"/>
      <c r="Y400" s="2"/>
      <c r="Z400" s="2"/>
      <c r="AA400" s="2"/>
      <c r="AB400" s="2"/>
      <c r="AC400" s="2"/>
      <c r="AD400" s="2"/>
      <c r="AE400" s="2"/>
      <c r="AF400" s="2"/>
      <c r="AG400" s="2"/>
      <c r="AH400" s="2"/>
      <c r="AI400" s="2"/>
      <c r="AJ400" s="2"/>
      <c r="AK400" s="2"/>
    </row>
    <row r="401" ht="14.25" customHeight="1">
      <c r="A401" s="3"/>
      <c r="B401" s="2"/>
      <c r="C401" s="2"/>
      <c r="D401" s="2"/>
      <c r="E401" s="2"/>
      <c r="F401" s="2"/>
      <c r="G401" s="2"/>
      <c r="H401" s="2"/>
      <c r="I401" s="4"/>
      <c r="J401" s="4"/>
      <c r="K401" s="4"/>
      <c r="L401" s="4"/>
      <c r="M401" s="4"/>
      <c r="N401" s="4"/>
      <c r="O401" s="4"/>
      <c r="P401" s="2"/>
      <c r="Q401" s="2"/>
      <c r="R401" s="2"/>
      <c r="S401" s="2"/>
      <c r="T401" s="2"/>
      <c r="U401" s="2"/>
      <c r="V401" s="2"/>
      <c r="W401" s="2"/>
      <c r="X401" s="2"/>
      <c r="Y401" s="2"/>
      <c r="Z401" s="2"/>
      <c r="AA401" s="2"/>
      <c r="AB401" s="2"/>
      <c r="AC401" s="2"/>
      <c r="AD401" s="2"/>
      <c r="AE401" s="2"/>
      <c r="AF401" s="2"/>
      <c r="AG401" s="2"/>
      <c r="AH401" s="2"/>
      <c r="AI401" s="2"/>
      <c r="AJ401" s="2"/>
      <c r="AK401" s="2"/>
    </row>
    <row r="402" ht="14.25" customHeight="1">
      <c r="A402" s="3"/>
      <c r="B402" s="2"/>
      <c r="C402" s="2"/>
      <c r="D402" s="2"/>
      <c r="E402" s="2"/>
      <c r="F402" s="2"/>
      <c r="G402" s="2"/>
      <c r="H402" s="2"/>
      <c r="I402" s="4"/>
      <c r="J402" s="4"/>
      <c r="K402" s="4"/>
      <c r="L402" s="4"/>
      <c r="M402" s="4"/>
      <c r="N402" s="4"/>
      <c r="O402" s="4"/>
      <c r="P402" s="2"/>
      <c r="Q402" s="2"/>
      <c r="R402" s="2"/>
      <c r="S402" s="2"/>
      <c r="T402" s="2"/>
      <c r="U402" s="2"/>
      <c r="V402" s="2"/>
      <c r="W402" s="2"/>
      <c r="X402" s="2"/>
      <c r="Y402" s="2"/>
      <c r="Z402" s="2"/>
      <c r="AA402" s="2"/>
      <c r="AB402" s="2"/>
      <c r="AC402" s="2"/>
      <c r="AD402" s="2"/>
      <c r="AE402" s="2"/>
      <c r="AF402" s="2"/>
      <c r="AG402" s="2"/>
      <c r="AH402" s="2"/>
      <c r="AI402" s="2"/>
      <c r="AJ402" s="2"/>
      <c r="AK402" s="2"/>
    </row>
    <row r="403" ht="14.25" customHeight="1">
      <c r="A403" s="3"/>
      <c r="B403" s="2"/>
      <c r="C403" s="2"/>
      <c r="D403" s="2"/>
      <c r="E403" s="2"/>
      <c r="F403" s="2"/>
      <c r="G403" s="2"/>
      <c r="H403" s="2"/>
      <c r="I403" s="4"/>
      <c r="J403" s="4"/>
      <c r="K403" s="4"/>
      <c r="L403" s="4"/>
      <c r="M403" s="4"/>
      <c r="N403" s="4"/>
      <c r="O403" s="4"/>
      <c r="P403" s="2"/>
      <c r="Q403" s="2"/>
      <c r="R403" s="2"/>
      <c r="S403" s="2"/>
      <c r="T403" s="2"/>
      <c r="U403" s="2"/>
      <c r="V403" s="2"/>
      <c r="W403" s="2"/>
      <c r="X403" s="2"/>
      <c r="Y403" s="2"/>
      <c r="Z403" s="2"/>
      <c r="AA403" s="2"/>
      <c r="AB403" s="2"/>
      <c r="AC403" s="2"/>
      <c r="AD403" s="2"/>
      <c r="AE403" s="2"/>
      <c r="AF403" s="2"/>
      <c r="AG403" s="2"/>
      <c r="AH403" s="2"/>
      <c r="AI403" s="2"/>
      <c r="AJ403" s="2"/>
      <c r="AK403" s="2"/>
    </row>
    <row r="404" ht="14.25" customHeight="1">
      <c r="A404" s="3"/>
      <c r="B404" s="2"/>
      <c r="C404" s="2"/>
      <c r="D404" s="2"/>
      <c r="E404" s="2"/>
      <c r="F404" s="2"/>
      <c r="G404" s="2"/>
      <c r="H404" s="2"/>
      <c r="I404" s="4"/>
      <c r="J404" s="4"/>
      <c r="K404" s="4"/>
      <c r="L404" s="4"/>
      <c r="M404" s="4"/>
      <c r="N404" s="4"/>
      <c r="O404" s="4"/>
      <c r="P404" s="2"/>
      <c r="Q404" s="2"/>
      <c r="R404" s="2"/>
      <c r="S404" s="2"/>
      <c r="T404" s="2"/>
      <c r="U404" s="2"/>
      <c r="V404" s="2"/>
      <c r="W404" s="2"/>
      <c r="X404" s="2"/>
      <c r="Y404" s="2"/>
      <c r="Z404" s="2"/>
      <c r="AA404" s="2"/>
      <c r="AB404" s="2"/>
      <c r="AC404" s="2"/>
      <c r="AD404" s="2"/>
      <c r="AE404" s="2"/>
      <c r="AF404" s="2"/>
      <c r="AG404" s="2"/>
      <c r="AH404" s="2"/>
      <c r="AI404" s="2"/>
      <c r="AJ404" s="2"/>
      <c r="AK404" s="2"/>
    </row>
    <row r="405" ht="14.25" customHeight="1">
      <c r="A405" s="3"/>
      <c r="B405" s="2"/>
      <c r="C405" s="2"/>
      <c r="D405" s="2"/>
      <c r="E405" s="2"/>
      <c r="F405" s="2"/>
      <c r="G405" s="2"/>
      <c r="H405" s="2"/>
      <c r="I405" s="4"/>
      <c r="J405" s="4"/>
      <c r="K405" s="4"/>
      <c r="L405" s="4"/>
      <c r="M405" s="4"/>
      <c r="N405" s="4"/>
      <c r="O405" s="4"/>
      <c r="P405" s="2"/>
      <c r="Q405" s="2"/>
      <c r="R405" s="2"/>
      <c r="S405" s="2"/>
      <c r="T405" s="2"/>
      <c r="U405" s="2"/>
      <c r="V405" s="2"/>
      <c r="W405" s="2"/>
      <c r="X405" s="2"/>
      <c r="Y405" s="2"/>
      <c r="Z405" s="2"/>
      <c r="AA405" s="2"/>
      <c r="AB405" s="2"/>
      <c r="AC405" s="2"/>
      <c r="AD405" s="2"/>
      <c r="AE405" s="2"/>
      <c r="AF405" s="2"/>
      <c r="AG405" s="2"/>
      <c r="AH405" s="2"/>
      <c r="AI405" s="2"/>
      <c r="AJ405" s="2"/>
      <c r="AK405" s="2"/>
    </row>
    <row r="406" ht="14.25" customHeight="1">
      <c r="A406" s="3"/>
      <c r="B406" s="2"/>
      <c r="C406" s="2"/>
      <c r="D406" s="2"/>
      <c r="E406" s="2"/>
      <c r="F406" s="2"/>
      <c r="G406" s="2"/>
      <c r="H406" s="2"/>
      <c r="I406" s="4"/>
      <c r="J406" s="4"/>
      <c r="K406" s="4"/>
      <c r="L406" s="4"/>
      <c r="M406" s="4"/>
      <c r="N406" s="4"/>
      <c r="O406" s="4"/>
      <c r="P406" s="2"/>
      <c r="Q406" s="2"/>
      <c r="R406" s="2"/>
      <c r="S406" s="2"/>
      <c r="T406" s="2"/>
      <c r="U406" s="2"/>
      <c r="V406" s="2"/>
      <c r="W406" s="2"/>
      <c r="X406" s="2"/>
      <c r="Y406" s="2"/>
      <c r="Z406" s="2"/>
      <c r="AA406" s="2"/>
      <c r="AB406" s="2"/>
      <c r="AC406" s="2"/>
      <c r="AD406" s="2"/>
      <c r="AE406" s="2"/>
      <c r="AF406" s="2"/>
      <c r="AG406" s="2"/>
      <c r="AH406" s="2"/>
      <c r="AI406" s="2"/>
      <c r="AJ406" s="2"/>
      <c r="AK406" s="2"/>
    </row>
    <row r="407" ht="14.25" customHeight="1">
      <c r="A407" s="3"/>
      <c r="B407" s="2"/>
      <c r="C407" s="2"/>
      <c r="D407" s="2"/>
      <c r="E407" s="2"/>
      <c r="F407" s="2"/>
      <c r="G407" s="2"/>
      <c r="H407" s="2"/>
      <c r="I407" s="4"/>
      <c r="J407" s="4"/>
      <c r="K407" s="4"/>
      <c r="L407" s="4"/>
      <c r="M407" s="4"/>
      <c r="N407" s="4"/>
      <c r="O407" s="4"/>
      <c r="P407" s="2"/>
      <c r="Q407" s="2"/>
      <c r="R407" s="2"/>
      <c r="S407" s="2"/>
      <c r="T407" s="2"/>
      <c r="U407" s="2"/>
      <c r="V407" s="2"/>
      <c r="W407" s="2"/>
      <c r="X407" s="2"/>
      <c r="Y407" s="2"/>
      <c r="Z407" s="2"/>
      <c r="AA407" s="2"/>
      <c r="AB407" s="2"/>
      <c r="AC407" s="2"/>
      <c r="AD407" s="2"/>
      <c r="AE407" s="2"/>
      <c r="AF407" s="2"/>
      <c r="AG407" s="2"/>
      <c r="AH407" s="2"/>
      <c r="AI407" s="2"/>
      <c r="AJ407" s="2"/>
      <c r="AK407" s="2"/>
    </row>
    <row r="408" ht="14.25" customHeight="1">
      <c r="A408" s="3"/>
      <c r="B408" s="2"/>
      <c r="C408" s="2"/>
      <c r="D408" s="2"/>
      <c r="E408" s="2"/>
      <c r="F408" s="2"/>
      <c r="G408" s="2"/>
      <c r="H408" s="2"/>
      <c r="I408" s="4"/>
      <c r="J408" s="4"/>
      <c r="K408" s="4"/>
      <c r="L408" s="4"/>
      <c r="M408" s="4"/>
      <c r="N408" s="4"/>
      <c r="O408" s="4"/>
      <c r="P408" s="2"/>
      <c r="Q408" s="2"/>
      <c r="R408" s="2"/>
      <c r="S408" s="2"/>
      <c r="T408" s="2"/>
      <c r="U408" s="2"/>
      <c r="V408" s="2"/>
      <c r="W408" s="2"/>
      <c r="X408" s="2"/>
      <c r="Y408" s="2"/>
      <c r="Z408" s="2"/>
      <c r="AA408" s="2"/>
      <c r="AB408" s="2"/>
      <c r="AC408" s="2"/>
      <c r="AD408" s="2"/>
      <c r="AE408" s="2"/>
      <c r="AF408" s="2"/>
      <c r="AG408" s="2"/>
      <c r="AH408" s="2"/>
      <c r="AI408" s="2"/>
      <c r="AJ408" s="2"/>
      <c r="AK408" s="2"/>
    </row>
    <row r="409" ht="14.25" customHeight="1">
      <c r="A409" s="3"/>
      <c r="B409" s="2"/>
      <c r="C409" s="2"/>
      <c r="D409" s="2"/>
      <c r="E409" s="2"/>
      <c r="F409" s="2"/>
      <c r="G409" s="2"/>
      <c r="H409" s="2"/>
      <c r="I409" s="4"/>
      <c r="J409" s="4"/>
      <c r="K409" s="4"/>
      <c r="L409" s="4"/>
      <c r="M409" s="4"/>
      <c r="N409" s="4"/>
      <c r="O409" s="4"/>
      <c r="P409" s="2"/>
      <c r="Q409" s="2"/>
      <c r="R409" s="2"/>
      <c r="S409" s="2"/>
      <c r="T409" s="2"/>
      <c r="U409" s="2"/>
      <c r="V409" s="2"/>
      <c r="W409" s="2"/>
      <c r="X409" s="2"/>
      <c r="Y409" s="2"/>
      <c r="Z409" s="2"/>
      <c r="AA409" s="2"/>
      <c r="AB409" s="2"/>
      <c r="AC409" s="2"/>
      <c r="AD409" s="2"/>
      <c r="AE409" s="2"/>
      <c r="AF409" s="2"/>
      <c r="AG409" s="2"/>
      <c r="AH409" s="2"/>
      <c r="AI409" s="2"/>
      <c r="AJ409" s="2"/>
      <c r="AK409" s="2"/>
    </row>
    <row r="410" ht="14.25" customHeight="1">
      <c r="A410" s="3"/>
      <c r="B410" s="2"/>
      <c r="C410" s="2"/>
      <c r="D410" s="2"/>
      <c r="E410" s="2"/>
      <c r="F410" s="2"/>
      <c r="G410" s="2"/>
      <c r="H410" s="2"/>
      <c r="I410" s="4"/>
      <c r="J410" s="4"/>
      <c r="K410" s="4"/>
      <c r="L410" s="4"/>
      <c r="M410" s="4"/>
      <c r="N410" s="4"/>
      <c r="O410" s="4"/>
      <c r="P410" s="2"/>
      <c r="Q410" s="2"/>
      <c r="R410" s="2"/>
      <c r="S410" s="2"/>
      <c r="T410" s="2"/>
      <c r="U410" s="2"/>
      <c r="V410" s="2"/>
      <c r="W410" s="2"/>
      <c r="X410" s="2"/>
      <c r="Y410" s="2"/>
      <c r="Z410" s="2"/>
      <c r="AA410" s="2"/>
      <c r="AB410" s="2"/>
      <c r="AC410" s="2"/>
      <c r="AD410" s="2"/>
      <c r="AE410" s="2"/>
      <c r="AF410" s="2"/>
      <c r="AG410" s="2"/>
      <c r="AH410" s="2"/>
      <c r="AI410" s="2"/>
      <c r="AJ410" s="2"/>
      <c r="AK410" s="2"/>
    </row>
    <row r="411" ht="14.25" customHeight="1">
      <c r="A411" s="3"/>
      <c r="B411" s="2"/>
      <c r="C411" s="2"/>
      <c r="D411" s="2"/>
      <c r="E411" s="2"/>
      <c r="F411" s="2"/>
      <c r="G411" s="2"/>
      <c r="H411" s="2"/>
      <c r="I411" s="4"/>
      <c r="J411" s="4"/>
      <c r="K411" s="4"/>
      <c r="L411" s="4"/>
      <c r="M411" s="4"/>
      <c r="N411" s="4"/>
      <c r="O411" s="4"/>
      <c r="P411" s="2"/>
      <c r="Q411" s="2"/>
      <c r="R411" s="2"/>
      <c r="S411" s="2"/>
      <c r="T411" s="2"/>
      <c r="U411" s="2"/>
      <c r="V411" s="2"/>
      <c r="W411" s="2"/>
      <c r="X411" s="2"/>
      <c r="Y411" s="2"/>
      <c r="Z411" s="2"/>
      <c r="AA411" s="2"/>
      <c r="AB411" s="2"/>
      <c r="AC411" s="2"/>
      <c r="AD411" s="2"/>
      <c r="AE411" s="2"/>
      <c r="AF411" s="2"/>
      <c r="AG411" s="2"/>
      <c r="AH411" s="2"/>
      <c r="AI411" s="2"/>
      <c r="AJ411" s="2"/>
      <c r="AK411" s="2"/>
    </row>
    <row r="412" ht="14.25" customHeight="1">
      <c r="A412" s="3"/>
      <c r="B412" s="2"/>
      <c r="C412" s="2"/>
      <c r="D412" s="2"/>
      <c r="E412" s="2"/>
      <c r="F412" s="2"/>
      <c r="G412" s="2"/>
      <c r="H412" s="2"/>
      <c r="I412" s="4"/>
      <c r="J412" s="4"/>
      <c r="K412" s="4"/>
      <c r="L412" s="4"/>
      <c r="M412" s="4"/>
      <c r="N412" s="4"/>
      <c r="O412" s="4"/>
      <c r="P412" s="2"/>
      <c r="Q412" s="2"/>
      <c r="R412" s="2"/>
      <c r="S412" s="2"/>
      <c r="T412" s="2"/>
      <c r="U412" s="2"/>
      <c r="V412" s="2"/>
      <c r="W412" s="2"/>
      <c r="X412" s="2"/>
      <c r="Y412" s="2"/>
      <c r="Z412" s="2"/>
      <c r="AA412" s="2"/>
      <c r="AB412" s="2"/>
      <c r="AC412" s="2"/>
      <c r="AD412" s="2"/>
      <c r="AE412" s="2"/>
      <c r="AF412" s="2"/>
      <c r="AG412" s="2"/>
      <c r="AH412" s="2"/>
      <c r="AI412" s="2"/>
      <c r="AJ412" s="2"/>
      <c r="AK412" s="2"/>
    </row>
    <row r="413" ht="14.25" customHeight="1">
      <c r="A413" s="3"/>
      <c r="B413" s="2"/>
      <c r="C413" s="2"/>
      <c r="D413" s="2"/>
      <c r="E413" s="2"/>
      <c r="F413" s="2"/>
      <c r="G413" s="2"/>
      <c r="H413" s="2"/>
      <c r="I413" s="4"/>
      <c r="J413" s="4"/>
      <c r="K413" s="4"/>
      <c r="L413" s="4"/>
      <c r="M413" s="4"/>
      <c r="N413" s="4"/>
      <c r="O413" s="4"/>
      <c r="P413" s="2"/>
      <c r="Q413" s="2"/>
      <c r="R413" s="2"/>
      <c r="S413" s="2"/>
      <c r="T413" s="2"/>
      <c r="U413" s="2"/>
      <c r="V413" s="2"/>
      <c r="W413" s="2"/>
      <c r="X413" s="2"/>
      <c r="Y413" s="2"/>
      <c r="Z413" s="2"/>
      <c r="AA413" s="2"/>
      <c r="AB413" s="2"/>
      <c r="AC413" s="2"/>
      <c r="AD413" s="2"/>
      <c r="AE413" s="2"/>
      <c r="AF413" s="2"/>
      <c r="AG413" s="2"/>
      <c r="AH413" s="2"/>
      <c r="AI413" s="2"/>
      <c r="AJ413" s="2"/>
      <c r="AK413" s="2"/>
    </row>
    <row r="414" ht="14.25" customHeight="1">
      <c r="A414" s="3"/>
      <c r="B414" s="2"/>
      <c r="C414" s="2"/>
      <c r="D414" s="2"/>
      <c r="E414" s="2"/>
      <c r="F414" s="2"/>
      <c r="G414" s="2"/>
      <c r="H414" s="2"/>
      <c r="I414" s="4"/>
      <c r="J414" s="4"/>
      <c r="K414" s="4"/>
      <c r="L414" s="4"/>
      <c r="M414" s="4"/>
      <c r="N414" s="4"/>
      <c r="O414" s="4"/>
      <c r="P414" s="2"/>
      <c r="Q414" s="2"/>
      <c r="R414" s="2"/>
      <c r="S414" s="2"/>
      <c r="T414" s="2"/>
      <c r="U414" s="2"/>
      <c r="V414" s="2"/>
      <c r="W414" s="2"/>
      <c r="X414" s="2"/>
      <c r="Y414" s="2"/>
      <c r="Z414" s="2"/>
      <c r="AA414" s="2"/>
      <c r="AB414" s="2"/>
      <c r="AC414" s="2"/>
      <c r="AD414" s="2"/>
      <c r="AE414" s="2"/>
      <c r="AF414" s="2"/>
      <c r="AG414" s="2"/>
      <c r="AH414" s="2"/>
      <c r="AI414" s="2"/>
      <c r="AJ414" s="2"/>
      <c r="AK414" s="2"/>
    </row>
    <row r="415" ht="14.25" customHeight="1">
      <c r="A415" s="3"/>
      <c r="B415" s="2"/>
      <c r="C415" s="2"/>
      <c r="D415" s="2"/>
      <c r="E415" s="2"/>
      <c r="F415" s="2"/>
      <c r="G415" s="2"/>
      <c r="H415" s="2"/>
      <c r="I415" s="4"/>
      <c r="J415" s="4"/>
      <c r="K415" s="4"/>
      <c r="L415" s="4"/>
      <c r="M415" s="4"/>
      <c r="N415" s="4"/>
      <c r="O415" s="4"/>
      <c r="P415" s="2"/>
      <c r="Q415" s="2"/>
      <c r="R415" s="2"/>
      <c r="S415" s="2"/>
      <c r="T415" s="2"/>
      <c r="U415" s="2"/>
      <c r="V415" s="2"/>
      <c r="W415" s="2"/>
      <c r="X415" s="2"/>
      <c r="Y415" s="2"/>
      <c r="Z415" s="2"/>
      <c r="AA415" s="2"/>
      <c r="AB415" s="2"/>
      <c r="AC415" s="2"/>
      <c r="AD415" s="2"/>
      <c r="AE415" s="2"/>
      <c r="AF415" s="2"/>
      <c r="AG415" s="2"/>
      <c r="AH415" s="2"/>
      <c r="AI415" s="2"/>
      <c r="AJ415" s="2"/>
      <c r="AK415" s="2"/>
    </row>
    <row r="416" ht="14.25" customHeight="1">
      <c r="A416" s="3"/>
      <c r="B416" s="2"/>
      <c r="C416" s="2"/>
      <c r="D416" s="2"/>
      <c r="E416" s="2"/>
      <c r="F416" s="2"/>
      <c r="G416" s="2"/>
      <c r="H416" s="2"/>
      <c r="I416" s="4"/>
      <c r="J416" s="4"/>
      <c r="K416" s="4"/>
      <c r="L416" s="4"/>
      <c r="M416" s="4"/>
      <c r="N416" s="4"/>
      <c r="O416" s="4"/>
      <c r="P416" s="2"/>
      <c r="Q416" s="2"/>
      <c r="R416" s="2"/>
      <c r="S416" s="2"/>
      <c r="T416" s="2"/>
      <c r="U416" s="2"/>
      <c r="V416" s="2"/>
      <c r="W416" s="2"/>
      <c r="X416" s="2"/>
      <c r="Y416" s="2"/>
      <c r="Z416" s="2"/>
      <c r="AA416" s="2"/>
      <c r="AB416" s="2"/>
      <c r="AC416" s="2"/>
      <c r="AD416" s="2"/>
      <c r="AE416" s="2"/>
      <c r="AF416" s="2"/>
      <c r="AG416" s="2"/>
      <c r="AH416" s="2"/>
      <c r="AI416" s="2"/>
      <c r="AJ416" s="2"/>
      <c r="AK416" s="2"/>
    </row>
    <row r="417" ht="14.25" customHeight="1">
      <c r="A417" s="3"/>
      <c r="B417" s="2"/>
      <c r="C417" s="2"/>
      <c r="D417" s="2"/>
      <c r="E417" s="2"/>
      <c r="F417" s="2"/>
      <c r="G417" s="2"/>
      <c r="H417" s="2"/>
      <c r="I417" s="4"/>
      <c r="J417" s="4"/>
      <c r="K417" s="4"/>
      <c r="L417" s="4"/>
      <c r="M417" s="4"/>
      <c r="N417" s="4"/>
      <c r="O417" s="4"/>
      <c r="P417" s="2"/>
      <c r="Q417" s="2"/>
      <c r="R417" s="2"/>
      <c r="S417" s="2"/>
      <c r="T417" s="2"/>
      <c r="U417" s="2"/>
      <c r="V417" s="2"/>
      <c r="W417" s="2"/>
      <c r="X417" s="2"/>
      <c r="Y417" s="2"/>
      <c r="Z417" s="2"/>
      <c r="AA417" s="2"/>
      <c r="AB417" s="2"/>
      <c r="AC417" s="2"/>
      <c r="AD417" s="2"/>
      <c r="AE417" s="2"/>
      <c r="AF417" s="2"/>
      <c r="AG417" s="2"/>
      <c r="AH417" s="2"/>
      <c r="AI417" s="2"/>
      <c r="AJ417" s="2"/>
      <c r="AK417" s="2"/>
    </row>
    <row r="418" ht="14.25" customHeight="1">
      <c r="A418" s="3"/>
      <c r="B418" s="2"/>
      <c r="C418" s="2"/>
      <c r="D418" s="2"/>
      <c r="E418" s="2"/>
      <c r="F418" s="2"/>
      <c r="G418" s="2"/>
      <c r="H418" s="2"/>
      <c r="I418" s="4"/>
      <c r="J418" s="4"/>
      <c r="K418" s="4"/>
      <c r="L418" s="4"/>
      <c r="M418" s="4"/>
      <c r="N418" s="4"/>
      <c r="O418" s="4"/>
      <c r="P418" s="2"/>
      <c r="Q418" s="2"/>
      <c r="R418" s="2"/>
      <c r="S418" s="2"/>
      <c r="T418" s="2"/>
      <c r="U418" s="2"/>
      <c r="V418" s="2"/>
      <c r="W418" s="2"/>
      <c r="X418" s="2"/>
      <c r="Y418" s="2"/>
      <c r="Z418" s="2"/>
      <c r="AA418" s="2"/>
      <c r="AB418" s="2"/>
      <c r="AC418" s="2"/>
      <c r="AD418" s="2"/>
      <c r="AE418" s="2"/>
      <c r="AF418" s="2"/>
      <c r="AG418" s="2"/>
      <c r="AH418" s="2"/>
      <c r="AI418" s="2"/>
      <c r="AJ418" s="2"/>
      <c r="AK418" s="2"/>
    </row>
    <row r="419" ht="14.25" customHeight="1">
      <c r="A419" s="3"/>
      <c r="B419" s="2"/>
      <c r="C419" s="2"/>
      <c r="D419" s="2"/>
      <c r="E419" s="2"/>
      <c r="F419" s="2"/>
      <c r="G419" s="2"/>
      <c r="H419" s="2"/>
      <c r="I419" s="4"/>
      <c r="J419" s="4"/>
      <c r="K419" s="4"/>
      <c r="L419" s="4"/>
      <c r="M419" s="4"/>
      <c r="N419" s="4"/>
      <c r="O419" s="4"/>
      <c r="P419" s="2"/>
      <c r="Q419" s="2"/>
      <c r="R419" s="2"/>
      <c r="S419" s="2"/>
      <c r="T419" s="2"/>
      <c r="U419" s="2"/>
      <c r="V419" s="2"/>
      <c r="W419" s="2"/>
      <c r="X419" s="2"/>
      <c r="Y419" s="2"/>
      <c r="Z419" s="2"/>
      <c r="AA419" s="2"/>
      <c r="AB419" s="2"/>
      <c r="AC419" s="2"/>
      <c r="AD419" s="2"/>
      <c r="AE419" s="2"/>
      <c r="AF419" s="2"/>
      <c r="AG419" s="2"/>
      <c r="AH419" s="2"/>
      <c r="AI419" s="2"/>
      <c r="AJ419" s="2"/>
      <c r="AK419" s="2"/>
    </row>
    <row r="420" ht="14.25" customHeight="1">
      <c r="A420" s="3"/>
      <c r="B420" s="2"/>
      <c r="C420" s="2"/>
      <c r="D420" s="2"/>
      <c r="E420" s="2"/>
      <c r="F420" s="2"/>
      <c r="G420" s="2"/>
      <c r="H420" s="2"/>
      <c r="I420" s="4"/>
      <c r="J420" s="4"/>
      <c r="K420" s="4"/>
      <c r="L420" s="4"/>
      <c r="M420" s="4"/>
      <c r="N420" s="4"/>
      <c r="O420" s="4"/>
      <c r="P420" s="2"/>
      <c r="Q420" s="2"/>
      <c r="R420" s="2"/>
      <c r="S420" s="2"/>
      <c r="T420" s="2"/>
      <c r="U420" s="2"/>
      <c r="V420" s="2"/>
      <c r="W420" s="2"/>
      <c r="X420" s="2"/>
      <c r="Y420" s="2"/>
      <c r="Z420" s="2"/>
      <c r="AA420" s="2"/>
      <c r="AB420" s="2"/>
      <c r="AC420" s="2"/>
      <c r="AD420" s="2"/>
      <c r="AE420" s="2"/>
      <c r="AF420" s="2"/>
      <c r="AG420" s="2"/>
      <c r="AH420" s="2"/>
      <c r="AI420" s="2"/>
      <c r="AJ420" s="2"/>
      <c r="AK420" s="2"/>
    </row>
    <row r="421" ht="14.25" customHeight="1">
      <c r="A421" s="3"/>
      <c r="B421" s="2"/>
      <c r="C421" s="2"/>
      <c r="D421" s="2"/>
      <c r="E421" s="2"/>
      <c r="F421" s="2"/>
      <c r="G421" s="2"/>
      <c r="H421" s="2"/>
      <c r="I421" s="4"/>
      <c r="J421" s="4"/>
      <c r="K421" s="4"/>
      <c r="L421" s="4"/>
      <c r="M421" s="4"/>
      <c r="N421" s="4"/>
      <c r="O421" s="4"/>
      <c r="P421" s="2"/>
      <c r="Q421" s="2"/>
      <c r="R421" s="2"/>
      <c r="S421" s="2"/>
      <c r="T421" s="2"/>
      <c r="U421" s="2"/>
      <c r="V421" s="2"/>
      <c r="W421" s="2"/>
      <c r="X421" s="2"/>
      <c r="Y421" s="2"/>
      <c r="Z421" s="2"/>
      <c r="AA421" s="2"/>
      <c r="AB421" s="2"/>
      <c r="AC421" s="2"/>
      <c r="AD421" s="2"/>
      <c r="AE421" s="2"/>
      <c r="AF421" s="2"/>
      <c r="AG421" s="2"/>
      <c r="AH421" s="2"/>
      <c r="AI421" s="2"/>
      <c r="AJ421" s="2"/>
      <c r="AK421" s="2"/>
    </row>
    <row r="422" ht="14.25" customHeight="1">
      <c r="A422" s="3"/>
      <c r="B422" s="2"/>
      <c r="C422" s="2"/>
      <c r="D422" s="2"/>
      <c r="E422" s="2"/>
      <c r="F422" s="2"/>
      <c r="G422" s="2"/>
      <c r="H422" s="2"/>
      <c r="I422" s="4"/>
      <c r="J422" s="4"/>
      <c r="K422" s="4"/>
      <c r="L422" s="4"/>
      <c r="M422" s="4"/>
      <c r="N422" s="4"/>
      <c r="O422" s="4"/>
      <c r="P422" s="2"/>
      <c r="Q422" s="2"/>
      <c r="R422" s="2"/>
      <c r="S422" s="2"/>
      <c r="T422" s="2"/>
      <c r="U422" s="2"/>
      <c r="V422" s="2"/>
      <c r="W422" s="2"/>
      <c r="X422" s="2"/>
      <c r="Y422" s="2"/>
      <c r="Z422" s="2"/>
      <c r="AA422" s="2"/>
      <c r="AB422" s="2"/>
      <c r="AC422" s="2"/>
      <c r="AD422" s="2"/>
      <c r="AE422" s="2"/>
      <c r="AF422" s="2"/>
      <c r="AG422" s="2"/>
      <c r="AH422" s="2"/>
      <c r="AI422" s="2"/>
      <c r="AJ422" s="2"/>
      <c r="AK422" s="2"/>
    </row>
    <row r="423" ht="14.25" customHeight="1">
      <c r="A423" s="3"/>
      <c r="B423" s="2"/>
      <c r="C423" s="2"/>
      <c r="D423" s="2"/>
      <c r="E423" s="2"/>
      <c r="F423" s="2"/>
      <c r="G423" s="2"/>
      <c r="H423" s="2"/>
      <c r="I423" s="4"/>
      <c r="J423" s="4"/>
      <c r="K423" s="4"/>
      <c r="L423" s="4"/>
      <c r="M423" s="4"/>
      <c r="N423" s="4"/>
      <c r="O423" s="4"/>
      <c r="P423" s="2"/>
      <c r="Q423" s="2"/>
      <c r="R423" s="2"/>
      <c r="S423" s="2"/>
      <c r="T423" s="2"/>
      <c r="U423" s="2"/>
      <c r="V423" s="2"/>
      <c r="W423" s="2"/>
      <c r="X423" s="2"/>
      <c r="Y423" s="2"/>
      <c r="Z423" s="2"/>
      <c r="AA423" s="2"/>
      <c r="AB423" s="2"/>
      <c r="AC423" s="2"/>
      <c r="AD423" s="2"/>
      <c r="AE423" s="2"/>
      <c r="AF423" s="2"/>
      <c r="AG423" s="2"/>
      <c r="AH423" s="2"/>
      <c r="AI423" s="2"/>
      <c r="AJ423" s="2"/>
      <c r="AK423" s="2"/>
    </row>
    <row r="424" ht="14.25" customHeight="1">
      <c r="A424" s="3"/>
      <c r="B424" s="2"/>
      <c r="C424" s="2"/>
      <c r="D424" s="2"/>
      <c r="E424" s="2"/>
      <c r="F424" s="2"/>
      <c r="G424" s="2"/>
      <c r="H424" s="2"/>
      <c r="I424" s="4"/>
      <c r="J424" s="4"/>
      <c r="K424" s="4"/>
      <c r="L424" s="4"/>
      <c r="M424" s="4"/>
      <c r="N424" s="4"/>
      <c r="O424" s="4"/>
      <c r="P424" s="2"/>
      <c r="Q424" s="2"/>
      <c r="R424" s="2"/>
      <c r="S424" s="2"/>
      <c r="T424" s="2"/>
      <c r="U424" s="2"/>
      <c r="V424" s="2"/>
      <c r="W424" s="2"/>
      <c r="X424" s="2"/>
      <c r="Y424" s="2"/>
      <c r="Z424" s="2"/>
      <c r="AA424" s="2"/>
      <c r="AB424" s="2"/>
      <c r="AC424" s="2"/>
      <c r="AD424" s="2"/>
      <c r="AE424" s="2"/>
      <c r="AF424" s="2"/>
      <c r="AG424" s="2"/>
      <c r="AH424" s="2"/>
      <c r="AI424" s="2"/>
      <c r="AJ424" s="2"/>
      <c r="AK424" s="2"/>
    </row>
    <row r="425" ht="14.25" customHeight="1">
      <c r="A425" s="3"/>
      <c r="B425" s="2"/>
      <c r="C425" s="2"/>
      <c r="D425" s="2"/>
      <c r="E425" s="2"/>
      <c r="F425" s="2"/>
      <c r="G425" s="2"/>
      <c r="H425" s="2"/>
      <c r="I425" s="4"/>
      <c r="J425" s="4"/>
      <c r="K425" s="4"/>
      <c r="L425" s="4"/>
      <c r="M425" s="4"/>
      <c r="N425" s="4"/>
      <c r="O425" s="4"/>
      <c r="P425" s="2"/>
      <c r="Q425" s="2"/>
      <c r="R425" s="2"/>
      <c r="S425" s="2"/>
      <c r="T425" s="2"/>
      <c r="U425" s="2"/>
      <c r="V425" s="2"/>
      <c r="W425" s="2"/>
      <c r="X425" s="2"/>
      <c r="Y425" s="2"/>
      <c r="Z425" s="2"/>
      <c r="AA425" s="2"/>
      <c r="AB425" s="2"/>
      <c r="AC425" s="2"/>
      <c r="AD425" s="2"/>
      <c r="AE425" s="2"/>
      <c r="AF425" s="2"/>
      <c r="AG425" s="2"/>
      <c r="AH425" s="2"/>
      <c r="AI425" s="2"/>
      <c r="AJ425" s="2"/>
      <c r="AK425" s="2"/>
    </row>
    <row r="426" ht="14.25" customHeight="1">
      <c r="A426" s="3"/>
      <c r="B426" s="2"/>
      <c r="C426" s="2"/>
      <c r="D426" s="2"/>
      <c r="E426" s="2"/>
      <c r="F426" s="2"/>
      <c r="G426" s="2"/>
      <c r="H426" s="2"/>
      <c r="I426" s="4"/>
      <c r="J426" s="4"/>
      <c r="K426" s="4"/>
      <c r="L426" s="4"/>
      <c r="M426" s="4"/>
      <c r="N426" s="4"/>
      <c r="O426" s="4"/>
      <c r="P426" s="2"/>
      <c r="Q426" s="2"/>
      <c r="R426" s="2"/>
      <c r="S426" s="2"/>
      <c r="T426" s="2"/>
      <c r="U426" s="2"/>
      <c r="V426" s="2"/>
      <c r="W426" s="2"/>
      <c r="X426" s="2"/>
      <c r="Y426" s="2"/>
      <c r="Z426" s="2"/>
      <c r="AA426" s="2"/>
      <c r="AB426" s="2"/>
      <c r="AC426" s="2"/>
      <c r="AD426" s="2"/>
      <c r="AE426" s="2"/>
      <c r="AF426" s="2"/>
      <c r="AG426" s="2"/>
      <c r="AH426" s="2"/>
      <c r="AI426" s="2"/>
      <c r="AJ426" s="2"/>
      <c r="AK426" s="2"/>
    </row>
    <row r="427" ht="14.25" customHeight="1">
      <c r="A427" s="3"/>
      <c r="B427" s="2"/>
      <c r="C427" s="2"/>
      <c r="D427" s="2"/>
      <c r="E427" s="2"/>
      <c r="F427" s="2"/>
      <c r="G427" s="2"/>
      <c r="H427" s="2"/>
      <c r="I427" s="4"/>
      <c r="J427" s="4"/>
      <c r="K427" s="4"/>
      <c r="L427" s="4"/>
      <c r="M427" s="4"/>
      <c r="N427" s="4"/>
      <c r="O427" s="4"/>
      <c r="P427" s="2"/>
      <c r="Q427" s="2"/>
      <c r="R427" s="2"/>
      <c r="S427" s="2"/>
      <c r="T427" s="2"/>
      <c r="U427" s="2"/>
      <c r="V427" s="2"/>
      <c r="W427" s="2"/>
      <c r="X427" s="2"/>
      <c r="Y427" s="2"/>
      <c r="Z427" s="2"/>
      <c r="AA427" s="2"/>
      <c r="AB427" s="2"/>
      <c r="AC427" s="2"/>
      <c r="AD427" s="2"/>
      <c r="AE427" s="2"/>
      <c r="AF427" s="2"/>
      <c r="AG427" s="2"/>
      <c r="AH427" s="2"/>
      <c r="AI427" s="2"/>
      <c r="AJ427" s="2"/>
      <c r="AK427" s="2"/>
    </row>
    <row r="428" ht="14.25" customHeight="1">
      <c r="A428" s="3"/>
      <c r="B428" s="2"/>
      <c r="C428" s="2"/>
      <c r="D428" s="2"/>
      <c r="E428" s="2"/>
      <c r="F428" s="2"/>
      <c r="G428" s="2"/>
      <c r="H428" s="2"/>
      <c r="I428" s="4"/>
      <c r="J428" s="4"/>
      <c r="K428" s="4"/>
      <c r="L428" s="4"/>
      <c r="M428" s="4"/>
      <c r="N428" s="4"/>
      <c r="O428" s="4"/>
      <c r="P428" s="2"/>
      <c r="Q428" s="2"/>
      <c r="R428" s="2"/>
      <c r="S428" s="2"/>
      <c r="T428" s="2"/>
      <c r="U428" s="2"/>
      <c r="V428" s="2"/>
      <c r="W428" s="2"/>
      <c r="X428" s="2"/>
      <c r="Y428" s="2"/>
      <c r="Z428" s="2"/>
      <c r="AA428" s="2"/>
      <c r="AB428" s="2"/>
      <c r="AC428" s="2"/>
      <c r="AD428" s="2"/>
      <c r="AE428" s="2"/>
      <c r="AF428" s="2"/>
      <c r="AG428" s="2"/>
      <c r="AH428" s="2"/>
      <c r="AI428" s="2"/>
      <c r="AJ428" s="2"/>
      <c r="AK428" s="2"/>
    </row>
    <row r="429" ht="14.25" customHeight="1">
      <c r="A429" s="3"/>
      <c r="B429" s="2"/>
      <c r="C429" s="2"/>
      <c r="D429" s="2"/>
      <c r="E429" s="2"/>
      <c r="F429" s="2"/>
      <c r="G429" s="2"/>
      <c r="H429" s="2"/>
      <c r="I429" s="4"/>
      <c r="J429" s="4"/>
      <c r="K429" s="4"/>
      <c r="L429" s="4"/>
      <c r="M429" s="4"/>
      <c r="N429" s="4"/>
      <c r="O429" s="4"/>
      <c r="P429" s="2"/>
      <c r="Q429" s="2"/>
      <c r="R429" s="2"/>
      <c r="S429" s="2"/>
      <c r="T429" s="2"/>
      <c r="U429" s="2"/>
      <c r="V429" s="2"/>
      <c r="W429" s="2"/>
      <c r="X429" s="2"/>
      <c r="Y429" s="2"/>
      <c r="Z429" s="2"/>
      <c r="AA429" s="2"/>
      <c r="AB429" s="2"/>
      <c r="AC429" s="2"/>
      <c r="AD429" s="2"/>
      <c r="AE429" s="2"/>
      <c r="AF429" s="2"/>
      <c r="AG429" s="2"/>
      <c r="AH429" s="2"/>
      <c r="AI429" s="2"/>
      <c r="AJ429" s="2"/>
      <c r="AK429" s="2"/>
    </row>
    <row r="430" ht="14.25" customHeight="1">
      <c r="A430" s="3"/>
      <c r="B430" s="2"/>
      <c r="C430" s="2"/>
      <c r="D430" s="2"/>
      <c r="E430" s="2"/>
      <c r="F430" s="2"/>
      <c r="G430" s="2"/>
      <c r="H430" s="2"/>
      <c r="I430" s="4"/>
      <c r="J430" s="4"/>
      <c r="K430" s="4"/>
      <c r="L430" s="4"/>
      <c r="M430" s="4"/>
      <c r="N430" s="4"/>
      <c r="O430" s="4"/>
      <c r="P430" s="2"/>
      <c r="Q430" s="2"/>
      <c r="R430" s="2"/>
      <c r="S430" s="2"/>
      <c r="T430" s="2"/>
      <c r="U430" s="2"/>
      <c r="V430" s="2"/>
      <c r="W430" s="2"/>
      <c r="X430" s="2"/>
      <c r="Y430" s="2"/>
      <c r="Z430" s="2"/>
      <c r="AA430" s="2"/>
      <c r="AB430" s="2"/>
      <c r="AC430" s="2"/>
      <c r="AD430" s="2"/>
      <c r="AE430" s="2"/>
      <c r="AF430" s="2"/>
      <c r="AG430" s="2"/>
      <c r="AH430" s="2"/>
      <c r="AI430" s="2"/>
      <c r="AJ430" s="2"/>
      <c r="AK430" s="2"/>
    </row>
    <row r="431" ht="14.25" customHeight="1">
      <c r="A431" s="3"/>
      <c r="B431" s="2"/>
      <c r="C431" s="2"/>
      <c r="D431" s="2"/>
      <c r="E431" s="2"/>
      <c r="F431" s="2"/>
      <c r="G431" s="2"/>
      <c r="H431" s="2"/>
      <c r="I431" s="4"/>
      <c r="J431" s="4"/>
      <c r="K431" s="4"/>
      <c r="L431" s="4"/>
      <c r="M431" s="4"/>
      <c r="N431" s="4"/>
      <c r="O431" s="4"/>
      <c r="P431" s="2"/>
      <c r="Q431" s="2"/>
      <c r="R431" s="2"/>
      <c r="S431" s="2"/>
      <c r="T431" s="2"/>
      <c r="U431" s="2"/>
      <c r="V431" s="2"/>
      <c r="W431" s="2"/>
      <c r="X431" s="2"/>
      <c r="Y431" s="2"/>
      <c r="Z431" s="2"/>
      <c r="AA431" s="2"/>
      <c r="AB431" s="2"/>
      <c r="AC431" s="2"/>
      <c r="AD431" s="2"/>
      <c r="AE431" s="2"/>
      <c r="AF431" s="2"/>
      <c r="AG431" s="2"/>
      <c r="AH431" s="2"/>
      <c r="AI431" s="2"/>
      <c r="AJ431" s="2"/>
      <c r="AK431" s="2"/>
    </row>
    <row r="432" ht="14.25" customHeight="1">
      <c r="A432" s="3"/>
      <c r="B432" s="2"/>
      <c r="C432" s="2"/>
      <c r="D432" s="2"/>
      <c r="E432" s="2"/>
      <c r="F432" s="2"/>
      <c r="G432" s="2"/>
      <c r="H432" s="2"/>
      <c r="I432" s="4"/>
      <c r="J432" s="4"/>
      <c r="K432" s="4"/>
      <c r="L432" s="4"/>
      <c r="M432" s="4"/>
      <c r="N432" s="4"/>
      <c r="O432" s="4"/>
      <c r="P432" s="2"/>
      <c r="Q432" s="2"/>
      <c r="R432" s="2"/>
      <c r="S432" s="2"/>
      <c r="T432" s="2"/>
      <c r="U432" s="2"/>
      <c r="V432" s="2"/>
      <c r="W432" s="2"/>
      <c r="X432" s="2"/>
      <c r="Y432" s="2"/>
      <c r="Z432" s="2"/>
      <c r="AA432" s="2"/>
      <c r="AB432" s="2"/>
      <c r="AC432" s="2"/>
      <c r="AD432" s="2"/>
      <c r="AE432" s="2"/>
      <c r="AF432" s="2"/>
      <c r="AG432" s="2"/>
      <c r="AH432" s="2"/>
      <c r="AI432" s="2"/>
      <c r="AJ432" s="2"/>
      <c r="AK432" s="2"/>
    </row>
    <row r="433" ht="14.25" customHeight="1">
      <c r="A433" s="3"/>
      <c r="B433" s="2"/>
      <c r="C433" s="2"/>
      <c r="D433" s="2"/>
      <c r="E433" s="2"/>
      <c r="F433" s="2"/>
      <c r="G433" s="2"/>
      <c r="H433" s="2"/>
      <c r="I433" s="4"/>
      <c r="J433" s="4"/>
      <c r="K433" s="4"/>
      <c r="L433" s="4"/>
      <c r="M433" s="4"/>
      <c r="N433" s="4"/>
      <c r="O433" s="4"/>
      <c r="P433" s="2"/>
      <c r="Q433" s="2"/>
      <c r="R433" s="2"/>
      <c r="S433" s="2"/>
      <c r="T433" s="2"/>
      <c r="U433" s="2"/>
      <c r="V433" s="2"/>
      <c r="W433" s="2"/>
      <c r="X433" s="2"/>
      <c r="Y433" s="2"/>
      <c r="Z433" s="2"/>
      <c r="AA433" s="2"/>
      <c r="AB433" s="2"/>
      <c r="AC433" s="2"/>
      <c r="AD433" s="2"/>
      <c r="AE433" s="2"/>
      <c r="AF433" s="2"/>
      <c r="AG433" s="2"/>
      <c r="AH433" s="2"/>
      <c r="AI433" s="2"/>
      <c r="AJ433" s="2"/>
      <c r="AK433" s="2"/>
    </row>
    <row r="434" ht="14.25" customHeight="1">
      <c r="A434" s="3"/>
      <c r="B434" s="2"/>
      <c r="C434" s="2"/>
      <c r="D434" s="2"/>
      <c r="E434" s="2"/>
      <c r="F434" s="2"/>
      <c r="G434" s="2"/>
      <c r="H434" s="2"/>
      <c r="I434" s="4"/>
      <c r="J434" s="4"/>
      <c r="K434" s="4"/>
      <c r="L434" s="4"/>
      <c r="M434" s="4"/>
      <c r="N434" s="4"/>
      <c r="O434" s="4"/>
      <c r="P434" s="2"/>
      <c r="Q434" s="2"/>
      <c r="R434" s="2"/>
      <c r="S434" s="2"/>
      <c r="T434" s="2"/>
      <c r="U434" s="2"/>
      <c r="V434" s="2"/>
      <c r="W434" s="2"/>
      <c r="X434" s="2"/>
      <c r="Y434" s="2"/>
      <c r="Z434" s="2"/>
      <c r="AA434" s="2"/>
      <c r="AB434" s="2"/>
      <c r="AC434" s="2"/>
      <c r="AD434" s="2"/>
      <c r="AE434" s="2"/>
      <c r="AF434" s="2"/>
      <c r="AG434" s="2"/>
      <c r="AH434" s="2"/>
      <c r="AI434" s="2"/>
      <c r="AJ434" s="2"/>
      <c r="AK434" s="2"/>
    </row>
    <row r="435" ht="14.25" customHeight="1">
      <c r="A435" s="3"/>
      <c r="B435" s="2"/>
      <c r="C435" s="2"/>
      <c r="D435" s="2"/>
      <c r="E435" s="2"/>
      <c r="F435" s="2"/>
      <c r="G435" s="2"/>
      <c r="H435" s="2"/>
      <c r="I435" s="4"/>
      <c r="J435" s="4"/>
      <c r="K435" s="4"/>
      <c r="L435" s="4"/>
      <c r="M435" s="4"/>
      <c r="N435" s="4"/>
      <c r="O435" s="4"/>
      <c r="P435" s="2"/>
      <c r="Q435" s="2"/>
      <c r="R435" s="2"/>
      <c r="S435" s="2"/>
      <c r="T435" s="2"/>
      <c r="U435" s="2"/>
      <c r="V435" s="2"/>
      <c r="W435" s="2"/>
      <c r="X435" s="2"/>
      <c r="Y435" s="2"/>
      <c r="Z435" s="2"/>
      <c r="AA435" s="2"/>
      <c r="AB435" s="2"/>
      <c r="AC435" s="2"/>
      <c r="AD435" s="2"/>
      <c r="AE435" s="2"/>
      <c r="AF435" s="2"/>
      <c r="AG435" s="2"/>
      <c r="AH435" s="2"/>
      <c r="AI435" s="2"/>
      <c r="AJ435" s="2"/>
      <c r="AK435" s="2"/>
    </row>
    <row r="436" ht="14.25" customHeight="1">
      <c r="A436" s="3"/>
      <c r="B436" s="2"/>
      <c r="C436" s="2"/>
      <c r="D436" s="2"/>
      <c r="E436" s="2"/>
      <c r="F436" s="2"/>
      <c r="G436" s="2"/>
      <c r="H436" s="2"/>
      <c r="I436" s="4"/>
      <c r="J436" s="4"/>
      <c r="K436" s="4"/>
      <c r="L436" s="4"/>
      <c r="M436" s="4"/>
      <c r="N436" s="4"/>
      <c r="O436" s="4"/>
      <c r="P436" s="2"/>
      <c r="Q436" s="2"/>
      <c r="R436" s="2"/>
      <c r="S436" s="2"/>
      <c r="T436" s="2"/>
      <c r="U436" s="2"/>
      <c r="V436" s="2"/>
      <c r="W436" s="2"/>
      <c r="X436" s="2"/>
      <c r="Y436" s="2"/>
      <c r="Z436" s="2"/>
      <c r="AA436" s="2"/>
      <c r="AB436" s="2"/>
      <c r="AC436" s="2"/>
      <c r="AD436" s="2"/>
      <c r="AE436" s="2"/>
      <c r="AF436" s="2"/>
      <c r="AG436" s="2"/>
      <c r="AH436" s="2"/>
      <c r="AI436" s="2"/>
      <c r="AJ436" s="2"/>
      <c r="AK436" s="2"/>
    </row>
    <row r="437" ht="14.25" customHeight="1">
      <c r="A437" s="3"/>
      <c r="B437" s="2"/>
      <c r="C437" s="2"/>
      <c r="D437" s="2"/>
      <c r="E437" s="2"/>
      <c r="F437" s="2"/>
      <c r="G437" s="2"/>
      <c r="H437" s="2"/>
      <c r="I437" s="4"/>
      <c r="J437" s="4"/>
      <c r="K437" s="4"/>
      <c r="L437" s="4"/>
      <c r="M437" s="4"/>
      <c r="N437" s="4"/>
      <c r="O437" s="4"/>
      <c r="P437" s="2"/>
      <c r="Q437" s="2"/>
      <c r="R437" s="2"/>
      <c r="S437" s="2"/>
      <c r="T437" s="2"/>
      <c r="U437" s="2"/>
      <c r="V437" s="2"/>
      <c r="W437" s="2"/>
      <c r="X437" s="2"/>
      <c r="Y437" s="2"/>
      <c r="Z437" s="2"/>
      <c r="AA437" s="2"/>
      <c r="AB437" s="2"/>
      <c r="AC437" s="2"/>
      <c r="AD437" s="2"/>
      <c r="AE437" s="2"/>
      <c r="AF437" s="2"/>
      <c r="AG437" s="2"/>
      <c r="AH437" s="2"/>
      <c r="AI437" s="2"/>
      <c r="AJ437" s="2"/>
      <c r="AK437" s="2"/>
    </row>
    <row r="438" ht="14.25" customHeight="1">
      <c r="A438" s="3"/>
      <c r="B438" s="2"/>
      <c r="C438" s="2"/>
      <c r="D438" s="2"/>
      <c r="E438" s="2"/>
      <c r="F438" s="2"/>
      <c r="G438" s="2"/>
      <c r="H438" s="2"/>
      <c r="I438" s="4"/>
      <c r="J438" s="4"/>
      <c r="K438" s="4"/>
      <c r="L438" s="4"/>
      <c r="M438" s="4"/>
      <c r="N438" s="4"/>
      <c r="O438" s="4"/>
      <c r="P438" s="2"/>
      <c r="Q438" s="2"/>
      <c r="R438" s="2"/>
      <c r="S438" s="2"/>
      <c r="T438" s="2"/>
      <c r="U438" s="2"/>
      <c r="V438" s="2"/>
      <c r="W438" s="2"/>
      <c r="X438" s="2"/>
      <c r="Y438" s="2"/>
      <c r="Z438" s="2"/>
      <c r="AA438" s="2"/>
      <c r="AB438" s="2"/>
      <c r="AC438" s="2"/>
      <c r="AD438" s="2"/>
      <c r="AE438" s="2"/>
      <c r="AF438" s="2"/>
      <c r="AG438" s="2"/>
      <c r="AH438" s="2"/>
      <c r="AI438" s="2"/>
      <c r="AJ438" s="2"/>
      <c r="AK438" s="2"/>
    </row>
    <row r="439" ht="14.25" customHeight="1">
      <c r="A439" s="3"/>
      <c r="B439" s="2"/>
      <c r="C439" s="2"/>
      <c r="D439" s="2"/>
      <c r="E439" s="2"/>
      <c r="F439" s="2"/>
      <c r="G439" s="2"/>
      <c r="H439" s="2"/>
      <c r="I439" s="4"/>
      <c r="J439" s="4"/>
      <c r="K439" s="4"/>
      <c r="L439" s="4"/>
      <c r="M439" s="4"/>
      <c r="N439" s="4"/>
      <c r="O439" s="4"/>
      <c r="P439" s="2"/>
      <c r="Q439" s="2"/>
      <c r="R439" s="2"/>
      <c r="S439" s="2"/>
      <c r="T439" s="2"/>
      <c r="U439" s="2"/>
      <c r="V439" s="2"/>
      <c r="W439" s="2"/>
      <c r="X439" s="2"/>
      <c r="Y439" s="2"/>
      <c r="Z439" s="2"/>
      <c r="AA439" s="2"/>
      <c r="AB439" s="2"/>
      <c r="AC439" s="2"/>
      <c r="AD439" s="2"/>
      <c r="AE439" s="2"/>
      <c r="AF439" s="2"/>
      <c r="AG439" s="2"/>
      <c r="AH439" s="2"/>
      <c r="AI439" s="2"/>
      <c r="AJ439" s="2"/>
      <c r="AK439" s="2"/>
    </row>
    <row r="440" ht="14.25" customHeight="1">
      <c r="A440" s="3"/>
      <c r="B440" s="2"/>
      <c r="C440" s="2"/>
      <c r="D440" s="2"/>
      <c r="E440" s="2"/>
      <c r="F440" s="2"/>
      <c r="G440" s="2"/>
      <c r="H440" s="2"/>
      <c r="I440" s="4"/>
      <c r="J440" s="4"/>
      <c r="K440" s="4"/>
      <c r="L440" s="4"/>
      <c r="M440" s="4"/>
      <c r="N440" s="4"/>
      <c r="O440" s="4"/>
      <c r="P440" s="2"/>
      <c r="Q440" s="2"/>
      <c r="R440" s="2"/>
      <c r="S440" s="2"/>
      <c r="T440" s="2"/>
      <c r="U440" s="2"/>
      <c r="V440" s="2"/>
      <c r="W440" s="2"/>
      <c r="X440" s="2"/>
      <c r="Y440" s="2"/>
      <c r="Z440" s="2"/>
      <c r="AA440" s="2"/>
      <c r="AB440" s="2"/>
      <c r="AC440" s="2"/>
      <c r="AD440" s="2"/>
      <c r="AE440" s="2"/>
      <c r="AF440" s="2"/>
      <c r="AG440" s="2"/>
      <c r="AH440" s="2"/>
      <c r="AI440" s="2"/>
      <c r="AJ440" s="2"/>
      <c r="AK440" s="2"/>
    </row>
    <row r="441" ht="14.25" customHeight="1">
      <c r="A441" s="3"/>
      <c r="B441" s="2"/>
      <c r="C441" s="2"/>
      <c r="D441" s="2"/>
      <c r="E441" s="2"/>
      <c r="F441" s="2"/>
      <c r="G441" s="2"/>
      <c r="H441" s="2"/>
      <c r="I441" s="4"/>
      <c r="J441" s="4"/>
      <c r="K441" s="4"/>
      <c r="L441" s="4"/>
      <c r="M441" s="4"/>
      <c r="N441" s="4"/>
      <c r="O441" s="4"/>
      <c r="P441" s="2"/>
      <c r="Q441" s="2"/>
      <c r="R441" s="2"/>
      <c r="S441" s="2"/>
      <c r="T441" s="2"/>
      <c r="U441" s="2"/>
      <c r="V441" s="2"/>
      <c r="W441" s="2"/>
      <c r="X441" s="2"/>
      <c r="Y441" s="2"/>
      <c r="Z441" s="2"/>
      <c r="AA441" s="2"/>
      <c r="AB441" s="2"/>
      <c r="AC441" s="2"/>
      <c r="AD441" s="2"/>
      <c r="AE441" s="2"/>
      <c r="AF441" s="2"/>
      <c r="AG441" s="2"/>
      <c r="AH441" s="2"/>
      <c r="AI441" s="2"/>
      <c r="AJ441" s="2"/>
      <c r="AK441" s="2"/>
    </row>
    <row r="442" ht="14.25" customHeight="1">
      <c r="A442" s="3"/>
      <c r="B442" s="2"/>
      <c r="C442" s="2"/>
      <c r="D442" s="2"/>
      <c r="E442" s="2"/>
      <c r="F442" s="2"/>
      <c r="G442" s="2"/>
      <c r="H442" s="2"/>
      <c r="I442" s="4"/>
      <c r="J442" s="4"/>
      <c r="K442" s="4"/>
      <c r="L442" s="4"/>
      <c r="M442" s="4"/>
      <c r="N442" s="4"/>
      <c r="O442" s="4"/>
      <c r="P442" s="2"/>
      <c r="Q442" s="2"/>
      <c r="R442" s="2"/>
      <c r="S442" s="2"/>
      <c r="T442" s="2"/>
      <c r="U442" s="2"/>
      <c r="V442" s="2"/>
      <c r="W442" s="2"/>
      <c r="X442" s="2"/>
      <c r="Y442" s="2"/>
      <c r="Z442" s="2"/>
      <c r="AA442" s="2"/>
      <c r="AB442" s="2"/>
      <c r="AC442" s="2"/>
      <c r="AD442" s="2"/>
      <c r="AE442" s="2"/>
      <c r="AF442" s="2"/>
      <c r="AG442" s="2"/>
      <c r="AH442" s="2"/>
      <c r="AI442" s="2"/>
      <c r="AJ442" s="2"/>
      <c r="AK442" s="2"/>
    </row>
    <row r="443" ht="14.25" customHeight="1">
      <c r="A443" s="3"/>
      <c r="B443" s="2"/>
      <c r="C443" s="2"/>
      <c r="D443" s="2"/>
      <c r="E443" s="2"/>
      <c r="F443" s="2"/>
      <c r="G443" s="2"/>
      <c r="H443" s="2"/>
      <c r="I443" s="4"/>
      <c r="J443" s="4"/>
      <c r="K443" s="4"/>
      <c r="L443" s="4"/>
      <c r="M443" s="4"/>
      <c r="N443" s="4"/>
      <c r="O443" s="4"/>
      <c r="P443" s="2"/>
      <c r="Q443" s="2"/>
      <c r="R443" s="2"/>
      <c r="S443" s="2"/>
      <c r="T443" s="2"/>
      <c r="U443" s="2"/>
      <c r="V443" s="2"/>
      <c r="W443" s="2"/>
      <c r="X443" s="2"/>
      <c r="Y443" s="2"/>
      <c r="Z443" s="2"/>
      <c r="AA443" s="2"/>
      <c r="AB443" s="2"/>
      <c r="AC443" s="2"/>
      <c r="AD443" s="2"/>
      <c r="AE443" s="2"/>
      <c r="AF443" s="2"/>
      <c r="AG443" s="2"/>
      <c r="AH443" s="2"/>
      <c r="AI443" s="2"/>
      <c r="AJ443" s="2"/>
      <c r="AK443" s="2"/>
    </row>
    <row r="444" ht="14.25" customHeight="1">
      <c r="A444" s="3"/>
      <c r="B444" s="2"/>
      <c r="C444" s="2"/>
      <c r="D444" s="2"/>
      <c r="E444" s="2"/>
      <c r="F444" s="2"/>
      <c r="G444" s="2"/>
      <c r="H444" s="2"/>
      <c r="I444" s="4"/>
      <c r="J444" s="4"/>
      <c r="K444" s="4"/>
      <c r="L444" s="4"/>
      <c r="M444" s="4"/>
      <c r="N444" s="4"/>
      <c r="O444" s="4"/>
      <c r="P444" s="2"/>
      <c r="Q444" s="2"/>
      <c r="R444" s="2"/>
      <c r="S444" s="2"/>
      <c r="T444" s="2"/>
      <c r="U444" s="2"/>
      <c r="V444" s="2"/>
      <c r="W444" s="2"/>
      <c r="X444" s="2"/>
      <c r="Y444" s="2"/>
      <c r="Z444" s="2"/>
      <c r="AA444" s="2"/>
      <c r="AB444" s="2"/>
      <c r="AC444" s="2"/>
      <c r="AD444" s="2"/>
      <c r="AE444" s="2"/>
      <c r="AF444" s="2"/>
      <c r="AG444" s="2"/>
      <c r="AH444" s="2"/>
      <c r="AI444" s="2"/>
      <c r="AJ444" s="2"/>
      <c r="AK444" s="2"/>
    </row>
    <row r="445" ht="14.25" customHeight="1">
      <c r="A445" s="3"/>
      <c r="B445" s="2"/>
      <c r="C445" s="2"/>
      <c r="D445" s="2"/>
      <c r="E445" s="2"/>
      <c r="F445" s="2"/>
      <c r="G445" s="2"/>
      <c r="H445" s="2"/>
      <c r="I445" s="4"/>
      <c r="J445" s="4"/>
      <c r="K445" s="4"/>
      <c r="L445" s="4"/>
      <c r="M445" s="4"/>
      <c r="N445" s="4"/>
      <c r="O445" s="4"/>
      <c r="P445" s="2"/>
      <c r="Q445" s="2"/>
      <c r="R445" s="2"/>
      <c r="S445" s="2"/>
      <c r="T445" s="2"/>
      <c r="U445" s="2"/>
      <c r="V445" s="2"/>
      <c r="W445" s="2"/>
      <c r="X445" s="2"/>
      <c r="Y445" s="2"/>
      <c r="Z445" s="2"/>
      <c r="AA445" s="2"/>
      <c r="AB445" s="2"/>
      <c r="AC445" s="2"/>
      <c r="AD445" s="2"/>
      <c r="AE445" s="2"/>
      <c r="AF445" s="2"/>
      <c r="AG445" s="2"/>
      <c r="AH445" s="2"/>
      <c r="AI445" s="2"/>
      <c r="AJ445" s="2"/>
      <c r="AK445" s="2"/>
    </row>
    <row r="446" ht="14.25" customHeight="1">
      <c r="A446" s="3"/>
      <c r="B446" s="2"/>
      <c r="C446" s="2"/>
      <c r="D446" s="2"/>
      <c r="E446" s="2"/>
      <c r="F446" s="2"/>
      <c r="G446" s="2"/>
      <c r="H446" s="2"/>
      <c r="I446" s="4"/>
      <c r="J446" s="4"/>
      <c r="K446" s="4"/>
      <c r="L446" s="4"/>
      <c r="M446" s="4"/>
      <c r="N446" s="4"/>
      <c r="O446" s="4"/>
      <c r="P446" s="2"/>
      <c r="Q446" s="2"/>
      <c r="R446" s="2"/>
      <c r="S446" s="2"/>
      <c r="T446" s="2"/>
      <c r="U446" s="2"/>
      <c r="V446" s="2"/>
      <c r="W446" s="2"/>
      <c r="X446" s="2"/>
      <c r="Y446" s="2"/>
      <c r="Z446" s="2"/>
      <c r="AA446" s="2"/>
      <c r="AB446" s="2"/>
      <c r="AC446" s="2"/>
      <c r="AD446" s="2"/>
      <c r="AE446" s="2"/>
      <c r="AF446" s="2"/>
      <c r="AG446" s="2"/>
      <c r="AH446" s="2"/>
      <c r="AI446" s="2"/>
      <c r="AJ446" s="2"/>
      <c r="AK446" s="2"/>
    </row>
    <row r="447" ht="14.25" customHeight="1">
      <c r="A447" s="3"/>
      <c r="B447" s="2"/>
      <c r="C447" s="2"/>
      <c r="D447" s="2"/>
      <c r="E447" s="2"/>
      <c r="F447" s="2"/>
      <c r="G447" s="2"/>
      <c r="H447" s="2"/>
      <c r="I447" s="4"/>
      <c r="J447" s="4"/>
      <c r="K447" s="4"/>
      <c r="L447" s="4"/>
      <c r="M447" s="4"/>
      <c r="N447" s="4"/>
      <c r="O447" s="4"/>
      <c r="P447" s="2"/>
      <c r="Q447" s="2"/>
      <c r="R447" s="2"/>
      <c r="S447" s="2"/>
      <c r="T447" s="2"/>
      <c r="U447" s="2"/>
      <c r="V447" s="2"/>
      <c r="W447" s="2"/>
      <c r="X447" s="2"/>
      <c r="Y447" s="2"/>
      <c r="Z447" s="2"/>
      <c r="AA447" s="2"/>
      <c r="AB447" s="2"/>
      <c r="AC447" s="2"/>
      <c r="AD447" s="2"/>
      <c r="AE447" s="2"/>
      <c r="AF447" s="2"/>
      <c r="AG447" s="2"/>
      <c r="AH447" s="2"/>
      <c r="AI447" s="2"/>
      <c r="AJ447" s="2"/>
      <c r="AK447" s="2"/>
    </row>
    <row r="448" ht="14.25" customHeight="1">
      <c r="A448" s="3"/>
      <c r="B448" s="2"/>
      <c r="C448" s="2"/>
      <c r="D448" s="2"/>
      <c r="E448" s="2"/>
      <c r="F448" s="2"/>
      <c r="G448" s="2"/>
      <c r="H448" s="2"/>
      <c r="I448" s="4"/>
      <c r="J448" s="4"/>
      <c r="K448" s="4"/>
      <c r="L448" s="4"/>
      <c r="M448" s="4"/>
      <c r="N448" s="4"/>
      <c r="O448" s="4"/>
      <c r="P448" s="2"/>
      <c r="Q448" s="2"/>
      <c r="R448" s="2"/>
      <c r="S448" s="2"/>
      <c r="T448" s="2"/>
      <c r="U448" s="2"/>
      <c r="V448" s="2"/>
      <c r="W448" s="2"/>
      <c r="X448" s="2"/>
      <c r="Y448" s="2"/>
      <c r="Z448" s="2"/>
      <c r="AA448" s="2"/>
      <c r="AB448" s="2"/>
      <c r="AC448" s="2"/>
      <c r="AD448" s="2"/>
      <c r="AE448" s="2"/>
      <c r="AF448" s="2"/>
      <c r="AG448" s="2"/>
      <c r="AH448" s="2"/>
      <c r="AI448" s="2"/>
      <c r="AJ448" s="2"/>
      <c r="AK448" s="2"/>
    </row>
    <row r="449" ht="14.25" customHeight="1">
      <c r="A449" s="3"/>
      <c r="B449" s="2"/>
      <c r="C449" s="2"/>
      <c r="D449" s="2"/>
      <c r="E449" s="2"/>
      <c r="F449" s="2"/>
      <c r="G449" s="2"/>
      <c r="H449" s="2"/>
      <c r="I449" s="4"/>
      <c r="J449" s="4"/>
      <c r="K449" s="4"/>
      <c r="L449" s="4"/>
      <c r="M449" s="4"/>
      <c r="N449" s="4"/>
      <c r="O449" s="4"/>
      <c r="P449" s="2"/>
      <c r="Q449" s="2"/>
      <c r="R449" s="2"/>
      <c r="S449" s="2"/>
      <c r="T449" s="2"/>
      <c r="U449" s="2"/>
      <c r="V449" s="2"/>
      <c r="W449" s="2"/>
      <c r="X449" s="2"/>
      <c r="Y449" s="2"/>
      <c r="Z449" s="2"/>
      <c r="AA449" s="2"/>
      <c r="AB449" s="2"/>
      <c r="AC449" s="2"/>
      <c r="AD449" s="2"/>
      <c r="AE449" s="2"/>
      <c r="AF449" s="2"/>
      <c r="AG449" s="2"/>
      <c r="AH449" s="2"/>
      <c r="AI449" s="2"/>
      <c r="AJ449" s="2"/>
      <c r="AK449" s="2"/>
    </row>
    <row r="450" ht="14.25" customHeight="1">
      <c r="A450" s="3"/>
      <c r="B450" s="2"/>
      <c r="C450" s="2"/>
      <c r="D450" s="2"/>
      <c r="E450" s="2"/>
      <c r="F450" s="2"/>
      <c r="G450" s="2"/>
      <c r="H450" s="2"/>
      <c r="I450" s="4"/>
      <c r="J450" s="4"/>
      <c r="K450" s="4"/>
      <c r="L450" s="4"/>
      <c r="M450" s="4"/>
      <c r="N450" s="4"/>
      <c r="O450" s="4"/>
      <c r="P450" s="2"/>
      <c r="Q450" s="2"/>
      <c r="R450" s="2"/>
      <c r="S450" s="2"/>
      <c r="T450" s="2"/>
      <c r="U450" s="2"/>
      <c r="V450" s="2"/>
      <c r="W450" s="2"/>
      <c r="X450" s="2"/>
      <c r="Y450" s="2"/>
      <c r="Z450" s="2"/>
      <c r="AA450" s="2"/>
      <c r="AB450" s="2"/>
      <c r="AC450" s="2"/>
      <c r="AD450" s="2"/>
      <c r="AE450" s="2"/>
      <c r="AF450" s="2"/>
      <c r="AG450" s="2"/>
      <c r="AH450" s="2"/>
      <c r="AI450" s="2"/>
      <c r="AJ450" s="2"/>
      <c r="AK450" s="2"/>
    </row>
    <row r="451" ht="14.25" customHeight="1">
      <c r="A451" s="3"/>
      <c r="B451" s="2"/>
      <c r="C451" s="2"/>
      <c r="D451" s="2"/>
      <c r="E451" s="2"/>
      <c r="F451" s="2"/>
      <c r="G451" s="2"/>
      <c r="H451" s="2"/>
      <c r="I451" s="4"/>
      <c r="J451" s="4"/>
      <c r="K451" s="4"/>
      <c r="L451" s="4"/>
      <c r="M451" s="4"/>
      <c r="N451" s="4"/>
      <c r="O451" s="4"/>
      <c r="P451" s="2"/>
      <c r="Q451" s="2"/>
      <c r="R451" s="2"/>
      <c r="S451" s="2"/>
      <c r="T451" s="2"/>
      <c r="U451" s="2"/>
      <c r="V451" s="2"/>
      <c r="W451" s="2"/>
      <c r="X451" s="2"/>
      <c r="Y451" s="2"/>
      <c r="Z451" s="2"/>
      <c r="AA451" s="2"/>
      <c r="AB451" s="2"/>
      <c r="AC451" s="2"/>
      <c r="AD451" s="2"/>
      <c r="AE451" s="2"/>
      <c r="AF451" s="2"/>
      <c r="AG451" s="2"/>
      <c r="AH451" s="2"/>
      <c r="AI451" s="2"/>
      <c r="AJ451" s="2"/>
      <c r="AK451" s="2"/>
    </row>
    <row r="452" ht="14.25" customHeight="1">
      <c r="A452" s="3"/>
      <c r="B452" s="2"/>
      <c r="C452" s="2"/>
      <c r="D452" s="2"/>
      <c r="E452" s="2"/>
      <c r="F452" s="2"/>
      <c r="G452" s="2"/>
      <c r="H452" s="2"/>
      <c r="I452" s="4"/>
      <c r="J452" s="4"/>
      <c r="K452" s="4"/>
      <c r="L452" s="4"/>
      <c r="M452" s="4"/>
      <c r="N452" s="4"/>
      <c r="O452" s="4"/>
      <c r="P452" s="2"/>
      <c r="Q452" s="2"/>
      <c r="R452" s="2"/>
      <c r="S452" s="2"/>
      <c r="T452" s="2"/>
      <c r="U452" s="2"/>
      <c r="V452" s="2"/>
      <c r="W452" s="2"/>
      <c r="X452" s="2"/>
      <c r="Y452" s="2"/>
      <c r="Z452" s="2"/>
      <c r="AA452" s="2"/>
      <c r="AB452" s="2"/>
      <c r="AC452" s="2"/>
      <c r="AD452" s="2"/>
      <c r="AE452" s="2"/>
      <c r="AF452" s="2"/>
      <c r="AG452" s="2"/>
      <c r="AH452" s="2"/>
      <c r="AI452" s="2"/>
      <c r="AJ452" s="2"/>
      <c r="AK452" s="2"/>
    </row>
    <row r="453" ht="14.25" customHeight="1">
      <c r="A453" s="3"/>
      <c r="B453" s="2"/>
      <c r="C453" s="2"/>
      <c r="D453" s="2"/>
      <c r="E453" s="2"/>
      <c r="F453" s="2"/>
      <c r="G453" s="2"/>
      <c r="H453" s="2"/>
      <c r="I453" s="4"/>
      <c r="J453" s="4"/>
      <c r="K453" s="4"/>
      <c r="L453" s="4"/>
      <c r="M453" s="4"/>
      <c r="N453" s="4"/>
      <c r="O453" s="4"/>
      <c r="P453" s="2"/>
      <c r="Q453" s="2"/>
      <c r="R453" s="2"/>
      <c r="S453" s="2"/>
      <c r="T453" s="2"/>
      <c r="U453" s="2"/>
      <c r="V453" s="2"/>
      <c r="W453" s="2"/>
      <c r="X453" s="2"/>
      <c r="Y453" s="2"/>
      <c r="Z453" s="2"/>
      <c r="AA453" s="2"/>
      <c r="AB453" s="2"/>
      <c r="AC453" s="2"/>
      <c r="AD453" s="2"/>
      <c r="AE453" s="2"/>
      <c r="AF453" s="2"/>
      <c r="AG453" s="2"/>
      <c r="AH453" s="2"/>
      <c r="AI453" s="2"/>
      <c r="AJ453" s="2"/>
      <c r="AK453" s="2"/>
    </row>
    <row r="454" ht="14.25" customHeight="1">
      <c r="A454" s="3"/>
      <c r="B454" s="2"/>
      <c r="C454" s="2"/>
      <c r="D454" s="2"/>
      <c r="E454" s="2"/>
      <c r="F454" s="2"/>
      <c r="G454" s="2"/>
      <c r="H454" s="2"/>
      <c r="I454" s="4"/>
      <c r="J454" s="4"/>
      <c r="K454" s="4"/>
      <c r="L454" s="4"/>
      <c r="M454" s="4"/>
      <c r="N454" s="4"/>
      <c r="O454" s="4"/>
      <c r="P454" s="2"/>
      <c r="Q454" s="2"/>
      <c r="R454" s="2"/>
      <c r="S454" s="2"/>
      <c r="T454" s="2"/>
      <c r="U454" s="2"/>
      <c r="V454" s="2"/>
      <c r="W454" s="2"/>
      <c r="X454" s="2"/>
      <c r="Y454" s="2"/>
      <c r="Z454" s="2"/>
      <c r="AA454" s="2"/>
      <c r="AB454" s="2"/>
      <c r="AC454" s="2"/>
      <c r="AD454" s="2"/>
      <c r="AE454" s="2"/>
      <c r="AF454" s="2"/>
      <c r="AG454" s="2"/>
      <c r="AH454" s="2"/>
      <c r="AI454" s="2"/>
      <c r="AJ454" s="2"/>
      <c r="AK454" s="2"/>
    </row>
    <row r="455" ht="14.25" customHeight="1">
      <c r="A455" s="3"/>
      <c r="B455" s="2"/>
      <c r="C455" s="2"/>
      <c r="D455" s="2"/>
      <c r="E455" s="2"/>
      <c r="F455" s="2"/>
      <c r="G455" s="2"/>
      <c r="H455" s="2"/>
      <c r="I455" s="4"/>
      <c r="J455" s="4"/>
      <c r="K455" s="4"/>
      <c r="L455" s="4"/>
      <c r="M455" s="4"/>
      <c r="N455" s="4"/>
      <c r="O455" s="4"/>
      <c r="P455" s="2"/>
      <c r="Q455" s="2"/>
      <c r="R455" s="2"/>
      <c r="S455" s="2"/>
      <c r="T455" s="2"/>
      <c r="U455" s="2"/>
      <c r="V455" s="2"/>
      <c r="W455" s="2"/>
      <c r="X455" s="2"/>
      <c r="Y455" s="2"/>
      <c r="Z455" s="2"/>
      <c r="AA455" s="2"/>
      <c r="AB455" s="2"/>
      <c r="AC455" s="2"/>
      <c r="AD455" s="2"/>
      <c r="AE455" s="2"/>
      <c r="AF455" s="2"/>
      <c r="AG455" s="2"/>
      <c r="AH455" s="2"/>
      <c r="AI455" s="2"/>
      <c r="AJ455" s="2"/>
      <c r="AK455" s="2"/>
    </row>
    <row r="456" ht="14.25" customHeight="1">
      <c r="A456" s="3"/>
      <c r="B456" s="2"/>
      <c r="C456" s="2"/>
      <c r="D456" s="2"/>
      <c r="E456" s="2"/>
      <c r="F456" s="2"/>
      <c r="G456" s="2"/>
      <c r="H456" s="2"/>
      <c r="I456" s="4"/>
      <c r="J456" s="4"/>
      <c r="K456" s="4"/>
      <c r="L456" s="4"/>
      <c r="M456" s="4"/>
      <c r="N456" s="4"/>
      <c r="O456" s="4"/>
      <c r="P456" s="2"/>
      <c r="Q456" s="2"/>
      <c r="R456" s="2"/>
      <c r="S456" s="2"/>
      <c r="T456" s="2"/>
      <c r="U456" s="2"/>
      <c r="V456" s="2"/>
      <c r="W456" s="2"/>
      <c r="X456" s="2"/>
      <c r="Y456" s="2"/>
      <c r="Z456" s="2"/>
      <c r="AA456" s="2"/>
      <c r="AB456" s="2"/>
      <c r="AC456" s="2"/>
      <c r="AD456" s="2"/>
      <c r="AE456" s="2"/>
      <c r="AF456" s="2"/>
      <c r="AG456" s="2"/>
      <c r="AH456" s="2"/>
      <c r="AI456" s="2"/>
      <c r="AJ456" s="2"/>
      <c r="AK456" s="2"/>
    </row>
    <row r="457" ht="14.25" customHeight="1">
      <c r="A457" s="3"/>
      <c r="B457" s="2"/>
      <c r="C457" s="2"/>
      <c r="D457" s="2"/>
      <c r="E457" s="2"/>
      <c r="F457" s="2"/>
      <c r="G457" s="2"/>
      <c r="H457" s="2"/>
      <c r="I457" s="4"/>
      <c r="J457" s="4"/>
      <c r="K457" s="4"/>
      <c r="L457" s="4"/>
      <c r="M457" s="4"/>
      <c r="N457" s="4"/>
      <c r="O457" s="4"/>
      <c r="P457" s="2"/>
      <c r="Q457" s="2"/>
      <c r="R457" s="2"/>
      <c r="S457" s="2"/>
      <c r="T457" s="2"/>
      <c r="U457" s="2"/>
      <c r="V457" s="2"/>
      <c r="W457" s="2"/>
      <c r="X457" s="2"/>
      <c r="Y457" s="2"/>
      <c r="Z457" s="2"/>
      <c r="AA457" s="2"/>
      <c r="AB457" s="2"/>
      <c r="AC457" s="2"/>
      <c r="AD457" s="2"/>
      <c r="AE457" s="2"/>
      <c r="AF457" s="2"/>
      <c r="AG457" s="2"/>
      <c r="AH457" s="2"/>
      <c r="AI457" s="2"/>
      <c r="AJ457" s="2"/>
      <c r="AK457" s="2"/>
    </row>
    <row r="458" ht="14.25" customHeight="1">
      <c r="A458" s="3"/>
      <c r="B458" s="2"/>
      <c r="C458" s="2"/>
      <c r="D458" s="2"/>
      <c r="E458" s="2"/>
      <c r="F458" s="2"/>
      <c r="G458" s="2"/>
      <c r="H458" s="2"/>
      <c r="I458" s="4"/>
      <c r="J458" s="4"/>
      <c r="K458" s="4"/>
      <c r="L458" s="4"/>
      <c r="M458" s="4"/>
      <c r="N458" s="4"/>
      <c r="O458" s="4"/>
      <c r="P458" s="2"/>
      <c r="Q458" s="2"/>
      <c r="R458" s="2"/>
      <c r="S458" s="2"/>
      <c r="T458" s="2"/>
      <c r="U458" s="2"/>
      <c r="V458" s="2"/>
      <c r="W458" s="2"/>
      <c r="X458" s="2"/>
      <c r="Y458" s="2"/>
      <c r="Z458" s="2"/>
      <c r="AA458" s="2"/>
      <c r="AB458" s="2"/>
      <c r="AC458" s="2"/>
      <c r="AD458" s="2"/>
      <c r="AE458" s="2"/>
      <c r="AF458" s="2"/>
      <c r="AG458" s="2"/>
      <c r="AH458" s="2"/>
      <c r="AI458" s="2"/>
      <c r="AJ458" s="2"/>
      <c r="AK458" s="2"/>
    </row>
    <row r="459" ht="14.25" customHeight="1">
      <c r="A459" s="3"/>
      <c r="B459" s="2"/>
      <c r="C459" s="2"/>
      <c r="D459" s="2"/>
      <c r="E459" s="2"/>
      <c r="F459" s="2"/>
      <c r="G459" s="2"/>
      <c r="H459" s="2"/>
      <c r="I459" s="4"/>
      <c r="J459" s="4"/>
      <c r="K459" s="4"/>
      <c r="L459" s="4"/>
      <c r="M459" s="4"/>
      <c r="N459" s="4"/>
      <c r="O459" s="4"/>
      <c r="P459" s="2"/>
      <c r="Q459" s="2"/>
      <c r="R459" s="2"/>
      <c r="S459" s="2"/>
      <c r="T459" s="2"/>
      <c r="U459" s="2"/>
      <c r="V459" s="2"/>
      <c r="W459" s="2"/>
      <c r="X459" s="2"/>
      <c r="Y459" s="2"/>
      <c r="Z459" s="2"/>
      <c r="AA459" s="2"/>
      <c r="AB459" s="2"/>
      <c r="AC459" s="2"/>
      <c r="AD459" s="2"/>
      <c r="AE459" s="2"/>
      <c r="AF459" s="2"/>
      <c r="AG459" s="2"/>
      <c r="AH459" s="2"/>
      <c r="AI459" s="2"/>
      <c r="AJ459" s="2"/>
      <c r="AK459" s="2"/>
    </row>
    <row r="460" ht="14.25" customHeight="1">
      <c r="A460" s="3"/>
      <c r="B460" s="2"/>
      <c r="C460" s="2"/>
      <c r="D460" s="2"/>
      <c r="E460" s="2"/>
      <c r="F460" s="2"/>
      <c r="G460" s="2"/>
      <c r="H460" s="2"/>
      <c r="I460" s="4"/>
      <c r="J460" s="4"/>
      <c r="K460" s="4"/>
      <c r="L460" s="4"/>
      <c r="M460" s="4"/>
      <c r="N460" s="4"/>
      <c r="O460" s="4"/>
      <c r="P460" s="2"/>
      <c r="Q460" s="2"/>
      <c r="R460" s="2"/>
      <c r="S460" s="2"/>
      <c r="T460" s="2"/>
      <c r="U460" s="2"/>
      <c r="V460" s="2"/>
      <c r="W460" s="2"/>
      <c r="X460" s="2"/>
      <c r="Y460" s="2"/>
      <c r="Z460" s="2"/>
      <c r="AA460" s="2"/>
      <c r="AB460" s="2"/>
      <c r="AC460" s="2"/>
      <c r="AD460" s="2"/>
      <c r="AE460" s="2"/>
      <c r="AF460" s="2"/>
      <c r="AG460" s="2"/>
      <c r="AH460" s="2"/>
      <c r="AI460" s="2"/>
      <c r="AJ460" s="2"/>
      <c r="AK460" s="2"/>
    </row>
    <row r="461" ht="14.25" customHeight="1">
      <c r="A461" s="3"/>
      <c r="B461" s="2"/>
      <c r="C461" s="2"/>
      <c r="D461" s="2"/>
      <c r="E461" s="2"/>
      <c r="F461" s="2"/>
      <c r="G461" s="2"/>
      <c r="H461" s="2"/>
      <c r="I461" s="4"/>
      <c r="J461" s="4"/>
      <c r="K461" s="4"/>
      <c r="L461" s="4"/>
      <c r="M461" s="4"/>
      <c r="N461" s="4"/>
      <c r="O461" s="4"/>
      <c r="P461" s="2"/>
      <c r="Q461" s="2"/>
      <c r="R461" s="2"/>
      <c r="S461" s="2"/>
      <c r="T461" s="2"/>
      <c r="U461" s="2"/>
      <c r="V461" s="2"/>
      <c r="W461" s="2"/>
      <c r="X461" s="2"/>
      <c r="Y461" s="2"/>
      <c r="Z461" s="2"/>
      <c r="AA461" s="2"/>
      <c r="AB461" s="2"/>
      <c r="AC461" s="2"/>
      <c r="AD461" s="2"/>
      <c r="AE461" s="2"/>
      <c r="AF461" s="2"/>
      <c r="AG461" s="2"/>
      <c r="AH461" s="2"/>
      <c r="AI461" s="2"/>
      <c r="AJ461" s="2"/>
      <c r="AK461" s="2"/>
    </row>
    <row r="462" ht="14.25" customHeight="1">
      <c r="A462" s="3"/>
      <c r="B462" s="2"/>
      <c r="C462" s="2"/>
      <c r="D462" s="2"/>
      <c r="E462" s="2"/>
      <c r="F462" s="2"/>
      <c r="G462" s="2"/>
      <c r="H462" s="2"/>
      <c r="I462" s="4"/>
      <c r="J462" s="4"/>
      <c r="K462" s="4"/>
      <c r="L462" s="4"/>
      <c r="M462" s="4"/>
      <c r="N462" s="4"/>
      <c r="O462" s="4"/>
      <c r="P462" s="2"/>
      <c r="Q462" s="2"/>
      <c r="R462" s="2"/>
      <c r="S462" s="2"/>
      <c r="T462" s="2"/>
      <c r="U462" s="2"/>
      <c r="V462" s="2"/>
      <c r="W462" s="2"/>
      <c r="X462" s="2"/>
      <c r="Y462" s="2"/>
      <c r="Z462" s="2"/>
      <c r="AA462" s="2"/>
      <c r="AB462" s="2"/>
      <c r="AC462" s="2"/>
      <c r="AD462" s="2"/>
      <c r="AE462" s="2"/>
      <c r="AF462" s="2"/>
      <c r="AG462" s="2"/>
      <c r="AH462" s="2"/>
      <c r="AI462" s="2"/>
      <c r="AJ462" s="2"/>
      <c r="AK462" s="2"/>
    </row>
    <row r="463" ht="14.25" customHeight="1">
      <c r="A463" s="3"/>
      <c r="B463" s="2"/>
      <c r="C463" s="2"/>
      <c r="D463" s="2"/>
      <c r="E463" s="2"/>
      <c r="F463" s="2"/>
      <c r="G463" s="2"/>
      <c r="H463" s="2"/>
      <c r="I463" s="4"/>
      <c r="J463" s="4"/>
      <c r="K463" s="4"/>
      <c r="L463" s="4"/>
      <c r="M463" s="4"/>
      <c r="N463" s="4"/>
      <c r="O463" s="4"/>
      <c r="P463" s="2"/>
      <c r="Q463" s="2"/>
      <c r="R463" s="2"/>
      <c r="S463" s="2"/>
      <c r="T463" s="2"/>
      <c r="U463" s="2"/>
      <c r="V463" s="2"/>
      <c r="W463" s="2"/>
      <c r="X463" s="2"/>
      <c r="Y463" s="2"/>
      <c r="Z463" s="2"/>
      <c r="AA463" s="2"/>
      <c r="AB463" s="2"/>
      <c r="AC463" s="2"/>
      <c r="AD463" s="2"/>
      <c r="AE463" s="2"/>
      <c r="AF463" s="2"/>
      <c r="AG463" s="2"/>
      <c r="AH463" s="2"/>
      <c r="AI463" s="2"/>
      <c r="AJ463" s="2"/>
      <c r="AK463" s="2"/>
    </row>
    <row r="464" ht="14.25" customHeight="1">
      <c r="A464" s="3"/>
      <c r="B464" s="2"/>
      <c r="C464" s="2"/>
      <c r="D464" s="2"/>
      <c r="E464" s="2"/>
      <c r="F464" s="2"/>
      <c r="G464" s="2"/>
      <c r="H464" s="2"/>
      <c r="I464" s="4"/>
      <c r="J464" s="4"/>
      <c r="K464" s="4"/>
      <c r="L464" s="4"/>
      <c r="M464" s="4"/>
      <c r="N464" s="4"/>
      <c r="O464" s="4"/>
      <c r="P464" s="2"/>
      <c r="Q464" s="2"/>
      <c r="R464" s="2"/>
      <c r="S464" s="2"/>
      <c r="T464" s="2"/>
      <c r="U464" s="2"/>
      <c r="V464" s="2"/>
      <c r="W464" s="2"/>
      <c r="X464" s="2"/>
      <c r="Y464" s="2"/>
      <c r="Z464" s="2"/>
      <c r="AA464" s="2"/>
      <c r="AB464" s="2"/>
      <c r="AC464" s="2"/>
      <c r="AD464" s="2"/>
      <c r="AE464" s="2"/>
      <c r="AF464" s="2"/>
      <c r="AG464" s="2"/>
      <c r="AH464" s="2"/>
      <c r="AI464" s="2"/>
      <c r="AJ464" s="2"/>
      <c r="AK464" s="2"/>
    </row>
    <row r="465" ht="14.25" customHeight="1">
      <c r="A465" s="3"/>
      <c r="B465" s="2"/>
      <c r="C465" s="2"/>
      <c r="D465" s="2"/>
      <c r="E465" s="2"/>
      <c r="F465" s="2"/>
      <c r="G465" s="2"/>
      <c r="H465" s="2"/>
      <c r="I465" s="4"/>
      <c r="J465" s="4"/>
      <c r="K465" s="4"/>
      <c r="L465" s="4"/>
      <c r="M465" s="4"/>
      <c r="N465" s="4"/>
      <c r="O465" s="4"/>
      <c r="P465" s="2"/>
      <c r="Q465" s="2"/>
      <c r="R465" s="2"/>
      <c r="S465" s="2"/>
      <c r="T465" s="2"/>
      <c r="U465" s="2"/>
      <c r="V465" s="2"/>
      <c r="W465" s="2"/>
      <c r="X465" s="2"/>
      <c r="Y465" s="2"/>
      <c r="Z465" s="2"/>
      <c r="AA465" s="2"/>
      <c r="AB465" s="2"/>
      <c r="AC465" s="2"/>
      <c r="AD465" s="2"/>
      <c r="AE465" s="2"/>
      <c r="AF465" s="2"/>
      <c r="AG465" s="2"/>
      <c r="AH465" s="2"/>
      <c r="AI465" s="2"/>
      <c r="AJ465" s="2"/>
      <c r="AK465" s="2"/>
    </row>
    <row r="466" ht="14.25" customHeight="1">
      <c r="A466" s="3"/>
      <c r="B466" s="2"/>
      <c r="C466" s="2"/>
      <c r="D466" s="2"/>
      <c r="E466" s="2"/>
      <c r="F466" s="2"/>
      <c r="G466" s="2"/>
      <c r="H466" s="2"/>
      <c r="I466" s="4"/>
      <c r="J466" s="4"/>
      <c r="K466" s="4"/>
      <c r="L466" s="4"/>
      <c r="M466" s="4"/>
      <c r="N466" s="4"/>
      <c r="O466" s="4"/>
      <c r="P466" s="2"/>
      <c r="Q466" s="2"/>
      <c r="R466" s="2"/>
      <c r="S466" s="2"/>
      <c r="T466" s="2"/>
      <c r="U466" s="2"/>
      <c r="V466" s="2"/>
      <c r="W466" s="2"/>
      <c r="X466" s="2"/>
      <c r="Y466" s="2"/>
      <c r="Z466" s="2"/>
      <c r="AA466" s="2"/>
      <c r="AB466" s="2"/>
      <c r="AC466" s="2"/>
      <c r="AD466" s="2"/>
      <c r="AE466" s="2"/>
      <c r="AF466" s="2"/>
      <c r="AG466" s="2"/>
      <c r="AH466" s="2"/>
      <c r="AI466" s="2"/>
      <c r="AJ466" s="2"/>
      <c r="AK466" s="2"/>
    </row>
    <row r="467" ht="14.25" customHeight="1">
      <c r="A467" s="3"/>
      <c r="B467" s="2"/>
      <c r="C467" s="2"/>
      <c r="D467" s="2"/>
      <c r="E467" s="2"/>
      <c r="F467" s="2"/>
      <c r="G467" s="2"/>
      <c r="H467" s="2"/>
      <c r="I467" s="4"/>
      <c r="J467" s="4"/>
      <c r="K467" s="4"/>
      <c r="L467" s="4"/>
      <c r="M467" s="4"/>
      <c r="N467" s="4"/>
      <c r="O467" s="4"/>
      <c r="P467" s="2"/>
      <c r="Q467" s="2"/>
      <c r="R467" s="2"/>
      <c r="S467" s="2"/>
      <c r="T467" s="2"/>
      <c r="U467" s="2"/>
      <c r="V467" s="2"/>
      <c r="W467" s="2"/>
      <c r="X467" s="2"/>
      <c r="Y467" s="2"/>
      <c r="Z467" s="2"/>
      <c r="AA467" s="2"/>
      <c r="AB467" s="2"/>
      <c r="AC467" s="2"/>
      <c r="AD467" s="2"/>
      <c r="AE467" s="2"/>
      <c r="AF467" s="2"/>
      <c r="AG467" s="2"/>
      <c r="AH467" s="2"/>
      <c r="AI467" s="2"/>
      <c r="AJ467" s="2"/>
      <c r="AK467" s="2"/>
    </row>
    <row r="468" ht="14.25" customHeight="1">
      <c r="A468" s="3"/>
      <c r="B468" s="2"/>
      <c r="C468" s="2"/>
      <c r="D468" s="2"/>
      <c r="E468" s="2"/>
      <c r="F468" s="2"/>
      <c r="G468" s="2"/>
      <c r="H468" s="2"/>
      <c r="I468" s="4"/>
      <c r="J468" s="4"/>
      <c r="K468" s="4"/>
      <c r="L468" s="4"/>
      <c r="M468" s="4"/>
      <c r="N468" s="4"/>
      <c r="O468" s="4"/>
      <c r="P468" s="2"/>
      <c r="Q468" s="2"/>
      <c r="R468" s="2"/>
      <c r="S468" s="2"/>
      <c r="T468" s="2"/>
      <c r="U468" s="2"/>
      <c r="V468" s="2"/>
      <c r="W468" s="2"/>
      <c r="X468" s="2"/>
      <c r="Y468" s="2"/>
      <c r="Z468" s="2"/>
      <c r="AA468" s="2"/>
      <c r="AB468" s="2"/>
      <c r="AC468" s="2"/>
      <c r="AD468" s="2"/>
      <c r="AE468" s="2"/>
      <c r="AF468" s="2"/>
      <c r="AG468" s="2"/>
      <c r="AH468" s="2"/>
      <c r="AI468" s="2"/>
      <c r="AJ468" s="2"/>
      <c r="AK468" s="2"/>
    </row>
    <row r="469" ht="14.25" customHeight="1">
      <c r="A469" s="3"/>
      <c r="B469" s="2"/>
      <c r="C469" s="2"/>
      <c r="D469" s="2"/>
      <c r="E469" s="2"/>
      <c r="F469" s="2"/>
      <c r="G469" s="2"/>
      <c r="H469" s="2"/>
      <c r="I469" s="4"/>
      <c r="J469" s="4"/>
      <c r="K469" s="4"/>
      <c r="L469" s="4"/>
      <c r="M469" s="4"/>
      <c r="N469" s="4"/>
      <c r="O469" s="4"/>
      <c r="P469" s="2"/>
      <c r="Q469" s="2"/>
      <c r="R469" s="2"/>
      <c r="S469" s="2"/>
      <c r="T469" s="2"/>
      <c r="U469" s="2"/>
      <c r="V469" s="2"/>
      <c r="W469" s="2"/>
      <c r="X469" s="2"/>
      <c r="Y469" s="2"/>
      <c r="Z469" s="2"/>
      <c r="AA469" s="2"/>
      <c r="AB469" s="2"/>
      <c r="AC469" s="2"/>
      <c r="AD469" s="2"/>
      <c r="AE469" s="2"/>
      <c r="AF469" s="2"/>
      <c r="AG469" s="2"/>
      <c r="AH469" s="2"/>
      <c r="AI469" s="2"/>
      <c r="AJ469" s="2"/>
      <c r="AK469" s="2"/>
    </row>
    <row r="470" ht="14.25" customHeight="1">
      <c r="A470" s="3"/>
      <c r="B470" s="2"/>
      <c r="C470" s="2"/>
      <c r="D470" s="2"/>
      <c r="E470" s="2"/>
      <c r="F470" s="2"/>
      <c r="G470" s="2"/>
      <c r="H470" s="2"/>
      <c r="I470" s="4"/>
      <c r="J470" s="4"/>
      <c r="K470" s="4"/>
      <c r="L470" s="4"/>
      <c r="M470" s="4"/>
      <c r="N470" s="4"/>
      <c r="O470" s="4"/>
      <c r="P470" s="2"/>
      <c r="Q470" s="2"/>
      <c r="R470" s="2"/>
      <c r="S470" s="2"/>
      <c r="T470" s="2"/>
      <c r="U470" s="2"/>
      <c r="V470" s="2"/>
      <c r="W470" s="2"/>
      <c r="X470" s="2"/>
      <c r="Y470" s="2"/>
      <c r="Z470" s="2"/>
      <c r="AA470" s="2"/>
      <c r="AB470" s="2"/>
      <c r="AC470" s="2"/>
      <c r="AD470" s="2"/>
      <c r="AE470" s="2"/>
      <c r="AF470" s="2"/>
      <c r="AG470" s="2"/>
      <c r="AH470" s="2"/>
      <c r="AI470" s="2"/>
      <c r="AJ470" s="2"/>
      <c r="AK470" s="2"/>
    </row>
    <row r="471" ht="14.25" customHeight="1">
      <c r="A471" s="3"/>
      <c r="B471" s="2"/>
      <c r="C471" s="2"/>
      <c r="D471" s="2"/>
      <c r="E471" s="2"/>
      <c r="F471" s="2"/>
      <c r="G471" s="2"/>
      <c r="H471" s="2"/>
      <c r="I471" s="4"/>
      <c r="J471" s="4"/>
      <c r="K471" s="4"/>
      <c r="L471" s="4"/>
      <c r="M471" s="4"/>
      <c r="N471" s="4"/>
      <c r="O471" s="4"/>
      <c r="P471" s="2"/>
      <c r="Q471" s="2"/>
      <c r="R471" s="2"/>
      <c r="S471" s="2"/>
      <c r="T471" s="2"/>
      <c r="U471" s="2"/>
      <c r="V471" s="2"/>
      <c r="W471" s="2"/>
      <c r="X471" s="2"/>
      <c r="Y471" s="2"/>
      <c r="Z471" s="2"/>
      <c r="AA471" s="2"/>
      <c r="AB471" s="2"/>
      <c r="AC471" s="2"/>
      <c r="AD471" s="2"/>
      <c r="AE471" s="2"/>
      <c r="AF471" s="2"/>
      <c r="AG471" s="2"/>
      <c r="AH471" s="2"/>
      <c r="AI471" s="2"/>
      <c r="AJ471" s="2"/>
      <c r="AK471" s="2"/>
    </row>
    <row r="472" ht="14.25" customHeight="1">
      <c r="A472" s="3"/>
      <c r="B472" s="2"/>
      <c r="C472" s="2"/>
      <c r="D472" s="2"/>
      <c r="E472" s="2"/>
      <c r="F472" s="2"/>
      <c r="G472" s="2"/>
      <c r="H472" s="2"/>
      <c r="I472" s="4"/>
      <c r="J472" s="4"/>
      <c r="K472" s="4"/>
      <c r="L472" s="4"/>
      <c r="M472" s="4"/>
      <c r="N472" s="4"/>
      <c r="O472" s="4"/>
      <c r="P472" s="2"/>
      <c r="Q472" s="2"/>
      <c r="R472" s="2"/>
      <c r="S472" s="2"/>
      <c r="T472" s="2"/>
      <c r="U472" s="2"/>
      <c r="V472" s="2"/>
      <c r="W472" s="2"/>
      <c r="X472" s="2"/>
      <c r="Y472" s="2"/>
      <c r="Z472" s="2"/>
      <c r="AA472" s="2"/>
      <c r="AB472" s="2"/>
      <c r="AC472" s="2"/>
      <c r="AD472" s="2"/>
      <c r="AE472" s="2"/>
      <c r="AF472" s="2"/>
      <c r="AG472" s="2"/>
      <c r="AH472" s="2"/>
      <c r="AI472" s="2"/>
      <c r="AJ472" s="2"/>
      <c r="AK472" s="2"/>
    </row>
    <row r="473" ht="14.25" customHeight="1">
      <c r="A473" s="3"/>
      <c r="B473" s="2"/>
      <c r="C473" s="2"/>
      <c r="D473" s="2"/>
      <c r="E473" s="2"/>
      <c r="F473" s="2"/>
      <c r="G473" s="2"/>
      <c r="H473" s="2"/>
      <c r="I473" s="4"/>
      <c r="J473" s="4"/>
      <c r="K473" s="4"/>
      <c r="L473" s="4"/>
      <c r="M473" s="4"/>
      <c r="N473" s="4"/>
      <c r="O473" s="4"/>
      <c r="P473" s="2"/>
      <c r="Q473" s="2"/>
      <c r="R473" s="2"/>
      <c r="S473" s="2"/>
      <c r="T473" s="2"/>
      <c r="U473" s="2"/>
      <c r="V473" s="2"/>
      <c r="W473" s="2"/>
      <c r="X473" s="2"/>
      <c r="Y473" s="2"/>
      <c r="Z473" s="2"/>
      <c r="AA473" s="2"/>
      <c r="AB473" s="2"/>
      <c r="AC473" s="2"/>
      <c r="AD473" s="2"/>
      <c r="AE473" s="2"/>
      <c r="AF473" s="2"/>
      <c r="AG473" s="2"/>
      <c r="AH473" s="2"/>
      <c r="AI473" s="2"/>
      <c r="AJ473" s="2"/>
      <c r="AK473" s="2"/>
    </row>
    <row r="474" ht="14.25" customHeight="1">
      <c r="A474" s="3"/>
      <c r="B474" s="2"/>
      <c r="C474" s="2"/>
      <c r="D474" s="2"/>
      <c r="E474" s="2"/>
      <c r="F474" s="2"/>
      <c r="G474" s="2"/>
      <c r="H474" s="2"/>
      <c r="I474" s="4"/>
      <c r="J474" s="4"/>
      <c r="K474" s="4"/>
      <c r="L474" s="4"/>
      <c r="M474" s="4"/>
      <c r="N474" s="4"/>
      <c r="O474" s="4"/>
      <c r="P474" s="2"/>
      <c r="Q474" s="2"/>
      <c r="R474" s="2"/>
      <c r="S474" s="2"/>
      <c r="T474" s="2"/>
      <c r="U474" s="2"/>
      <c r="V474" s="2"/>
      <c r="W474" s="2"/>
      <c r="X474" s="2"/>
      <c r="Y474" s="2"/>
      <c r="Z474" s="2"/>
      <c r="AA474" s="2"/>
      <c r="AB474" s="2"/>
      <c r="AC474" s="2"/>
      <c r="AD474" s="2"/>
      <c r="AE474" s="2"/>
      <c r="AF474" s="2"/>
      <c r="AG474" s="2"/>
      <c r="AH474" s="2"/>
      <c r="AI474" s="2"/>
      <c r="AJ474" s="2"/>
      <c r="AK474" s="2"/>
    </row>
    <row r="475" ht="14.25" customHeight="1">
      <c r="A475" s="3"/>
      <c r="B475" s="2"/>
      <c r="C475" s="2"/>
      <c r="D475" s="2"/>
      <c r="E475" s="2"/>
      <c r="F475" s="2"/>
      <c r="G475" s="2"/>
      <c r="H475" s="2"/>
      <c r="I475" s="4"/>
      <c r="J475" s="4"/>
      <c r="K475" s="4"/>
      <c r="L475" s="4"/>
      <c r="M475" s="4"/>
      <c r="N475" s="4"/>
      <c r="O475" s="4"/>
      <c r="P475" s="2"/>
      <c r="Q475" s="2"/>
      <c r="R475" s="2"/>
      <c r="S475" s="2"/>
      <c r="T475" s="2"/>
      <c r="U475" s="2"/>
      <c r="V475" s="2"/>
      <c r="W475" s="2"/>
      <c r="X475" s="2"/>
      <c r="Y475" s="2"/>
      <c r="Z475" s="2"/>
      <c r="AA475" s="2"/>
      <c r="AB475" s="2"/>
      <c r="AC475" s="2"/>
      <c r="AD475" s="2"/>
      <c r="AE475" s="2"/>
      <c r="AF475" s="2"/>
      <c r="AG475" s="2"/>
      <c r="AH475" s="2"/>
      <c r="AI475" s="2"/>
      <c r="AJ475" s="2"/>
      <c r="AK475" s="2"/>
    </row>
    <row r="476" ht="14.25" customHeight="1">
      <c r="A476" s="3"/>
      <c r="B476" s="2"/>
      <c r="C476" s="2"/>
      <c r="D476" s="2"/>
      <c r="E476" s="2"/>
      <c r="F476" s="2"/>
      <c r="G476" s="2"/>
      <c r="H476" s="2"/>
      <c r="I476" s="4"/>
      <c r="J476" s="4"/>
      <c r="K476" s="4"/>
      <c r="L476" s="4"/>
      <c r="M476" s="4"/>
      <c r="N476" s="4"/>
      <c r="O476" s="4"/>
      <c r="P476" s="2"/>
      <c r="Q476" s="2"/>
      <c r="R476" s="2"/>
      <c r="S476" s="2"/>
      <c r="T476" s="2"/>
      <c r="U476" s="2"/>
      <c r="V476" s="2"/>
      <c r="W476" s="2"/>
      <c r="X476" s="2"/>
      <c r="Y476" s="2"/>
      <c r="Z476" s="2"/>
      <c r="AA476" s="2"/>
      <c r="AB476" s="2"/>
      <c r="AC476" s="2"/>
      <c r="AD476" s="2"/>
      <c r="AE476" s="2"/>
      <c r="AF476" s="2"/>
      <c r="AG476" s="2"/>
      <c r="AH476" s="2"/>
      <c r="AI476" s="2"/>
      <c r="AJ476" s="2"/>
      <c r="AK476" s="2"/>
    </row>
    <row r="477" ht="14.25" customHeight="1">
      <c r="A477" s="3"/>
      <c r="B477" s="2"/>
      <c r="C477" s="2"/>
      <c r="D477" s="2"/>
      <c r="E477" s="2"/>
      <c r="F477" s="2"/>
      <c r="G477" s="2"/>
      <c r="H477" s="2"/>
      <c r="I477" s="4"/>
      <c r="J477" s="4"/>
      <c r="K477" s="4"/>
      <c r="L477" s="4"/>
      <c r="M477" s="4"/>
      <c r="N477" s="4"/>
      <c r="O477" s="4"/>
      <c r="P477" s="2"/>
      <c r="Q477" s="2"/>
      <c r="R477" s="2"/>
      <c r="S477" s="2"/>
      <c r="T477" s="2"/>
      <c r="U477" s="2"/>
      <c r="V477" s="2"/>
      <c r="W477" s="2"/>
      <c r="X477" s="2"/>
      <c r="Y477" s="2"/>
      <c r="Z477" s="2"/>
      <c r="AA477" s="2"/>
      <c r="AB477" s="2"/>
      <c r="AC477" s="2"/>
      <c r="AD477" s="2"/>
      <c r="AE477" s="2"/>
      <c r="AF477" s="2"/>
      <c r="AG477" s="2"/>
      <c r="AH477" s="2"/>
      <c r="AI477" s="2"/>
      <c r="AJ477" s="2"/>
      <c r="AK477" s="2"/>
    </row>
    <row r="478" ht="14.25" customHeight="1">
      <c r="A478" s="3"/>
      <c r="B478" s="2"/>
      <c r="C478" s="2"/>
      <c r="D478" s="2"/>
      <c r="E478" s="2"/>
      <c r="F478" s="2"/>
      <c r="G478" s="2"/>
      <c r="H478" s="2"/>
      <c r="I478" s="4"/>
      <c r="J478" s="4"/>
      <c r="K478" s="4"/>
      <c r="L478" s="4"/>
      <c r="M478" s="4"/>
      <c r="N478" s="4"/>
      <c r="O478" s="4"/>
      <c r="P478" s="2"/>
      <c r="Q478" s="2"/>
      <c r="R478" s="2"/>
      <c r="S478" s="2"/>
      <c r="T478" s="2"/>
      <c r="U478" s="2"/>
      <c r="V478" s="2"/>
      <c r="W478" s="2"/>
      <c r="X478" s="2"/>
      <c r="Y478" s="2"/>
      <c r="Z478" s="2"/>
      <c r="AA478" s="2"/>
      <c r="AB478" s="2"/>
      <c r="AC478" s="2"/>
      <c r="AD478" s="2"/>
      <c r="AE478" s="2"/>
      <c r="AF478" s="2"/>
      <c r="AG478" s="2"/>
      <c r="AH478" s="2"/>
      <c r="AI478" s="2"/>
      <c r="AJ478" s="2"/>
      <c r="AK478" s="2"/>
    </row>
    <row r="479" ht="14.25" customHeight="1">
      <c r="A479" s="3"/>
      <c r="B479" s="2"/>
      <c r="C479" s="2"/>
      <c r="D479" s="2"/>
      <c r="E479" s="2"/>
      <c r="F479" s="2"/>
      <c r="G479" s="2"/>
      <c r="H479" s="2"/>
      <c r="I479" s="4"/>
      <c r="J479" s="4"/>
      <c r="K479" s="4"/>
      <c r="L479" s="4"/>
      <c r="M479" s="4"/>
      <c r="N479" s="4"/>
      <c r="O479" s="4"/>
      <c r="P479" s="2"/>
      <c r="Q479" s="2"/>
      <c r="R479" s="2"/>
      <c r="S479" s="2"/>
      <c r="T479" s="2"/>
      <c r="U479" s="2"/>
      <c r="V479" s="2"/>
      <c r="W479" s="2"/>
      <c r="X479" s="2"/>
      <c r="Y479" s="2"/>
      <c r="Z479" s="2"/>
      <c r="AA479" s="2"/>
      <c r="AB479" s="2"/>
      <c r="AC479" s="2"/>
      <c r="AD479" s="2"/>
      <c r="AE479" s="2"/>
      <c r="AF479" s="2"/>
      <c r="AG479" s="2"/>
      <c r="AH479" s="2"/>
      <c r="AI479" s="2"/>
      <c r="AJ479" s="2"/>
      <c r="AK479" s="2"/>
    </row>
    <row r="480" ht="14.25" customHeight="1">
      <c r="A480" s="3"/>
      <c r="B480" s="2"/>
      <c r="C480" s="2"/>
      <c r="D480" s="2"/>
      <c r="E480" s="2"/>
      <c r="F480" s="2"/>
      <c r="G480" s="2"/>
      <c r="H480" s="2"/>
      <c r="I480" s="4"/>
      <c r="J480" s="4"/>
      <c r="K480" s="4"/>
      <c r="L480" s="4"/>
      <c r="M480" s="4"/>
      <c r="N480" s="4"/>
      <c r="O480" s="4"/>
      <c r="P480" s="2"/>
      <c r="Q480" s="2"/>
      <c r="R480" s="2"/>
      <c r="S480" s="2"/>
      <c r="T480" s="2"/>
      <c r="U480" s="2"/>
      <c r="V480" s="2"/>
      <c r="W480" s="2"/>
      <c r="X480" s="2"/>
      <c r="Y480" s="2"/>
      <c r="Z480" s="2"/>
      <c r="AA480" s="2"/>
      <c r="AB480" s="2"/>
      <c r="AC480" s="2"/>
      <c r="AD480" s="2"/>
      <c r="AE480" s="2"/>
      <c r="AF480" s="2"/>
      <c r="AG480" s="2"/>
      <c r="AH480" s="2"/>
      <c r="AI480" s="2"/>
      <c r="AJ480" s="2"/>
      <c r="AK480" s="2"/>
    </row>
    <row r="481" ht="14.25" customHeight="1">
      <c r="A481" s="3"/>
      <c r="B481" s="2"/>
      <c r="C481" s="2"/>
      <c r="D481" s="2"/>
      <c r="E481" s="2"/>
      <c r="F481" s="2"/>
      <c r="G481" s="2"/>
      <c r="H481" s="2"/>
      <c r="I481" s="4"/>
      <c r="J481" s="4"/>
      <c r="K481" s="4"/>
      <c r="L481" s="4"/>
      <c r="M481" s="4"/>
      <c r="N481" s="4"/>
      <c r="O481" s="4"/>
      <c r="P481" s="2"/>
      <c r="Q481" s="2"/>
      <c r="R481" s="2"/>
      <c r="S481" s="2"/>
      <c r="T481" s="2"/>
      <c r="U481" s="2"/>
      <c r="V481" s="2"/>
      <c r="W481" s="2"/>
      <c r="X481" s="2"/>
      <c r="Y481" s="2"/>
      <c r="Z481" s="2"/>
      <c r="AA481" s="2"/>
      <c r="AB481" s="2"/>
      <c r="AC481" s="2"/>
      <c r="AD481" s="2"/>
      <c r="AE481" s="2"/>
      <c r="AF481" s="2"/>
      <c r="AG481" s="2"/>
      <c r="AH481" s="2"/>
      <c r="AI481" s="2"/>
      <c r="AJ481" s="2"/>
      <c r="AK481" s="2"/>
    </row>
    <row r="482" ht="14.25" customHeight="1">
      <c r="A482" s="3"/>
      <c r="B482" s="2"/>
      <c r="C482" s="2"/>
      <c r="D482" s="2"/>
      <c r="E482" s="2"/>
      <c r="F482" s="2"/>
      <c r="G482" s="2"/>
      <c r="H482" s="2"/>
      <c r="I482" s="4"/>
      <c r="J482" s="4"/>
      <c r="K482" s="4"/>
      <c r="L482" s="4"/>
      <c r="M482" s="4"/>
      <c r="N482" s="4"/>
      <c r="O482" s="4"/>
      <c r="P482" s="2"/>
      <c r="Q482" s="2"/>
      <c r="R482" s="2"/>
      <c r="S482" s="2"/>
      <c r="T482" s="2"/>
      <c r="U482" s="2"/>
      <c r="V482" s="2"/>
      <c r="W482" s="2"/>
      <c r="X482" s="2"/>
      <c r="Y482" s="2"/>
      <c r="Z482" s="2"/>
      <c r="AA482" s="2"/>
      <c r="AB482" s="2"/>
      <c r="AC482" s="2"/>
      <c r="AD482" s="2"/>
      <c r="AE482" s="2"/>
      <c r="AF482" s="2"/>
      <c r="AG482" s="2"/>
      <c r="AH482" s="2"/>
      <c r="AI482" s="2"/>
      <c r="AJ482" s="2"/>
      <c r="AK482" s="2"/>
    </row>
    <row r="483" ht="14.25" customHeight="1">
      <c r="A483" s="3"/>
      <c r="B483" s="2"/>
      <c r="C483" s="2"/>
      <c r="D483" s="2"/>
      <c r="E483" s="2"/>
      <c r="F483" s="2"/>
      <c r="G483" s="2"/>
      <c r="H483" s="2"/>
      <c r="I483" s="4"/>
      <c r="J483" s="4"/>
      <c r="K483" s="4"/>
      <c r="L483" s="4"/>
      <c r="M483" s="4"/>
      <c r="N483" s="4"/>
      <c r="O483" s="4"/>
      <c r="P483" s="2"/>
      <c r="Q483" s="2"/>
      <c r="R483" s="2"/>
      <c r="S483" s="2"/>
      <c r="T483" s="2"/>
      <c r="U483" s="2"/>
      <c r="V483" s="2"/>
      <c r="W483" s="2"/>
      <c r="X483" s="2"/>
      <c r="Y483" s="2"/>
      <c r="Z483" s="2"/>
      <c r="AA483" s="2"/>
      <c r="AB483" s="2"/>
      <c r="AC483" s="2"/>
      <c r="AD483" s="2"/>
      <c r="AE483" s="2"/>
      <c r="AF483" s="2"/>
      <c r="AG483" s="2"/>
      <c r="AH483" s="2"/>
      <c r="AI483" s="2"/>
      <c r="AJ483" s="2"/>
      <c r="AK483" s="2"/>
    </row>
    <row r="484" ht="14.25" customHeight="1">
      <c r="A484" s="3"/>
      <c r="B484" s="2"/>
      <c r="C484" s="2"/>
      <c r="D484" s="2"/>
      <c r="E484" s="2"/>
      <c r="F484" s="2"/>
      <c r="G484" s="2"/>
      <c r="H484" s="2"/>
      <c r="I484" s="4"/>
      <c r="J484" s="4"/>
      <c r="K484" s="4"/>
      <c r="L484" s="4"/>
      <c r="M484" s="4"/>
      <c r="N484" s="4"/>
      <c r="O484" s="4"/>
      <c r="P484" s="2"/>
      <c r="Q484" s="2"/>
      <c r="R484" s="2"/>
      <c r="S484" s="2"/>
      <c r="T484" s="2"/>
      <c r="U484" s="2"/>
      <c r="V484" s="2"/>
      <c r="W484" s="2"/>
      <c r="X484" s="2"/>
      <c r="Y484" s="2"/>
      <c r="Z484" s="2"/>
      <c r="AA484" s="2"/>
      <c r="AB484" s="2"/>
      <c r="AC484" s="2"/>
      <c r="AD484" s="2"/>
      <c r="AE484" s="2"/>
      <c r="AF484" s="2"/>
      <c r="AG484" s="2"/>
      <c r="AH484" s="2"/>
      <c r="AI484" s="2"/>
      <c r="AJ484" s="2"/>
      <c r="AK484" s="2"/>
    </row>
    <row r="485" ht="14.25" customHeight="1">
      <c r="A485" s="3"/>
      <c r="B485" s="2"/>
      <c r="C485" s="2"/>
      <c r="D485" s="2"/>
      <c r="E485" s="2"/>
      <c r="F485" s="2"/>
      <c r="G485" s="2"/>
      <c r="H485" s="2"/>
      <c r="I485" s="4"/>
      <c r="J485" s="4"/>
      <c r="K485" s="4"/>
      <c r="L485" s="4"/>
      <c r="M485" s="4"/>
      <c r="N485" s="4"/>
      <c r="O485" s="4"/>
      <c r="P485" s="2"/>
      <c r="Q485" s="2"/>
      <c r="R485" s="2"/>
      <c r="S485" s="2"/>
      <c r="T485" s="2"/>
      <c r="U485" s="2"/>
      <c r="V485" s="2"/>
      <c r="W485" s="2"/>
      <c r="X485" s="2"/>
      <c r="Y485" s="2"/>
      <c r="Z485" s="2"/>
      <c r="AA485" s="2"/>
      <c r="AB485" s="2"/>
      <c r="AC485" s="2"/>
      <c r="AD485" s="2"/>
      <c r="AE485" s="2"/>
      <c r="AF485" s="2"/>
      <c r="AG485" s="2"/>
      <c r="AH485" s="2"/>
      <c r="AI485" s="2"/>
      <c r="AJ485" s="2"/>
      <c r="AK485" s="2"/>
    </row>
    <row r="486" ht="14.25" customHeight="1">
      <c r="A486" s="3"/>
      <c r="B486" s="2"/>
      <c r="C486" s="2"/>
      <c r="D486" s="2"/>
      <c r="E486" s="2"/>
      <c r="F486" s="2"/>
      <c r="G486" s="2"/>
      <c r="H486" s="2"/>
      <c r="I486" s="4"/>
      <c r="J486" s="4"/>
      <c r="K486" s="4"/>
      <c r="L486" s="4"/>
      <c r="M486" s="4"/>
      <c r="N486" s="4"/>
      <c r="O486" s="4"/>
      <c r="P486" s="2"/>
      <c r="Q486" s="2"/>
      <c r="R486" s="2"/>
      <c r="S486" s="2"/>
      <c r="T486" s="2"/>
      <c r="U486" s="2"/>
      <c r="V486" s="2"/>
      <c r="W486" s="2"/>
      <c r="X486" s="2"/>
      <c r="Y486" s="2"/>
      <c r="Z486" s="2"/>
      <c r="AA486" s="2"/>
      <c r="AB486" s="2"/>
      <c r="AC486" s="2"/>
      <c r="AD486" s="2"/>
      <c r="AE486" s="2"/>
      <c r="AF486" s="2"/>
      <c r="AG486" s="2"/>
      <c r="AH486" s="2"/>
      <c r="AI486" s="2"/>
      <c r="AJ486" s="2"/>
      <c r="AK486" s="2"/>
    </row>
    <row r="487" ht="14.25" customHeight="1">
      <c r="A487" s="3"/>
      <c r="B487" s="2"/>
      <c r="C487" s="2"/>
      <c r="D487" s="2"/>
      <c r="E487" s="2"/>
      <c r="F487" s="2"/>
      <c r="G487" s="2"/>
      <c r="H487" s="2"/>
      <c r="I487" s="4"/>
      <c r="J487" s="4"/>
      <c r="K487" s="4"/>
      <c r="L487" s="4"/>
      <c r="M487" s="4"/>
      <c r="N487" s="4"/>
      <c r="O487" s="4"/>
      <c r="P487" s="2"/>
      <c r="Q487" s="2"/>
      <c r="R487" s="2"/>
      <c r="S487" s="2"/>
      <c r="T487" s="2"/>
      <c r="U487" s="2"/>
      <c r="V487" s="2"/>
      <c r="W487" s="2"/>
      <c r="X487" s="2"/>
      <c r="Y487" s="2"/>
      <c r="Z487" s="2"/>
      <c r="AA487" s="2"/>
      <c r="AB487" s="2"/>
      <c r="AC487" s="2"/>
      <c r="AD487" s="2"/>
      <c r="AE487" s="2"/>
      <c r="AF487" s="2"/>
      <c r="AG487" s="2"/>
      <c r="AH487" s="2"/>
      <c r="AI487" s="2"/>
      <c r="AJ487" s="2"/>
      <c r="AK487" s="2"/>
    </row>
    <row r="488" ht="14.25" customHeight="1">
      <c r="A488" s="3"/>
      <c r="B488" s="2"/>
      <c r="C488" s="2"/>
      <c r="D488" s="2"/>
      <c r="E488" s="2"/>
      <c r="F488" s="2"/>
      <c r="G488" s="2"/>
      <c r="H488" s="2"/>
      <c r="I488" s="4"/>
      <c r="J488" s="4"/>
      <c r="K488" s="4"/>
      <c r="L488" s="4"/>
      <c r="M488" s="4"/>
      <c r="N488" s="4"/>
      <c r="O488" s="4"/>
      <c r="P488" s="2"/>
      <c r="Q488" s="2"/>
      <c r="R488" s="2"/>
      <c r="S488" s="2"/>
      <c r="T488" s="2"/>
      <c r="U488" s="2"/>
      <c r="V488" s="2"/>
      <c r="W488" s="2"/>
      <c r="X488" s="2"/>
      <c r="Y488" s="2"/>
      <c r="Z488" s="2"/>
      <c r="AA488" s="2"/>
      <c r="AB488" s="2"/>
      <c r="AC488" s="2"/>
      <c r="AD488" s="2"/>
      <c r="AE488" s="2"/>
      <c r="AF488" s="2"/>
      <c r="AG488" s="2"/>
      <c r="AH488" s="2"/>
      <c r="AI488" s="2"/>
      <c r="AJ488" s="2"/>
      <c r="AK488" s="2"/>
    </row>
    <row r="489" ht="14.25" customHeight="1">
      <c r="A489" s="3"/>
      <c r="B489" s="2"/>
      <c r="C489" s="2"/>
      <c r="D489" s="2"/>
      <c r="E489" s="2"/>
      <c r="F489" s="2"/>
      <c r="G489" s="2"/>
      <c r="H489" s="2"/>
      <c r="I489" s="4"/>
      <c r="J489" s="4"/>
      <c r="K489" s="4"/>
      <c r="L489" s="4"/>
      <c r="M489" s="4"/>
      <c r="N489" s="4"/>
      <c r="O489" s="4"/>
      <c r="P489" s="2"/>
      <c r="Q489" s="2"/>
      <c r="R489" s="2"/>
      <c r="S489" s="2"/>
      <c r="T489" s="2"/>
      <c r="U489" s="2"/>
      <c r="V489" s="2"/>
      <c r="W489" s="2"/>
      <c r="X489" s="2"/>
      <c r="Y489" s="2"/>
      <c r="Z489" s="2"/>
      <c r="AA489" s="2"/>
      <c r="AB489" s="2"/>
      <c r="AC489" s="2"/>
      <c r="AD489" s="2"/>
      <c r="AE489" s="2"/>
      <c r="AF489" s="2"/>
      <c r="AG489" s="2"/>
      <c r="AH489" s="2"/>
      <c r="AI489" s="2"/>
      <c r="AJ489" s="2"/>
      <c r="AK489" s="2"/>
    </row>
    <row r="490" ht="14.25" customHeight="1">
      <c r="A490" s="3"/>
      <c r="B490" s="2"/>
      <c r="C490" s="2"/>
      <c r="D490" s="2"/>
      <c r="E490" s="2"/>
      <c r="F490" s="2"/>
      <c r="G490" s="2"/>
      <c r="H490" s="2"/>
      <c r="I490" s="4"/>
      <c r="J490" s="4"/>
      <c r="K490" s="4"/>
      <c r="L490" s="4"/>
      <c r="M490" s="4"/>
      <c r="N490" s="4"/>
      <c r="O490" s="4"/>
      <c r="P490" s="2"/>
      <c r="Q490" s="2"/>
      <c r="R490" s="2"/>
      <c r="S490" s="2"/>
      <c r="T490" s="2"/>
      <c r="U490" s="2"/>
      <c r="V490" s="2"/>
      <c r="W490" s="2"/>
      <c r="X490" s="2"/>
      <c r="Y490" s="2"/>
      <c r="Z490" s="2"/>
      <c r="AA490" s="2"/>
      <c r="AB490" s="2"/>
      <c r="AC490" s="2"/>
      <c r="AD490" s="2"/>
      <c r="AE490" s="2"/>
      <c r="AF490" s="2"/>
      <c r="AG490" s="2"/>
      <c r="AH490" s="2"/>
      <c r="AI490" s="2"/>
      <c r="AJ490" s="2"/>
      <c r="AK490" s="2"/>
    </row>
    <row r="491" ht="14.25" customHeight="1">
      <c r="A491" s="3"/>
      <c r="B491" s="2"/>
      <c r="C491" s="2"/>
      <c r="D491" s="2"/>
      <c r="E491" s="2"/>
      <c r="F491" s="2"/>
      <c r="G491" s="2"/>
      <c r="H491" s="2"/>
      <c r="I491" s="4"/>
      <c r="J491" s="4"/>
      <c r="K491" s="4"/>
      <c r="L491" s="4"/>
      <c r="M491" s="4"/>
      <c r="N491" s="4"/>
      <c r="O491" s="4"/>
      <c r="P491" s="2"/>
      <c r="Q491" s="2"/>
      <c r="R491" s="2"/>
      <c r="S491" s="2"/>
      <c r="T491" s="2"/>
      <c r="U491" s="2"/>
      <c r="V491" s="2"/>
      <c r="W491" s="2"/>
      <c r="X491" s="2"/>
      <c r="Y491" s="2"/>
      <c r="Z491" s="2"/>
      <c r="AA491" s="2"/>
      <c r="AB491" s="2"/>
      <c r="AC491" s="2"/>
      <c r="AD491" s="2"/>
      <c r="AE491" s="2"/>
      <c r="AF491" s="2"/>
      <c r="AG491" s="2"/>
      <c r="AH491" s="2"/>
      <c r="AI491" s="2"/>
      <c r="AJ491" s="2"/>
      <c r="AK491" s="2"/>
    </row>
    <row r="492" ht="14.25" customHeight="1">
      <c r="A492" s="3"/>
      <c r="B492" s="2"/>
      <c r="C492" s="2"/>
      <c r="D492" s="2"/>
      <c r="E492" s="2"/>
      <c r="F492" s="2"/>
      <c r="G492" s="2"/>
      <c r="H492" s="2"/>
      <c r="I492" s="4"/>
      <c r="J492" s="4"/>
      <c r="K492" s="4"/>
      <c r="L492" s="4"/>
      <c r="M492" s="4"/>
      <c r="N492" s="4"/>
      <c r="O492" s="4"/>
      <c r="P492" s="2"/>
      <c r="Q492" s="2"/>
      <c r="R492" s="2"/>
      <c r="S492" s="2"/>
      <c r="T492" s="2"/>
      <c r="U492" s="2"/>
      <c r="V492" s="2"/>
      <c r="W492" s="2"/>
      <c r="X492" s="2"/>
      <c r="Y492" s="2"/>
      <c r="Z492" s="2"/>
      <c r="AA492" s="2"/>
      <c r="AB492" s="2"/>
      <c r="AC492" s="2"/>
      <c r="AD492" s="2"/>
      <c r="AE492" s="2"/>
      <c r="AF492" s="2"/>
      <c r="AG492" s="2"/>
      <c r="AH492" s="2"/>
      <c r="AI492" s="2"/>
      <c r="AJ492" s="2"/>
      <c r="AK492" s="2"/>
    </row>
    <row r="493" ht="14.25" customHeight="1">
      <c r="A493" s="3"/>
      <c r="B493" s="2"/>
      <c r="C493" s="2"/>
      <c r="D493" s="2"/>
      <c r="E493" s="2"/>
      <c r="F493" s="2"/>
      <c r="G493" s="2"/>
      <c r="H493" s="2"/>
      <c r="I493" s="4"/>
      <c r="J493" s="4"/>
      <c r="K493" s="4"/>
      <c r="L493" s="4"/>
      <c r="M493" s="4"/>
      <c r="N493" s="4"/>
      <c r="O493" s="4"/>
      <c r="P493" s="2"/>
      <c r="Q493" s="2"/>
      <c r="R493" s="2"/>
      <c r="S493" s="2"/>
      <c r="T493" s="2"/>
      <c r="U493" s="2"/>
      <c r="V493" s="2"/>
      <c r="W493" s="2"/>
      <c r="X493" s="2"/>
      <c r="Y493" s="2"/>
      <c r="Z493" s="2"/>
      <c r="AA493" s="2"/>
      <c r="AB493" s="2"/>
      <c r="AC493" s="2"/>
      <c r="AD493" s="2"/>
      <c r="AE493" s="2"/>
      <c r="AF493" s="2"/>
      <c r="AG493" s="2"/>
      <c r="AH493" s="2"/>
      <c r="AI493" s="2"/>
      <c r="AJ493" s="2"/>
      <c r="AK493" s="2"/>
    </row>
    <row r="494" ht="14.25" customHeight="1">
      <c r="A494" s="3"/>
      <c r="B494" s="2"/>
      <c r="C494" s="2"/>
      <c r="D494" s="2"/>
      <c r="E494" s="2"/>
      <c r="F494" s="2"/>
      <c r="G494" s="2"/>
      <c r="H494" s="2"/>
      <c r="I494" s="4"/>
      <c r="J494" s="4"/>
      <c r="K494" s="4"/>
      <c r="L494" s="4"/>
      <c r="M494" s="4"/>
      <c r="N494" s="4"/>
      <c r="O494" s="4"/>
      <c r="P494" s="2"/>
      <c r="Q494" s="2"/>
      <c r="R494" s="2"/>
      <c r="S494" s="2"/>
      <c r="T494" s="2"/>
      <c r="U494" s="2"/>
      <c r="V494" s="2"/>
      <c r="W494" s="2"/>
      <c r="X494" s="2"/>
      <c r="Y494" s="2"/>
      <c r="Z494" s="2"/>
      <c r="AA494" s="2"/>
      <c r="AB494" s="2"/>
      <c r="AC494" s="2"/>
      <c r="AD494" s="2"/>
      <c r="AE494" s="2"/>
      <c r="AF494" s="2"/>
      <c r="AG494" s="2"/>
      <c r="AH494" s="2"/>
      <c r="AI494" s="2"/>
      <c r="AJ494" s="2"/>
      <c r="AK494" s="2"/>
    </row>
    <row r="495" ht="14.25" customHeight="1">
      <c r="A495" s="3"/>
      <c r="B495" s="2"/>
      <c r="C495" s="2"/>
      <c r="D495" s="2"/>
      <c r="E495" s="2"/>
      <c r="F495" s="2"/>
      <c r="G495" s="2"/>
      <c r="H495" s="2"/>
      <c r="I495" s="4"/>
      <c r="J495" s="4"/>
      <c r="K495" s="4"/>
      <c r="L495" s="4"/>
      <c r="M495" s="4"/>
      <c r="N495" s="4"/>
      <c r="O495" s="4"/>
      <c r="P495" s="2"/>
      <c r="Q495" s="2"/>
      <c r="R495" s="2"/>
      <c r="S495" s="2"/>
      <c r="T495" s="2"/>
      <c r="U495" s="2"/>
      <c r="V495" s="2"/>
      <c r="W495" s="2"/>
      <c r="X495" s="2"/>
      <c r="Y495" s="2"/>
      <c r="Z495" s="2"/>
      <c r="AA495" s="2"/>
      <c r="AB495" s="2"/>
      <c r="AC495" s="2"/>
      <c r="AD495" s="2"/>
      <c r="AE495" s="2"/>
      <c r="AF495" s="2"/>
      <c r="AG495" s="2"/>
      <c r="AH495" s="2"/>
      <c r="AI495" s="2"/>
      <c r="AJ495" s="2"/>
      <c r="AK495" s="2"/>
    </row>
    <row r="496" ht="14.25" customHeight="1">
      <c r="A496" s="3"/>
      <c r="B496" s="2"/>
      <c r="C496" s="2"/>
      <c r="D496" s="2"/>
      <c r="E496" s="2"/>
      <c r="F496" s="2"/>
      <c r="G496" s="2"/>
      <c r="H496" s="2"/>
      <c r="I496" s="4"/>
      <c r="J496" s="4"/>
      <c r="K496" s="4"/>
      <c r="L496" s="4"/>
      <c r="M496" s="4"/>
      <c r="N496" s="4"/>
      <c r="O496" s="4"/>
      <c r="P496" s="2"/>
      <c r="Q496" s="2"/>
      <c r="R496" s="2"/>
      <c r="S496" s="2"/>
      <c r="T496" s="2"/>
      <c r="U496" s="2"/>
      <c r="V496" s="2"/>
      <c r="W496" s="2"/>
      <c r="X496" s="2"/>
      <c r="Y496" s="2"/>
      <c r="Z496" s="2"/>
      <c r="AA496" s="2"/>
      <c r="AB496" s="2"/>
      <c r="AC496" s="2"/>
      <c r="AD496" s="2"/>
      <c r="AE496" s="2"/>
      <c r="AF496" s="2"/>
      <c r="AG496" s="2"/>
      <c r="AH496" s="2"/>
      <c r="AI496" s="2"/>
      <c r="AJ496" s="2"/>
      <c r="AK496" s="2"/>
    </row>
    <row r="497" ht="14.25" customHeight="1">
      <c r="A497" s="3"/>
      <c r="B497" s="2"/>
      <c r="C497" s="2"/>
      <c r="D497" s="2"/>
      <c r="E497" s="2"/>
      <c r="F497" s="2"/>
      <c r="G497" s="2"/>
      <c r="H497" s="2"/>
      <c r="I497" s="4"/>
      <c r="J497" s="4"/>
      <c r="K497" s="4"/>
      <c r="L497" s="4"/>
      <c r="M497" s="4"/>
      <c r="N497" s="4"/>
      <c r="O497" s="4"/>
      <c r="P497" s="2"/>
      <c r="Q497" s="2"/>
      <c r="R497" s="2"/>
      <c r="S497" s="2"/>
      <c r="T497" s="2"/>
      <c r="U497" s="2"/>
      <c r="V497" s="2"/>
      <c r="W497" s="2"/>
      <c r="X497" s="2"/>
      <c r="Y497" s="2"/>
      <c r="Z497" s="2"/>
      <c r="AA497" s="2"/>
      <c r="AB497" s="2"/>
      <c r="AC497" s="2"/>
      <c r="AD497" s="2"/>
      <c r="AE497" s="2"/>
      <c r="AF497" s="2"/>
      <c r="AG497" s="2"/>
      <c r="AH497" s="2"/>
      <c r="AI497" s="2"/>
      <c r="AJ497" s="2"/>
      <c r="AK497" s="2"/>
    </row>
    <row r="498" ht="14.25" customHeight="1">
      <c r="A498" s="3"/>
      <c r="B498" s="2"/>
      <c r="C498" s="2"/>
      <c r="D498" s="2"/>
      <c r="E498" s="2"/>
      <c r="F498" s="2"/>
      <c r="G498" s="2"/>
      <c r="H498" s="2"/>
      <c r="I498" s="4"/>
      <c r="J498" s="4"/>
      <c r="K498" s="4"/>
      <c r="L498" s="4"/>
      <c r="M498" s="4"/>
      <c r="N498" s="4"/>
      <c r="O498" s="4"/>
      <c r="P498" s="2"/>
      <c r="Q498" s="2"/>
      <c r="R498" s="2"/>
      <c r="S498" s="2"/>
      <c r="T498" s="2"/>
      <c r="U498" s="2"/>
      <c r="V498" s="2"/>
      <c r="W498" s="2"/>
      <c r="X498" s="2"/>
      <c r="Y498" s="2"/>
      <c r="Z498" s="2"/>
      <c r="AA498" s="2"/>
      <c r="AB498" s="2"/>
      <c r="AC498" s="2"/>
      <c r="AD498" s="2"/>
      <c r="AE498" s="2"/>
      <c r="AF498" s="2"/>
      <c r="AG498" s="2"/>
      <c r="AH498" s="2"/>
      <c r="AI498" s="2"/>
      <c r="AJ498" s="2"/>
      <c r="AK498" s="2"/>
    </row>
    <row r="499" ht="14.25" customHeight="1">
      <c r="A499" s="3"/>
      <c r="B499" s="2"/>
      <c r="C499" s="2"/>
      <c r="D499" s="2"/>
      <c r="E499" s="2"/>
      <c r="F499" s="2"/>
      <c r="G499" s="2"/>
      <c r="H499" s="2"/>
      <c r="I499" s="4"/>
      <c r="J499" s="4"/>
      <c r="K499" s="4"/>
      <c r="L499" s="4"/>
      <c r="M499" s="4"/>
      <c r="N499" s="4"/>
      <c r="O499" s="4"/>
      <c r="P499" s="2"/>
      <c r="Q499" s="2"/>
      <c r="R499" s="2"/>
      <c r="S499" s="2"/>
      <c r="T499" s="2"/>
      <c r="U499" s="2"/>
      <c r="V499" s="2"/>
      <c r="W499" s="2"/>
      <c r="X499" s="2"/>
      <c r="Y499" s="2"/>
      <c r="Z499" s="2"/>
      <c r="AA499" s="2"/>
      <c r="AB499" s="2"/>
      <c r="AC499" s="2"/>
      <c r="AD499" s="2"/>
      <c r="AE499" s="2"/>
      <c r="AF499" s="2"/>
      <c r="AG499" s="2"/>
      <c r="AH499" s="2"/>
      <c r="AI499" s="2"/>
      <c r="AJ499" s="2"/>
      <c r="AK499" s="2"/>
    </row>
    <row r="500" ht="14.25" customHeight="1">
      <c r="A500" s="3"/>
      <c r="B500" s="2"/>
      <c r="C500" s="2"/>
      <c r="D500" s="2"/>
      <c r="E500" s="2"/>
      <c r="F500" s="2"/>
      <c r="G500" s="2"/>
      <c r="H500" s="2"/>
      <c r="I500" s="4"/>
      <c r="J500" s="4"/>
      <c r="K500" s="4"/>
      <c r="L500" s="4"/>
      <c r="M500" s="4"/>
      <c r="N500" s="4"/>
      <c r="O500" s="4"/>
      <c r="P500" s="2"/>
      <c r="Q500" s="2"/>
      <c r="R500" s="2"/>
      <c r="S500" s="2"/>
      <c r="T500" s="2"/>
      <c r="U500" s="2"/>
      <c r="V500" s="2"/>
      <c r="W500" s="2"/>
      <c r="X500" s="2"/>
      <c r="Y500" s="2"/>
      <c r="Z500" s="2"/>
      <c r="AA500" s="2"/>
      <c r="AB500" s="2"/>
      <c r="AC500" s="2"/>
      <c r="AD500" s="2"/>
      <c r="AE500" s="2"/>
      <c r="AF500" s="2"/>
      <c r="AG500" s="2"/>
      <c r="AH500" s="2"/>
      <c r="AI500" s="2"/>
      <c r="AJ500" s="2"/>
      <c r="AK500" s="2"/>
    </row>
    <row r="501" ht="14.25" customHeight="1">
      <c r="A501" s="3"/>
      <c r="B501" s="2"/>
      <c r="C501" s="2"/>
      <c r="D501" s="2"/>
      <c r="E501" s="2"/>
      <c r="F501" s="2"/>
      <c r="G501" s="2"/>
      <c r="H501" s="2"/>
      <c r="I501" s="4"/>
      <c r="J501" s="4"/>
      <c r="K501" s="4"/>
      <c r="L501" s="4"/>
      <c r="M501" s="4"/>
      <c r="N501" s="4"/>
      <c r="O501" s="4"/>
      <c r="P501" s="2"/>
      <c r="Q501" s="2"/>
      <c r="R501" s="2"/>
      <c r="S501" s="2"/>
      <c r="T501" s="2"/>
      <c r="U501" s="2"/>
      <c r="V501" s="2"/>
      <c r="W501" s="2"/>
      <c r="X501" s="2"/>
      <c r="Y501" s="2"/>
      <c r="Z501" s="2"/>
      <c r="AA501" s="2"/>
      <c r="AB501" s="2"/>
      <c r="AC501" s="2"/>
      <c r="AD501" s="2"/>
      <c r="AE501" s="2"/>
      <c r="AF501" s="2"/>
      <c r="AG501" s="2"/>
      <c r="AH501" s="2"/>
      <c r="AI501" s="2"/>
      <c r="AJ501" s="2"/>
      <c r="AK501" s="2"/>
    </row>
    <row r="502" ht="14.25" customHeight="1">
      <c r="A502" s="3"/>
      <c r="B502" s="2"/>
      <c r="C502" s="2"/>
      <c r="D502" s="2"/>
      <c r="E502" s="2"/>
      <c r="F502" s="2"/>
      <c r="G502" s="2"/>
      <c r="H502" s="2"/>
      <c r="I502" s="4"/>
      <c r="J502" s="4"/>
      <c r="K502" s="4"/>
      <c r="L502" s="4"/>
      <c r="M502" s="4"/>
      <c r="N502" s="4"/>
      <c r="O502" s="4"/>
      <c r="P502" s="2"/>
      <c r="Q502" s="2"/>
      <c r="R502" s="2"/>
      <c r="S502" s="2"/>
      <c r="T502" s="2"/>
      <c r="U502" s="2"/>
      <c r="V502" s="2"/>
      <c r="W502" s="2"/>
      <c r="X502" s="2"/>
      <c r="Y502" s="2"/>
      <c r="Z502" s="2"/>
      <c r="AA502" s="2"/>
      <c r="AB502" s="2"/>
      <c r="AC502" s="2"/>
      <c r="AD502" s="2"/>
      <c r="AE502" s="2"/>
      <c r="AF502" s="2"/>
      <c r="AG502" s="2"/>
      <c r="AH502" s="2"/>
      <c r="AI502" s="2"/>
      <c r="AJ502" s="2"/>
      <c r="AK502" s="2"/>
    </row>
    <row r="503" ht="14.25" customHeight="1">
      <c r="A503" s="3"/>
      <c r="B503" s="2"/>
      <c r="C503" s="2"/>
      <c r="D503" s="2"/>
      <c r="E503" s="2"/>
      <c r="F503" s="2"/>
      <c r="G503" s="2"/>
      <c r="H503" s="2"/>
      <c r="I503" s="4"/>
      <c r="J503" s="4"/>
      <c r="K503" s="4"/>
      <c r="L503" s="4"/>
      <c r="M503" s="4"/>
      <c r="N503" s="4"/>
      <c r="O503" s="4"/>
      <c r="P503" s="2"/>
      <c r="Q503" s="2"/>
      <c r="R503" s="2"/>
      <c r="S503" s="2"/>
      <c r="T503" s="2"/>
      <c r="U503" s="2"/>
      <c r="V503" s="2"/>
      <c r="W503" s="2"/>
      <c r="X503" s="2"/>
      <c r="Y503" s="2"/>
      <c r="Z503" s="2"/>
      <c r="AA503" s="2"/>
      <c r="AB503" s="2"/>
      <c r="AC503" s="2"/>
      <c r="AD503" s="2"/>
      <c r="AE503" s="2"/>
      <c r="AF503" s="2"/>
      <c r="AG503" s="2"/>
      <c r="AH503" s="2"/>
      <c r="AI503" s="2"/>
      <c r="AJ503" s="2"/>
      <c r="AK503" s="2"/>
    </row>
    <row r="504" ht="14.25" customHeight="1">
      <c r="A504" s="3"/>
      <c r="B504" s="2"/>
      <c r="C504" s="2"/>
      <c r="D504" s="2"/>
      <c r="E504" s="2"/>
      <c r="F504" s="2"/>
      <c r="G504" s="2"/>
      <c r="H504" s="2"/>
      <c r="I504" s="4"/>
      <c r="J504" s="4"/>
      <c r="K504" s="4"/>
      <c r="L504" s="4"/>
      <c r="M504" s="4"/>
      <c r="N504" s="4"/>
      <c r="O504" s="4"/>
      <c r="P504" s="2"/>
      <c r="Q504" s="2"/>
      <c r="R504" s="2"/>
      <c r="S504" s="2"/>
      <c r="T504" s="2"/>
      <c r="U504" s="2"/>
      <c r="V504" s="2"/>
      <c r="W504" s="2"/>
      <c r="X504" s="2"/>
      <c r="Y504" s="2"/>
      <c r="Z504" s="2"/>
      <c r="AA504" s="2"/>
      <c r="AB504" s="2"/>
      <c r="AC504" s="2"/>
      <c r="AD504" s="2"/>
      <c r="AE504" s="2"/>
      <c r="AF504" s="2"/>
      <c r="AG504" s="2"/>
      <c r="AH504" s="2"/>
      <c r="AI504" s="2"/>
      <c r="AJ504" s="2"/>
      <c r="AK504" s="2"/>
    </row>
    <row r="505" ht="14.25" customHeight="1">
      <c r="A505" s="3"/>
      <c r="B505" s="2"/>
      <c r="C505" s="2"/>
      <c r="D505" s="2"/>
      <c r="E505" s="2"/>
      <c r="F505" s="2"/>
      <c r="G505" s="2"/>
      <c r="H505" s="2"/>
      <c r="I505" s="4"/>
      <c r="J505" s="4"/>
      <c r="K505" s="4"/>
      <c r="L505" s="4"/>
      <c r="M505" s="4"/>
      <c r="N505" s="4"/>
      <c r="O505" s="4"/>
      <c r="P505" s="2"/>
      <c r="Q505" s="2"/>
      <c r="R505" s="2"/>
      <c r="S505" s="2"/>
      <c r="T505" s="2"/>
      <c r="U505" s="2"/>
      <c r="V505" s="2"/>
      <c r="W505" s="2"/>
      <c r="X505" s="2"/>
      <c r="Y505" s="2"/>
      <c r="Z505" s="2"/>
      <c r="AA505" s="2"/>
      <c r="AB505" s="2"/>
      <c r="AC505" s="2"/>
      <c r="AD505" s="2"/>
      <c r="AE505" s="2"/>
      <c r="AF505" s="2"/>
      <c r="AG505" s="2"/>
      <c r="AH505" s="2"/>
      <c r="AI505" s="2"/>
      <c r="AJ505" s="2"/>
      <c r="AK505" s="2"/>
    </row>
    <row r="506" ht="14.25" customHeight="1">
      <c r="A506" s="3"/>
      <c r="B506" s="2"/>
      <c r="C506" s="2"/>
      <c r="D506" s="2"/>
      <c r="E506" s="2"/>
      <c r="F506" s="2"/>
      <c r="G506" s="2"/>
      <c r="H506" s="2"/>
      <c r="I506" s="4"/>
      <c r="J506" s="4"/>
      <c r="K506" s="4"/>
      <c r="L506" s="4"/>
      <c r="M506" s="4"/>
      <c r="N506" s="4"/>
      <c r="O506" s="4"/>
      <c r="P506" s="2"/>
      <c r="Q506" s="2"/>
      <c r="R506" s="2"/>
      <c r="S506" s="2"/>
      <c r="T506" s="2"/>
      <c r="U506" s="2"/>
      <c r="V506" s="2"/>
      <c r="W506" s="2"/>
      <c r="X506" s="2"/>
      <c r="Y506" s="2"/>
      <c r="Z506" s="2"/>
      <c r="AA506" s="2"/>
      <c r="AB506" s="2"/>
      <c r="AC506" s="2"/>
      <c r="AD506" s="2"/>
      <c r="AE506" s="2"/>
      <c r="AF506" s="2"/>
      <c r="AG506" s="2"/>
      <c r="AH506" s="2"/>
      <c r="AI506" s="2"/>
      <c r="AJ506" s="2"/>
      <c r="AK506" s="2"/>
    </row>
    <row r="507" ht="14.25" customHeight="1">
      <c r="A507" s="3"/>
      <c r="B507" s="2"/>
      <c r="C507" s="2"/>
      <c r="D507" s="2"/>
      <c r="E507" s="2"/>
      <c r="F507" s="2"/>
      <c r="G507" s="2"/>
      <c r="H507" s="2"/>
      <c r="I507" s="4"/>
      <c r="J507" s="4"/>
      <c r="K507" s="4"/>
      <c r="L507" s="4"/>
      <c r="M507" s="4"/>
      <c r="N507" s="4"/>
      <c r="O507" s="4"/>
      <c r="P507" s="2"/>
      <c r="Q507" s="2"/>
      <c r="R507" s="2"/>
      <c r="S507" s="2"/>
      <c r="T507" s="2"/>
      <c r="U507" s="2"/>
      <c r="V507" s="2"/>
      <c r="W507" s="2"/>
      <c r="X507" s="2"/>
      <c r="Y507" s="2"/>
      <c r="Z507" s="2"/>
      <c r="AA507" s="2"/>
      <c r="AB507" s="2"/>
      <c r="AC507" s="2"/>
      <c r="AD507" s="2"/>
      <c r="AE507" s="2"/>
      <c r="AF507" s="2"/>
      <c r="AG507" s="2"/>
      <c r="AH507" s="2"/>
      <c r="AI507" s="2"/>
      <c r="AJ507" s="2"/>
      <c r="AK507" s="2"/>
    </row>
    <row r="508" ht="14.25" customHeight="1">
      <c r="A508" s="3"/>
      <c r="B508" s="2"/>
      <c r="C508" s="2"/>
      <c r="D508" s="2"/>
      <c r="E508" s="2"/>
      <c r="F508" s="2"/>
      <c r="G508" s="2"/>
      <c r="H508" s="2"/>
      <c r="I508" s="4"/>
      <c r="J508" s="4"/>
      <c r="K508" s="4"/>
      <c r="L508" s="4"/>
      <c r="M508" s="4"/>
      <c r="N508" s="4"/>
      <c r="O508" s="4"/>
      <c r="P508" s="2"/>
      <c r="Q508" s="2"/>
      <c r="R508" s="2"/>
      <c r="S508" s="2"/>
      <c r="T508" s="2"/>
      <c r="U508" s="2"/>
      <c r="V508" s="2"/>
      <c r="W508" s="2"/>
      <c r="X508" s="2"/>
      <c r="Y508" s="2"/>
      <c r="Z508" s="2"/>
      <c r="AA508" s="2"/>
      <c r="AB508" s="2"/>
      <c r="AC508" s="2"/>
      <c r="AD508" s="2"/>
      <c r="AE508" s="2"/>
      <c r="AF508" s="2"/>
      <c r="AG508" s="2"/>
      <c r="AH508" s="2"/>
      <c r="AI508" s="2"/>
      <c r="AJ508" s="2"/>
      <c r="AK508" s="2"/>
    </row>
    <row r="509" ht="14.25" customHeight="1">
      <c r="A509" s="3"/>
      <c r="B509" s="2"/>
      <c r="C509" s="2"/>
      <c r="D509" s="2"/>
      <c r="E509" s="2"/>
      <c r="F509" s="2"/>
      <c r="G509" s="2"/>
      <c r="H509" s="2"/>
      <c r="I509" s="4"/>
      <c r="J509" s="4"/>
      <c r="K509" s="4"/>
      <c r="L509" s="4"/>
      <c r="M509" s="4"/>
      <c r="N509" s="4"/>
      <c r="O509" s="4"/>
      <c r="P509" s="2"/>
      <c r="Q509" s="2"/>
      <c r="R509" s="2"/>
      <c r="S509" s="2"/>
      <c r="T509" s="2"/>
      <c r="U509" s="2"/>
      <c r="V509" s="2"/>
      <c r="W509" s="2"/>
      <c r="X509" s="2"/>
      <c r="Y509" s="2"/>
      <c r="Z509" s="2"/>
      <c r="AA509" s="2"/>
      <c r="AB509" s="2"/>
      <c r="AC509" s="2"/>
      <c r="AD509" s="2"/>
      <c r="AE509" s="2"/>
      <c r="AF509" s="2"/>
      <c r="AG509" s="2"/>
      <c r="AH509" s="2"/>
      <c r="AI509" s="2"/>
      <c r="AJ509" s="2"/>
      <c r="AK509" s="2"/>
    </row>
    <row r="510" ht="14.25" customHeight="1">
      <c r="A510" s="3"/>
      <c r="B510" s="2"/>
      <c r="C510" s="2"/>
      <c r="D510" s="2"/>
      <c r="E510" s="2"/>
      <c r="F510" s="2"/>
      <c r="G510" s="2"/>
      <c r="H510" s="2"/>
      <c r="I510" s="4"/>
      <c r="J510" s="4"/>
      <c r="K510" s="4"/>
      <c r="L510" s="4"/>
      <c r="M510" s="4"/>
      <c r="N510" s="4"/>
      <c r="O510" s="4"/>
      <c r="P510" s="2"/>
      <c r="Q510" s="2"/>
      <c r="R510" s="2"/>
      <c r="S510" s="2"/>
      <c r="T510" s="2"/>
      <c r="U510" s="2"/>
      <c r="V510" s="2"/>
      <c r="W510" s="2"/>
      <c r="X510" s="2"/>
      <c r="Y510" s="2"/>
      <c r="Z510" s="2"/>
      <c r="AA510" s="2"/>
      <c r="AB510" s="2"/>
      <c r="AC510" s="2"/>
      <c r="AD510" s="2"/>
      <c r="AE510" s="2"/>
      <c r="AF510" s="2"/>
      <c r="AG510" s="2"/>
      <c r="AH510" s="2"/>
      <c r="AI510" s="2"/>
      <c r="AJ510" s="2"/>
      <c r="AK510" s="2"/>
    </row>
    <row r="511" ht="14.25" customHeight="1">
      <c r="A511" s="3"/>
      <c r="B511" s="2"/>
      <c r="C511" s="2"/>
      <c r="D511" s="2"/>
      <c r="E511" s="2"/>
      <c r="F511" s="2"/>
      <c r="G511" s="2"/>
      <c r="H511" s="2"/>
      <c r="I511" s="4"/>
      <c r="J511" s="4"/>
      <c r="K511" s="4"/>
      <c r="L511" s="4"/>
      <c r="M511" s="4"/>
      <c r="N511" s="4"/>
      <c r="O511" s="4"/>
      <c r="P511" s="2"/>
      <c r="Q511" s="2"/>
      <c r="R511" s="2"/>
      <c r="S511" s="2"/>
      <c r="T511" s="2"/>
      <c r="U511" s="2"/>
      <c r="V511" s="2"/>
      <c r="W511" s="2"/>
      <c r="X511" s="2"/>
      <c r="Y511" s="2"/>
      <c r="Z511" s="2"/>
      <c r="AA511" s="2"/>
      <c r="AB511" s="2"/>
      <c r="AC511" s="2"/>
      <c r="AD511" s="2"/>
      <c r="AE511" s="2"/>
      <c r="AF511" s="2"/>
      <c r="AG511" s="2"/>
      <c r="AH511" s="2"/>
      <c r="AI511" s="2"/>
      <c r="AJ511" s="2"/>
      <c r="AK511" s="2"/>
    </row>
    <row r="512" ht="14.25" customHeight="1">
      <c r="A512" s="3"/>
      <c r="B512" s="2"/>
      <c r="C512" s="2"/>
      <c r="D512" s="2"/>
      <c r="E512" s="2"/>
      <c r="F512" s="2"/>
      <c r="G512" s="2"/>
      <c r="H512" s="2"/>
      <c r="I512" s="4"/>
      <c r="J512" s="4"/>
      <c r="K512" s="4"/>
      <c r="L512" s="4"/>
      <c r="M512" s="4"/>
      <c r="N512" s="4"/>
      <c r="O512" s="4"/>
      <c r="P512" s="2"/>
      <c r="Q512" s="2"/>
      <c r="R512" s="2"/>
      <c r="S512" s="2"/>
      <c r="T512" s="2"/>
      <c r="U512" s="2"/>
      <c r="V512" s="2"/>
      <c r="W512" s="2"/>
      <c r="X512" s="2"/>
      <c r="Y512" s="2"/>
      <c r="Z512" s="2"/>
      <c r="AA512" s="2"/>
      <c r="AB512" s="2"/>
      <c r="AC512" s="2"/>
      <c r="AD512" s="2"/>
      <c r="AE512" s="2"/>
      <c r="AF512" s="2"/>
      <c r="AG512" s="2"/>
      <c r="AH512" s="2"/>
      <c r="AI512" s="2"/>
      <c r="AJ512" s="2"/>
      <c r="AK512" s="2"/>
    </row>
    <row r="513" ht="14.25" customHeight="1">
      <c r="A513" s="3"/>
      <c r="B513" s="2"/>
      <c r="C513" s="2"/>
      <c r="D513" s="2"/>
      <c r="E513" s="2"/>
      <c r="F513" s="2"/>
      <c r="G513" s="2"/>
      <c r="H513" s="2"/>
      <c r="I513" s="4"/>
      <c r="J513" s="4"/>
      <c r="K513" s="4"/>
      <c r="L513" s="4"/>
      <c r="M513" s="4"/>
      <c r="N513" s="4"/>
      <c r="O513" s="4"/>
      <c r="P513" s="2"/>
      <c r="Q513" s="2"/>
      <c r="R513" s="2"/>
      <c r="S513" s="2"/>
      <c r="T513" s="2"/>
      <c r="U513" s="2"/>
      <c r="V513" s="2"/>
      <c r="W513" s="2"/>
      <c r="X513" s="2"/>
      <c r="Y513" s="2"/>
      <c r="Z513" s="2"/>
      <c r="AA513" s="2"/>
      <c r="AB513" s="2"/>
      <c r="AC513" s="2"/>
      <c r="AD513" s="2"/>
      <c r="AE513" s="2"/>
      <c r="AF513" s="2"/>
      <c r="AG513" s="2"/>
      <c r="AH513" s="2"/>
      <c r="AI513" s="2"/>
      <c r="AJ513" s="2"/>
      <c r="AK513" s="2"/>
    </row>
    <row r="514" ht="14.25" customHeight="1">
      <c r="A514" s="3"/>
      <c r="B514" s="2"/>
      <c r="C514" s="2"/>
      <c r="D514" s="2"/>
      <c r="E514" s="2"/>
      <c r="F514" s="2"/>
      <c r="G514" s="2"/>
      <c r="H514" s="2"/>
      <c r="I514" s="4"/>
      <c r="J514" s="4"/>
      <c r="K514" s="4"/>
      <c r="L514" s="4"/>
      <c r="M514" s="4"/>
      <c r="N514" s="4"/>
      <c r="O514" s="4"/>
      <c r="P514" s="2"/>
      <c r="Q514" s="2"/>
      <c r="R514" s="2"/>
      <c r="S514" s="2"/>
      <c r="T514" s="2"/>
      <c r="U514" s="2"/>
      <c r="V514" s="2"/>
      <c r="W514" s="2"/>
      <c r="X514" s="2"/>
      <c r="Y514" s="2"/>
      <c r="Z514" s="2"/>
      <c r="AA514" s="2"/>
      <c r="AB514" s="2"/>
      <c r="AC514" s="2"/>
      <c r="AD514" s="2"/>
      <c r="AE514" s="2"/>
      <c r="AF514" s="2"/>
      <c r="AG514" s="2"/>
      <c r="AH514" s="2"/>
      <c r="AI514" s="2"/>
      <c r="AJ514" s="2"/>
      <c r="AK514" s="2"/>
    </row>
    <row r="515" ht="14.25" customHeight="1">
      <c r="A515" s="3"/>
      <c r="B515" s="2"/>
      <c r="C515" s="2"/>
      <c r="D515" s="2"/>
      <c r="E515" s="2"/>
      <c r="F515" s="2"/>
      <c r="G515" s="2"/>
      <c r="H515" s="2"/>
      <c r="I515" s="4"/>
      <c r="J515" s="4"/>
      <c r="K515" s="4"/>
      <c r="L515" s="4"/>
      <c r="M515" s="4"/>
      <c r="N515" s="4"/>
      <c r="O515" s="4"/>
      <c r="P515" s="2"/>
      <c r="Q515" s="2"/>
      <c r="R515" s="2"/>
      <c r="S515" s="2"/>
      <c r="T515" s="2"/>
      <c r="U515" s="2"/>
      <c r="V515" s="2"/>
      <c r="W515" s="2"/>
      <c r="X515" s="2"/>
      <c r="Y515" s="2"/>
      <c r="Z515" s="2"/>
      <c r="AA515" s="2"/>
      <c r="AB515" s="2"/>
      <c r="AC515" s="2"/>
      <c r="AD515" s="2"/>
      <c r="AE515" s="2"/>
      <c r="AF515" s="2"/>
      <c r="AG515" s="2"/>
      <c r="AH515" s="2"/>
      <c r="AI515" s="2"/>
      <c r="AJ515" s="2"/>
      <c r="AK515" s="2"/>
    </row>
    <row r="516" ht="14.25" customHeight="1">
      <c r="A516" s="3"/>
      <c r="B516" s="2"/>
      <c r="C516" s="2"/>
      <c r="D516" s="2"/>
      <c r="E516" s="2"/>
      <c r="F516" s="2"/>
      <c r="G516" s="2"/>
      <c r="H516" s="2"/>
      <c r="I516" s="4"/>
      <c r="J516" s="4"/>
      <c r="K516" s="4"/>
      <c r="L516" s="4"/>
      <c r="M516" s="4"/>
      <c r="N516" s="4"/>
      <c r="O516" s="4"/>
      <c r="P516" s="2"/>
      <c r="Q516" s="2"/>
      <c r="R516" s="2"/>
      <c r="S516" s="2"/>
      <c r="T516" s="2"/>
      <c r="U516" s="2"/>
      <c r="V516" s="2"/>
      <c r="W516" s="2"/>
      <c r="X516" s="2"/>
      <c r="Y516" s="2"/>
      <c r="Z516" s="2"/>
      <c r="AA516" s="2"/>
      <c r="AB516" s="2"/>
      <c r="AC516" s="2"/>
      <c r="AD516" s="2"/>
      <c r="AE516" s="2"/>
      <c r="AF516" s="2"/>
      <c r="AG516" s="2"/>
      <c r="AH516" s="2"/>
      <c r="AI516" s="2"/>
      <c r="AJ516" s="2"/>
      <c r="AK516" s="2"/>
    </row>
    <row r="517" ht="14.25" customHeight="1">
      <c r="A517" s="3"/>
      <c r="B517" s="2"/>
      <c r="C517" s="2"/>
      <c r="D517" s="2"/>
      <c r="E517" s="2"/>
      <c r="F517" s="2"/>
      <c r="G517" s="2"/>
      <c r="H517" s="2"/>
      <c r="I517" s="4"/>
      <c r="J517" s="4"/>
      <c r="K517" s="4"/>
      <c r="L517" s="4"/>
      <c r="M517" s="4"/>
      <c r="N517" s="4"/>
      <c r="O517" s="4"/>
      <c r="P517" s="2"/>
      <c r="Q517" s="2"/>
      <c r="R517" s="2"/>
      <c r="S517" s="2"/>
      <c r="T517" s="2"/>
      <c r="U517" s="2"/>
      <c r="V517" s="2"/>
      <c r="W517" s="2"/>
      <c r="X517" s="2"/>
      <c r="Y517" s="2"/>
      <c r="Z517" s="2"/>
      <c r="AA517" s="2"/>
      <c r="AB517" s="2"/>
      <c r="AC517" s="2"/>
      <c r="AD517" s="2"/>
      <c r="AE517" s="2"/>
      <c r="AF517" s="2"/>
      <c r="AG517" s="2"/>
      <c r="AH517" s="2"/>
      <c r="AI517" s="2"/>
      <c r="AJ517" s="2"/>
      <c r="AK517" s="2"/>
    </row>
    <row r="518" ht="14.25" customHeight="1">
      <c r="A518" s="3"/>
      <c r="B518" s="2"/>
      <c r="C518" s="2"/>
      <c r="D518" s="2"/>
      <c r="E518" s="2"/>
      <c r="F518" s="2"/>
      <c r="G518" s="2"/>
      <c r="H518" s="2"/>
      <c r="I518" s="4"/>
      <c r="J518" s="4"/>
      <c r="K518" s="4"/>
      <c r="L518" s="4"/>
      <c r="M518" s="4"/>
      <c r="N518" s="4"/>
      <c r="O518" s="4"/>
      <c r="P518" s="2"/>
      <c r="Q518" s="2"/>
      <c r="R518" s="2"/>
      <c r="S518" s="2"/>
      <c r="T518" s="2"/>
      <c r="U518" s="2"/>
      <c r="V518" s="2"/>
      <c r="W518" s="2"/>
      <c r="X518" s="2"/>
      <c r="Y518" s="2"/>
      <c r="Z518" s="2"/>
      <c r="AA518" s="2"/>
      <c r="AB518" s="2"/>
      <c r="AC518" s="2"/>
      <c r="AD518" s="2"/>
      <c r="AE518" s="2"/>
      <c r="AF518" s="2"/>
      <c r="AG518" s="2"/>
      <c r="AH518" s="2"/>
      <c r="AI518" s="2"/>
      <c r="AJ518" s="2"/>
      <c r="AK518" s="2"/>
    </row>
    <row r="519" ht="14.25" customHeight="1">
      <c r="A519" s="3"/>
      <c r="B519" s="2"/>
      <c r="C519" s="2"/>
      <c r="D519" s="2"/>
      <c r="E519" s="2"/>
      <c r="F519" s="2"/>
      <c r="G519" s="2"/>
      <c r="H519" s="2"/>
      <c r="I519" s="4"/>
      <c r="J519" s="4"/>
      <c r="K519" s="4"/>
      <c r="L519" s="4"/>
      <c r="M519" s="4"/>
      <c r="N519" s="4"/>
      <c r="O519" s="4"/>
      <c r="P519" s="2"/>
      <c r="Q519" s="2"/>
      <c r="R519" s="2"/>
      <c r="S519" s="2"/>
      <c r="T519" s="2"/>
      <c r="U519" s="2"/>
      <c r="V519" s="2"/>
      <c r="W519" s="2"/>
      <c r="X519" s="2"/>
      <c r="Y519" s="2"/>
      <c r="Z519" s="2"/>
      <c r="AA519" s="2"/>
      <c r="AB519" s="2"/>
      <c r="AC519" s="2"/>
      <c r="AD519" s="2"/>
      <c r="AE519" s="2"/>
      <c r="AF519" s="2"/>
      <c r="AG519" s="2"/>
      <c r="AH519" s="2"/>
      <c r="AI519" s="2"/>
      <c r="AJ519" s="2"/>
      <c r="AK519" s="2"/>
    </row>
    <row r="520" ht="14.25" customHeight="1">
      <c r="A520" s="3"/>
      <c r="B520" s="2"/>
      <c r="C520" s="2"/>
      <c r="D520" s="2"/>
      <c r="E520" s="2"/>
      <c r="F520" s="2"/>
      <c r="G520" s="2"/>
      <c r="H520" s="2"/>
      <c r="I520" s="4"/>
      <c r="J520" s="4"/>
      <c r="K520" s="4"/>
      <c r="L520" s="4"/>
      <c r="M520" s="4"/>
      <c r="N520" s="4"/>
      <c r="O520" s="4"/>
      <c r="P520" s="2"/>
      <c r="Q520" s="2"/>
      <c r="R520" s="2"/>
      <c r="S520" s="2"/>
      <c r="T520" s="2"/>
      <c r="U520" s="2"/>
      <c r="V520" s="2"/>
      <c r="W520" s="2"/>
      <c r="X520" s="2"/>
      <c r="Y520" s="2"/>
      <c r="Z520" s="2"/>
      <c r="AA520" s="2"/>
      <c r="AB520" s="2"/>
      <c r="AC520" s="2"/>
      <c r="AD520" s="2"/>
      <c r="AE520" s="2"/>
      <c r="AF520" s="2"/>
      <c r="AG520" s="2"/>
      <c r="AH520" s="2"/>
      <c r="AI520" s="2"/>
      <c r="AJ520" s="2"/>
      <c r="AK520" s="2"/>
    </row>
    <row r="521" ht="14.25" customHeight="1">
      <c r="A521" s="3"/>
      <c r="B521" s="2"/>
      <c r="C521" s="2"/>
      <c r="D521" s="2"/>
      <c r="E521" s="2"/>
      <c r="F521" s="2"/>
      <c r="G521" s="2"/>
      <c r="H521" s="2"/>
      <c r="I521" s="4"/>
      <c r="J521" s="4"/>
      <c r="K521" s="4"/>
      <c r="L521" s="4"/>
      <c r="M521" s="4"/>
      <c r="N521" s="4"/>
      <c r="O521" s="4"/>
      <c r="P521" s="2"/>
      <c r="Q521" s="2"/>
      <c r="R521" s="2"/>
      <c r="S521" s="2"/>
      <c r="T521" s="2"/>
      <c r="U521" s="2"/>
      <c r="V521" s="2"/>
      <c r="W521" s="2"/>
      <c r="X521" s="2"/>
      <c r="Y521" s="2"/>
      <c r="Z521" s="2"/>
      <c r="AA521" s="2"/>
      <c r="AB521" s="2"/>
      <c r="AC521" s="2"/>
      <c r="AD521" s="2"/>
      <c r="AE521" s="2"/>
      <c r="AF521" s="2"/>
      <c r="AG521" s="2"/>
      <c r="AH521" s="2"/>
      <c r="AI521" s="2"/>
      <c r="AJ521" s="2"/>
      <c r="AK521" s="2"/>
    </row>
    <row r="522" ht="14.25" customHeight="1">
      <c r="A522" s="3"/>
      <c r="B522" s="2"/>
      <c r="C522" s="2"/>
      <c r="D522" s="2"/>
      <c r="E522" s="2"/>
      <c r="F522" s="2"/>
      <c r="G522" s="2"/>
      <c r="H522" s="2"/>
      <c r="I522" s="4"/>
      <c r="J522" s="4"/>
      <c r="K522" s="4"/>
      <c r="L522" s="4"/>
      <c r="M522" s="4"/>
      <c r="N522" s="4"/>
      <c r="O522" s="4"/>
      <c r="P522" s="2"/>
      <c r="Q522" s="2"/>
      <c r="R522" s="2"/>
      <c r="S522" s="2"/>
      <c r="T522" s="2"/>
      <c r="U522" s="2"/>
      <c r="V522" s="2"/>
      <c r="W522" s="2"/>
      <c r="X522" s="2"/>
      <c r="Y522" s="2"/>
      <c r="Z522" s="2"/>
      <c r="AA522" s="2"/>
      <c r="AB522" s="2"/>
      <c r="AC522" s="2"/>
      <c r="AD522" s="2"/>
      <c r="AE522" s="2"/>
      <c r="AF522" s="2"/>
      <c r="AG522" s="2"/>
      <c r="AH522" s="2"/>
      <c r="AI522" s="2"/>
      <c r="AJ522" s="2"/>
      <c r="AK522" s="2"/>
    </row>
    <row r="523" ht="14.25" customHeight="1">
      <c r="A523" s="3"/>
      <c r="B523" s="2"/>
      <c r="C523" s="2"/>
      <c r="D523" s="2"/>
      <c r="E523" s="2"/>
      <c r="F523" s="2"/>
      <c r="G523" s="2"/>
      <c r="H523" s="2"/>
      <c r="I523" s="4"/>
      <c r="J523" s="4"/>
      <c r="K523" s="4"/>
      <c r="L523" s="4"/>
      <c r="M523" s="4"/>
      <c r="N523" s="4"/>
      <c r="O523" s="4"/>
      <c r="P523" s="2"/>
      <c r="Q523" s="2"/>
      <c r="R523" s="2"/>
      <c r="S523" s="2"/>
      <c r="T523" s="2"/>
      <c r="U523" s="2"/>
      <c r="V523" s="2"/>
      <c r="W523" s="2"/>
      <c r="X523" s="2"/>
      <c r="Y523" s="2"/>
      <c r="Z523" s="2"/>
      <c r="AA523" s="2"/>
      <c r="AB523" s="2"/>
      <c r="AC523" s="2"/>
      <c r="AD523" s="2"/>
      <c r="AE523" s="2"/>
      <c r="AF523" s="2"/>
      <c r="AG523" s="2"/>
      <c r="AH523" s="2"/>
      <c r="AI523" s="2"/>
      <c r="AJ523" s="2"/>
      <c r="AK523" s="2"/>
    </row>
    <row r="524" ht="14.25" customHeight="1">
      <c r="A524" s="3"/>
      <c r="B524" s="2"/>
      <c r="C524" s="2"/>
      <c r="D524" s="2"/>
      <c r="E524" s="2"/>
      <c r="F524" s="2"/>
      <c r="G524" s="2"/>
      <c r="H524" s="2"/>
      <c r="I524" s="4"/>
      <c r="J524" s="4"/>
      <c r="K524" s="4"/>
      <c r="L524" s="4"/>
      <c r="M524" s="4"/>
      <c r="N524" s="4"/>
      <c r="O524" s="4"/>
      <c r="P524" s="2"/>
      <c r="Q524" s="2"/>
      <c r="R524" s="2"/>
      <c r="S524" s="2"/>
      <c r="T524" s="2"/>
      <c r="U524" s="2"/>
      <c r="V524" s="2"/>
      <c r="W524" s="2"/>
      <c r="X524" s="2"/>
      <c r="Y524" s="2"/>
      <c r="Z524" s="2"/>
      <c r="AA524" s="2"/>
      <c r="AB524" s="2"/>
      <c r="AC524" s="2"/>
      <c r="AD524" s="2"/>
      <c r="AE524" s="2"/>
      <c r="AF524" s="2"/>
      <c r="AG524" s="2"/>
      <c r="AH524" s="2"/>
      <c r="AI524" s="2"/>
      <c r="AJ524" s="2"/>
      <c r="AK524" s="2"/>
    </row>
    <row r="525" ht="14.25" customHeight="1">
      <c r="A525" s="3"/>
      <c r="B525" s="2"/>
      <c r="C525" s="2"/>
      <c r="D525" s="2"/>
      <c r="E525" s="2"/>
      <c r="F525" s="2"/>
      <c r="G525" s="2"/>
      <c r="H525" s="2"/>
      <c r="I525" s="4"/>
      <c r="J525" s="4"/>
      <c r="K525" s="4"/>
      <c r="L525" s="4"/>
      <c r="M525" s="4"/>
      <c r="N525" s="4"/>
      <c r="O525" s="4"/>
      <c r="P525" s="2"/>
      <c r="Q525" s="2"/>
      <c r="R525" s="2"/>
      <c r="S525" s="2"/>
      <c r="T525" s="2"/>
      <c r="U525" s="2"/>
      <c r="V525" s="2"/>
      <c r="W525" s="2"/>
      <c r="X525" s="2"/>
      <c r="Y525" s="2"/>
      <c r="Z525" s="2"/>
      <c r="AA525" s="2"/>
      <c r="AB525" s="2"/>
      <c r="AC525" s="2"/>
      <c r="AD525" s="2"/>
      <c r="AE525" s="2"/>
      <c r="AF525" s="2"/>
      <c r="AG525" s="2"/>
      <c r="AH525" s="2"/>
      <c r="AI525" s="2"/>
      <c r="AJ525" s="2"/>
      <c r="AK525" s="2"/>
    </row>
    <row r="526" ht="14.25" customHeight="1">
      <c r="A526" s="3"/>
      <c r="B526" s="2"/>
      <c r="C526" s="2"/>
      <c r="D526" s="2"/>
      <c r="E526" s="2"/>
      <c r="F526" s="2"/>
      <c r="G526" s="2"/>
      <c r="H526" s="2"/>
      <c r="I526" s="4"/>
      <c r="J526" s="4"/>
      <c r="K526" s="4"/>
      <c r="L526" s="4"/>
      <c r="M526" s="4"/>
      <c r="N526" s="4"/>
      <c r="O526" s="4"/>
      <c r="P526" s="2"/>
      <c r="Q526" s="2"/>
      <c r="R526" s="2"/>
      <c r="S526" s="2"/>
      <c r="T526" s="2"/>
      <c r="U526" s="2"/>
      <c r="V526" s="2"/>
      <c r="W526" s="2"/>
      <c r="X526" s="2"/>
      <c r="Y526" s="2"/>
      <c r="Z526" s="2"/>
      <c r="AA526" s="2"/>
      <c r="AB526" s="2"/>
      <c r="AC526" s="2"/>
      <c r="AD526" s="2"/>
      <c r="AE526" s="2"/>
      <c r="AF526" s="2"/>
      <c r="AG526" s="2"/>
      <c r="AH526" s="2"/>
      <c r="AI526" s="2"/>
      <c r="AJ526" s="2"/>
      <c r="AK526" s="2"/>
    </row>
    <row r="527" ht="14.25" customHeight="1">
      <c r="A527" s="3"/>
      <c r="B527" s="2"/>
      <c r="C527" s="2"/>
      <c r="D527" s="2"/>
      <c r="E527" s="2"/>
      <c r="F527" s="2"/>
      <c r="G527" s="2"/>
      <c r="H527" s="2"/>
      <c r="I527" s="4"/>
      <c r="J527" s="4"/>
      <c r="K527" s="4"/>
      <c r="L527" s="4"/>
      <c r="M527" s="4"/>
      <c r="N527" s="4"/>
      <c r="O527" s="4"/>
      <c r="P527" s="2"/>
      <c r="Q527" s="2"/>
      <c r="R527" s="2"/>
      <c r="S527" s="2"/>
      <c r="T527" s="2"/>
      <c r="U527" s="2"/>
      <c r="V527" s="2"/>
      <c r="W527" s="2"/>
      <c r="X527" s="2"/>
      <c r="Y527" s="2"/>
      <c r="Z527" s="2"/>
      <c r="AA527" s="2"/>
      <c r="AB527" s="2"/>
      <c r="AC527" s="2"/>
      <c r="AD527" s="2"/>
      <c r="AE527" s="2"/>
      <c r="AF527" s="2"/>
      <c r="AG527" s="2"/>
      <c r="AH527" s="2"/>
      <c r="AI527" s="2"/>
      <c r="AJ527" s="2"/>
      <c r="AK527" s="2"/>
    </row>
    <row r="528" ht="14.25" customHeight="1">
      <c r="A528" s="3"/>
      <c r="B528" s="2"/>
      <c r="C528" s="2"/>
      <c r="D528" s="2"/>
      <c r="E528" s="2"/>
      <c r="F528" s="2"/>
      <c r="G528" s="2"/>
      <c r="H528" s="2"/>
      <c r="I528" s="4"/>
      <c r="J528" s="4"/>
      <c r="K528" s="4"/>
      <c r="L528" s="4"/>
      <c r="M528" s="4"/>
      <c r="N528" s="4"/>
      <c r="O528" s="4"/>
      <c r="P528" s="2"/>
      <c r="Q528" s="2"/>
      <c r="R528" s="2"/>
      <c r="S528" s="2"/>
      <c r="T528" s="2"/>
      <c r="U528" s="2"/>
      <c r="V528" s="2"/>
      <c r="W528" s="2"/>
      <c r="X528" s="2"/>
      <c r="Y528" s="2"/>
      <c r="Z528" s="2"/>
      <c r="AA528" s="2"/>
      <c r="AB528" s="2"/>
      <c r="AC528" s="2"/>
      <c r="AD528" s="2"/>
      <c r="AE528" s="2"/>
      <c r="AF528" s="2"/>
      <c r="AG528" s="2"/>
      <c r="AH528" s="2"/>
      <c r="AI528" s="2"/>
      <c r="AJ528" s="2"/>
      <c r="AK528" s="2"/>
    </row>
    <row r="529" ht="14.25" customHeight="1">
      <c r="A529" s="3"/>
      <c r="B529" s="2"/>
      <c r="C529" s="2"/>
      <c r="D529" s="2"/>
      <c r="E529" s="2"/>
      <c r="F529" s="2"/>
      <c r="G529" s="2"/>
      <c r="H529" s="2"/>
      <c r="I529" s="4"/>
      <c r="J529" s="4"/>
      <c r="K529" s="4"/>
      <c r="L529" s="4"/>
      <c r="M529" s="4"/>
      <c r="N529" s="4"/>
      <c r="O529" s="4"/>
      <c r="P529" s="2"/>
      <c r="Q529" s="2"/>
      <c r="R529" s="2"/>
      <c r="S529" s="2"/>
      <c r="T529" s="2"/>
      <c r="U529" s="2"/>
      <c r="V529" s="2"/>
      <c r="W529" s="2"/>
      <c r="X529" s="2"/>
      <c r="Y529" s="2"/>
      <c r="Z529" s="2"/>
      <c r="AA529" s="2"/>
      <c r="AB529" s="2"/>
      <c r="AC529" s="2"/>
      <c r="AD529" s="2"/>
      <c r="AE529" s="2"/>
      <c r="AF529" s="2"/>
      <c r="AG529" s="2"/>
      <c r="AH529" s="2"/>
      <c r="AI529" s="2"/>
      <c r="AJ529" s="2"/>
      <c r="AK529" s="2"/>
    </row>
    <row r="530" ht="14.25" customHeight="1">
      <c r="A530" s="3"/>
      <c r="B530" s="2"/>
      <c r="C530" s="2"/>
      <c r="D530" s="2"/>
      <c r="E530" s="2"/>
      <c r="F530" s="2"/>
      <c r="G530" s="2"/>
      <c r="H530" s="2"/>
      <c r="I530" s="4"/>
      <c r="J530" s="4"/>
      <c r="K530" s="4"/>
      <c r="L530" s="4"/>
      <c r="M530" s="4"/>
      <c r="N530" s="4"/>
      <c r="O530" s="4"/>
      <c r="P530" s="2"/>
      <c r="Q530" s="2"/>
      <c r="R530" s="2"/>
      <c r="S530" s="2"/>
      <c r="T530" s="2"/>
      <c r="U530" s="2"/>
      <c r="V530" s="2"/>
      <c r="W530" s="2"/>
      <c r="X530" s="2"/>
      <c r="Y530" s="2"/>
      <c r="Z530" s="2"/>
      <c r="AA530" s="2"/>
      <c r="AB530" s="2"/>
      <c r="AC530" s="2"/>
      <c r="AD530" s="2"/>
      <c r="AE530" s="2"/>
      <c r="AF530" s="2"/>
      <c r="AG530" s="2"/>
      <c r="AH530" s="2"/>
      <c r="AI530" s="2"/>
      <c r="AJ530" s="2"/>
      <c r="AK530" s="2"/>
    </row>
    <row r="531" ht="14.25" customHeight="1">
      <c r="A531" s="3"/>
      <c r="B531" s="2"/>
      <c r="C531" s="2"/>
      <c r="D531" s="2"/>
      <c r="E531" s="2"/>
      <c r="F531" s="2"/>
      <c r="G531" s="2"/>
      <c r="H531" s="2"/>
      <c r="I531" s="4"/>
      <c r="J531" s="4"/>
      <c r="K531" s="4"/>
      <c r="L531" s="4"/>
      <c r="M531" s="4"/>
      <c r="N531" s="4"/>
      <c r="O531" s="4"/>
      <c r="P531" s="2"/>
      <c r="Q531" s="2"/>
      <c r="R531" s="2"/>
      <c r="S531" s="2"/>
      <c r="T531" s="2"/>
      <c r="U531" s="2"/>
      <c r="V531" s="2"/>
      <c r="W531" s="2"/>
      <c r="X531" s="2"/>
      <c r="Y531" s="2"/>
      <c r="Z531" s="2"/>
      <c r="AA531" s="2"/>
      <c r="AB531" s="2"/>
      <c r="AC531" s="2"/>
      <c r="AD531" s="2"/>
      <c r="AE531" s="2"/>
      <c r="AF531" s="2"/>
      <c r="AG531" s="2"/>
      <c r="AH531" s="2"/>
      <c r="AI531" s="2"/>
      <c r="AJ531" s="2"/>
      <c r="AK531" s="2"/>
    </row>
    <row r="532" ht="14.25" customHeight="1">
      <c r="A532" s="3"/>
      <c r="B532" s="2"/>
      <c r="C532" s="2"/>
      <c r="D532" s="2"/>
      <c r="E532" s="2"/>
      <c r="F532" s="2"/>
      <c r="G532" s="2"/>
      <c r="H532" s="2"/>
      <c r="I532" s="4"/>
      <c r="J532" s="4"/>
      <c r="K532" s="4"/>
      <c r="L532" s="4"/>
      <c r="M532" s="4"/>
      <c r="N532" s="4"/>
      <c r="O532" s="4"/>
      <c r="P532" s="2"/>
      <c r="Q532" s="2"/>
      <c r="R532" s="2"/>
      <c r="S532" s="2"/>
      <c r="T532" s="2"/>
      <c r="U532" s="2"/>
      <c r="V532" s="2"/>
      <c r="W532" s="2"/>
      <c r="X532" s="2"/>
      <c r="Y532" s="2"/>
      <c r="Z532" s="2"/>
      <c r="AA532" s="2"/>
      <c r="AB532" s="2"/>
      <c r="AC532" s="2"/>
      <c r="AD532" s="2"/>
      <c r="AE532" s="2"/>
      <c r="AF532" s="2"/>
      <c r="AG532" s="2"/>
      <c r="AH532" s="2"/>
      <c r="AI532" s="2"/>
      <c r="AJ532" s="2"/>
      <c r="AK532" s="2"/>
    </row>
    <row r="533" ht="14.25" customHeight="1">
      <c r="A533" s="3"/>
      <c r="B533" s="2"/>
      <c r="C533" s="2"/>
      <c r="D533" s="2"/>
      <c r="E533" s="2"/>
      <c r="F533" s="2"/>
      <c r="G533" s="2"/>
      <c r="H533" s="2"/>
      <c r="I533" s="4"/>
      <c r="J533" s="4"/>
      <c r="K533" s="4"/>
      <c r="L533" s="4"/>
      <c r="M533" s="4"/>
      <c r="N533" s="4"/>
      <c r="O533" s="4"/>
      <c r="P533" s="2"/>
      <c r="Q533" s="2"/>
      <c r="R533" s="2"/>
      <c r="S533" s="2"/>
      <c r="T533" s="2"/>
      <c r="U533" s="2"/>
      <c r="V533" s="2"/>
      <c r="W533" s="2"/>
      <c r="X533" s="2"/>
      <c r="Y533" s="2"/>
      <c r="Z533" s="2"/>
      <c r="AA533" s="2"/>
      <c r="AB533" s="2"/>
      <c r="AC533" s="2"/>
      <c r="AD533" s="2"/>
      <c r="AE533" s="2"/>
      <c r="AF533" s="2"/>
      <c r="AG533" s="2"/>
      <c r="AH533" s="2"/>
      <c r="AI533" s="2"/>
      <c r="AJ533" s="2"/>
      <c r="AK533" s="2"/>
    </row>
    <row r="534" ht="14.25" customHeight="1">
      <c r="A534" s="3"/>
      <c r="B534" s="2"/>
      <c r="C534" s="2"/>
      <c r="D534" s="2"/>
      <c r="E534" s="2"/>
      <c r="F534" s="2"/>
      <c r="G534" s="2"/>
      <c r="H534" s="2"/>
      <c r="I534" s="4"/>
      <c r="J534" s="4"/>
      <c r="K534" s="4"/>
      <c r="L534" s="4"/>
      <c r="M534" s="4"/>
      <c r="N534" s="4"/>
      <c r="O534" s="4"/>
      <c r="P534" s="2"/>
      <c r="Q534" s="2"/>
      <c r="R534" s="2"/>
      <c r="S534" s="2"/>
      <c r="T534" s="2"/>
      <c r="U534" s="2"/>
      <c r="V534" s="2"/>
      <c r="W534" s="2"/>
      <c r="X534" s="2"/>
      <c r="Y534" s="2"/>
      <c r="Z534" s="2"/>
      <c r="AA534" s="2"/>
      <c r="AB534" s="2"/>
      <c r="AC534" s="2"/>
      <c r="AD534" s="2"/>
      <c r="AE534" s="2"/>
      <c r="AF534" s="2"/>
      <c r="AG534" s="2"/>
      <c r="AH534" s="2"/>
      <c r="AI534" s="2"/>
      <c r="AJ534" s="2"/>
      <c r="AK534" s="2"/>
    </row>
    <row r="535" ht="14.25" customHeight="1">
      <c r="A535" s="3"/>
      <c r="B535" s="2"/>
      <c r="C535" s="2"/>
      <c r="D535" s="2"/>
      <c r="E535" s="2"/>
      <c r="F535" s="2"/>
      <c r="G535" s="2"/>
      <c r="H535" s="2"/>
      <c r="I535" s="4"/>
      <c r="J535" s="4"/>
      <c r="K535" s="4"/>
      <c r="L535" s="4"/>
      <c r="M535" s="4"/>
      <c r="N535" s="4"/>
      <c r="O535" s="4"/>
      <c r="P535" s="2"/>
      <c r="Q535" s="2"/>
      <c r="R535" s="2"/>
      <c r="S535" s="2"/>
      <c r="T535" s="2"/>
      <c r="U535" s="2"/>
      <c r="V535" s="2"/>
      <c r="W535" s="2"/>
      <c r="X535" s="2"/>
      <c r="Y535" s="2"/>
      <c r="Z535" s="2"/>
      <c r="AA535" s="2"/>
      <c r="AB535" s="2"/>
      <c r="AC535" s="2"/>
      <c r="AD535" s="2"/>
      <c r="AE535" s="2"/>
      <c r="AF535" s="2"/>
      <c r="AG535" s="2"/>
      <c r="AH535" s="2"/>
      <c r="AI535" s="2"/>
      <c r="AJ535" s="2"/>
      <c r="AK535" s="2"/>
    </row>
    <row r="536" ht="14.25" customHeight="1">
      <c r="A536" s="3"/>
      <c r="B536" s="2"/>
      <c r="C536" s="2"/>
      <c r="D536" s="2"/>
      <c r="E536" s="2"/>
      <c r="F536" s="2"/>
      <c r="G536" s="2"/>
      <c r="H536" s="2"/>
      <c r="I536" s="4"/>
      <c r="J536" s="4"/>
      <c r="K536" s="4"/>
      <c r="L536" s="4"/>
      <c r="M536" s="4"/>
      <c r="N536" s="4"/>
      <c r="O536" s="4"/>
      <c r="P536" s="2"/>
      <c r="Q536" s="2"/>
      <c r="R536" s="2"/>
      <c r="S536" s="2"/>
      <c r="T536" s="2"/>
      <c r="U536" s="2"/>
      <c r="V536" s="2"/>
      <c r="W536" s="2"/>
      <c r="X536" s="2"/>
      <c r="Y536" s="2"/>
      <c r="Z536" s="2"/>
      <c r="AA536" s="2"/>
      <c r="AB536" s="2"/>
      <c r="AC536" s="2"/>
      <c r="AD536" s="2"/>
      <c r="AE536" s="2"/>
      <c r="AF536" s="2"/>
      <c r="AG536" s="2"/>
      <c r="AH536" s="2"/>
      <c r="AI536" s="2"/>
      <c r="AJ536" s="2"/>
      <c r="AK536" s="2"/>
    </row>
    <row r="537" ht="14.25" customHeight="1">
      <c r="A537" s="3"/>
      <c r="B537" s="2"/>
      <c r="C537" s="2"/>
      <c r="D537" s="2"/>
      <c r="E537" s="2"/>
      <c r="F537" s="2"/>
      <c r="G537" s="2"/>
      <c r="H537" s="2"/>
      <c r="I537" s="4"/>
      <c r="J537" s="4"/>
      <c r="K537" s="4"/>
      <c r="L537" s="4"/>
      <c r="M537" s="4"/>
      <c r="N537" s="4"/>
      <c r="O537" s="4"/>
      <c r="P537" s="2"/>
      <c r="Q537" s="2"/>
      <c r="R537" s="2"/>
      <c r="S537" s="2"/>
      <c r="T537" s="2"/>
      <c r="U537" s="2"/>
      <c r="V537" s="2"/>
      <c r="W537" s="2"/>
      <c r="X537" s="2"/>
      <c r="Y537" s="2"/>
      <c r="Z537" s="2"/>
      <c r="AA537" s="2"/>
      <c r="AB537" s="2"/>
      <c r="AC537" s="2"/>
      <c r="AD537" s="2"/>
      <c r="AE537" s="2"/>
      <c r="AF537" s="2"/>
      <c r="AG537" s="2"/>
      <c r="AH537" s="2"/>
      <c r="AI537" s="2"/>
      <c r="AJ537" s="2"/>
      <c r="AK537" s="2"/>
    </row>
    <row r="538" ht="14.25" customHeight="1">
      <c r="A538" s="3"/>
      <c r="B538" s="2"/>
      <c r="C538" s="2"/>
      <c r="D538" s="2"/>
      <c r="E538" s="2"/>
      <c r="F538" s="2"/>
      <c r="G538" s="2"/>
      <c r="H538" s="2"/>
      <c r="I538" s="4"/>
      <c r="J538" s="4"/>
      <c r="K538" s="4"/>
      <c r="L538" s="4"/>
      <c r="M538" s="4"/>
      <c r="N538" s="4"/>
      <c r="O538" s="4"/>
      <c r="P538" s="2"/>
      <c r="Q538" s="2"/>
      <c r="R538" s="2"/>
      <c r="S538" s="2"/>
      <c r="T538" s="2"/>
      <c r="U538" s="2"/>
      <c r="V538" s="2"/>
      <c r="W538" s="2"/>
      <c r="X538" s="2"/>
      <c r="Y538" s="2"/>
      <c r="Z538" s="2"/>
      <c r="AA538" s="2"/>
      <c r="AB538" s="2"/>
      <c r="AC538" s="2"/>
      <c r="AD538" s="2"/>
      <c r="AE538" s="2"/>
      <c r="AF538" s="2"/>
      <c r="AG538" s="2"/>
      <c r="AH538" s="2"/>
      <c r="AI538" s="2"/>
      <c r="AJ538" s="2"/>
      <c r="AK538" s="2"/>
    </row>
    <row r="539" ht="14.25" customHeight="1">
      <c r="A539" s="3"/>
      <c r="B539" s="2"/>
      <c r="C539" s="2"/>
      <c r="D539" s="2"/>
      <c r="E539" s="2"/>
      <c r="F539" s="2"/>
      <c r="G539" s="2"/>
      <c r="H539" s="2"/>
      <c r="I539" s="4"/>
      <c r="J539" s="4"/>
      <c r="K539" s="4"/>
      <c r="L539" s="4"/>
      <c r="M539" s="4"/>
      <c r="N539" s="4"/>
      <c r="O539" s="4"/>
      <c r="P539" s="2"/>
      <c r="Q539" s="2"/>
      <c r="R539" s="2"/>
      <c r="S539" s="2"/>
      <c r="T539" s="2"/>
      <c r="U539" s="2"/>
      <c r="V539" s="2"/>
      <c r="W539" s="2"/>
      <c r="X539" s="2"/>
      <c r="Y539" s="2"/>
      <c r="Z539" s="2"/>
      <c r="AA539" s="2"/>
      <c r="AB539" s="2"/>
      <c r="AC539" s="2"/>
      <c r="AD539" s="2"/>
      <c r="AE539" s="2"/>
      <c r="AF539" s="2"/>
      <c r="AG539" s="2"/>
      <c r="AH539" s="2"/>
      <c r="AI539" s="2"/>
      <c r="AJ539" s="2"/>
      <c r="AK539" s="2"/>
    </row>
    <row r="540" ht="14.25" customHeight="1">
      <c r="A540" s="3"/>
      <c r="B540" s="2"/>
      <c r="C540" s="2"/>
      <c r="D540" s="2"/>
      <c r="E540" s="2"/>
      <c r="F540" s="2"/>
      <c r="G540" s="2"/>
      <c r="H540" s="2"/>
      <c r="I540" s="4"/>
      <c r="J540" s="4"/>
      <c r="K540" s="4"/>
      <c r="L540" s="4"/>
      <c r="M540" s="4"/>
      <c r="N540" s="4"/>
      <c r="O540" s="4"/>
      <c r="P540" s="2"/>
      <c r="Q540" s="2"/>
      <c r="R540" s="2"/>
      <c r="S540" s="2"/>
      <c r="T540" s="2"/>
      <c r="U540" s="2"/>
      <c r="V540" s="2"/>
      <c r="W540" s="2"/>
      <c r="X540" s="2"/>
      <c r="Y540" s="2"/>
      <c r="Z540" s="2"/>
      <c r="AA540" s="2"/>
      <c r="AB540" s="2"/>
      <c r="AC540" s="2"/>
      <c r="AD540" s="2"/>
      <c r="AE540" s="2"/>
      <c r="AF540" s="2"/>
      <c r="AG540" s="2"/>
      <c r="AH540" s="2"/>
      <c r="AI540" s="2"/>
      <c r="AJ540" s="2"/>
      <c r="AK540" s="2"/>
    </row>
    <row r="541" ht="14.25" customHeight="1">
      <c r="A541" s="3"/>
      <c r="B541" s="2"/>
      <c r="C541" s="2"/>
      <c r="D541" s="2"/>
      <c r="E541" s="2"/>
      <c r="F541" s="2"/>
      <c r="G541" s="2"/>
      <c r="H541" s="2"/>
      <c r="I541" s="4"/>
      <c r="J541" s="4"/>
      <c r="K541" s="4"/>
      <c r="L541" s="4"/>
      <c r="M541" s="4"/>
      <c r="N541" s="4"/>
      <c r="O541" s="4"/>
      <c r="P541" s="2"/>
      <c r="Q541" s="2"/>
      <c r="R541" s="2"/>
      <c r="S541" s="2"/>
      <c r="T541" s="2"/>
      <c r="U541" s="2"/>
      <c r="V541" s="2"/>
      <c r="W541" s="2"/>
      <c r="X541" s="2"/>
      <c r="Y541" s="2"/>
      <c r="Z541" s="2"/>
      <c r="AA541" s="2"/>
      <c r="AB541" s="2"/>
      <c r="AC541" s="2"/>
      <c r="AD541" s="2"/>
      <c r="AE541" s="2"/>
      <c r="AF541" s="2"/>
      <c r="AG541" s="2"/>
      <c r="AH541" s="2"/>
      <c r="AI541" s="2"/>
      <c r="AJ541" s="2"/>
      <c r="AK541" s="2"/>
    </row>
    <row r="542" ht="14.25" customHeight="1">
      <c r="A542" s="3"/>
      <c r="B542" s="2"/>
      <c r="C542" s="2"/>
      <c r="D542" s="2"/>
      <c r="E542" s="2"/>
      <c r="F542" s="2"/>
      <c r="G542" s="2"/>
      <c r="H542" s="2"/>
      <c r="I542" s="4"/>
      <c r="J542" s="4"/>
      <c r="K542" s="4"/>
      <c r="L542" s="4"/>
      <c r="M542" s="4"/>
      <c r="N542" s="4"/>
      <c r="O542" s="4"/>
      <c r="P542" s="2"/>
      <c r="Q542" s="2"/>
      <c r="R542" s="2"/>
      <c r="S542" s="2"/>
      <c r="T542" s="2"/>
      <c r="U542" s="2"/>
      <c r="V542" s="2"/>
      <c r="W542" s="2"/>
      <c r="X542" s="2"/>
      <c r="Y542" s="2"/>
      <c r="Z542" s="2"/>
      <c r="AA542" s="2"/>
      <c r="AB542" s="2"/>
      <c r="AC542" s="2"/>
      <c r="AD542" s="2"/>
      <c r="AE542" s="2"/>
      <c r="AF542" s="2"/>
      <c r="AG542" s="2"/>
      <c r="AH542" s="2"/>
      <c r="AI542" s="2"/>
      <c r="AJ542" s="2"/>
      <c r="AK542" s="2"/>
    </row>
    <row r="543" ht="14.25" customHeight="1">
      <c r="A543" s="3"/>
      <c r="B543" s="2"/>
      <c r="C543" s="2"/>
      <c r="D543" s="2"/>
      <c r="E543" s="2"/>
      <c r="F543" s="2"/>
      <c r="G543" s="2"/>
      <c r="H543" s="2"/>
      <c r="I543" s="4"/>
      <c r="J543" s="4"/>
      <c r="K543" s="4"/>
      <c r="L543" s="4"/>
      <c r="M543" s="4"/>
      <c r="N543" s="4"/>
      <c r="O543" s="4"/>
      <c r="P543" s="2"/>
      <c r="Q543" s="2"/>
      <c r="R543" s="2"/>
      <c r="S543" s="2"/>
      <c r="T543" s="2"/>
      <c r="U543" s="2"/>
      <c r="V543" s="2"/>
      <c r="W543" s="2"/>
      <c r="X543" s="2"/>
      <c r="Y543" s="2"/>
      <c r="Z543" s="2"/>
      <c r="AA543" s="2"/>
      <c r="AB543" s="2"/>
      <c r="AC543" s="2"/>
      <c r="AD543" s="2"/>
      <c r="AE543" s="2"/>
      <c r="AF543" s="2"/>
      <c r="AG543" s="2"/>
      <c r="AH543" s="2"/>
      <c r="AI543" s="2"/>
      <c r="AJ543" s="2"/>
      <c r="AK543" s="2"/>
    </row>
    <row r="544" ht="14.25" customHeight="1">
      <c r="A544" s="3"/>
      <c r="B544" s="2"/>
      <c r="C544" s="2"/>
      <c r="D544" s="2"/>
      <c r="E544" s="2"/>
      <c r="F544" s="2"/>
      <c r="G544" s="2"/>
      <c r="H544" s="2"/>
      <c r="I544" s="4"/>
      <c r="J544" s="4"/>
      <c r="K544" s="4"/>
      <c r="L544" s="4"/>
      <c r="M544" s="4"/>
      <c r="N544" s="4"/>
      <c r="O544" s="4"/>
      <c r="P544" s="2"/>
      <c r="Q544" s="2"/>
      <c r="R544" s="2"/>
      <c r="S544" s="2"/>
      <c r="T544" s="2"/>
      <c r="U544" s="2"/>
      <c r="V544" s="2"/>
      <c r="W544" s="2"/>
      <c r="X544" s="2"/>
      <c r="Y544" s="2"/>
      <c r="Z544" s="2"/>
      <c r="AA544" s="2"/>
      <c r="AB544" s="2"/>
      <c r="AC544" s="2"/>
      <c r="AD544" s="2"/>
      <c r="AE544" s="2"/>
      <c r="AF544" s="2"/>
      <c r="AG544" s="2"/>
      <c r="AH544" s="2"/>
      <c r="AI544" s="2"/>
      <c r="AJ544" s="2"/>
      <c r="AK544" s="2"/>
    </row>
    <row r="545" ht="14.25" customHeight="1">
      <c r="A545" s="3"/>
      <c r="B545" s="2"/>
      <c r="C545" s="2"/>
      <c r="D545" s="2"/>
      <c r="E545" s="2"/>
      <c r="F545" s="2"/>
      <c r="G545" s="2"/>
      <c r="H545" s="2"/>
      <c r="I545" s="4"/>
      <c r="J545" s="4"/>
      <c r="K545" s="4"/>
      <c r="L545" s="4"/>
      <c r="M545" s="4"/>
      <c r="N545" s="4"/>
      <c r="O545" s="4"/>
      <c r="P545" s="2"/>
      <c r="Q545" s="2"/>
      <c r="R545" s="2"/>
      <c r="S545" s="2"/>
      <c r="T545" s="2"/>
      <c r="U545" s="2"/>
      <c r="V545" s="2"/>
      <c r="W545" s="2"/>
      <c r="X545" s="2"/>
      <c r="Y545" s="2"/>
      <c r="Z545" s="2"/>
      <c r="AA545" s="2"/>
      <c r="AB545" s="2"/>
      <c r="AC545" s="2"/>
      <c r="AD545" s="2"/>
      <c r="AE545" s="2"/>
      <c r="AF545" s="2"/>
      <c r="AG545" s="2"/>
      <c r="AH545" s="2"/>
      <c r="AI545" s="2"/>
      <c r="AJ545" s="2"/>
      <c r="AK545" s="2"/>
    </row>
    <row r="546" ht="14.25" customHeight="1">
      <c r="A546" s="3"/>
      <c r="B546" s="2"/>
      <c r="C546" s="2"/>
      <c r="D546" s="2"/>
      <c r="E546" s="2"/>
      <c r="F546" s="2"/>
      <c r="G546" s="2"/>
      <c r="H546" s="2"/>
      <c r="I546" s="4"/>
      <c r="J546" s="4"/>
      <c r="K546" s="4"/>
      <c r="L546" s="4"/>
      <c r="M546" s="4"/>
      <c r="N546" s="4"/>
      <c r="O546" s="4"/>
      <c r="P546" s="2"/>
      <c r="Q546" s="2"/>
      <c r="R546" s="2"/>
      <c r="S546" s="2"/>
      <c r="T546" s="2"/>
      <c r="U546" s="2"/>
      <c r="V546" s="2"/>
      <c r="W546" s="2"/>
      <c r="X546" s="2"/>
      <c r="Y546" s="2"/>
      <c r="Z546" s="2"/>
      <c r="AA546" s="2"/>
      <c r="AB546" s="2"/>
      <c r="AC546" s="2"/>
      <c r="AD546" s="2"/>
      <c r="AE546" s="2"/>
      <c r="AF546" s="2"/>
      <c r="AG546" s="2"/>
      <c r="AH546" s="2"/>
      <c r="AI546" s="2"/>
      <c r="AJ546" s="2"/>
      <c r="AK546" s="2"/>
    </row>
    <row r="547" ht="14.25" customHeight="1">
      <c r="A547" s="3"/>
      <c r="B547" s="2"/>
      <c r="C547" s="2"/>
      <c r="D547" s="2"/>
      <c r="E547" s="2"/>
      <c r="F547" s="2"/>
      <c r="G547" s="2"/>
      <c r="H547" s="2"/>
      <c r="I547" s="4"/>
      <c r="J547" s="4"/>
      <c r="K547" s="4"/>
      <c r="L547" s="4"/>
      <c r="M547" s="4"/>
      <c r="N547" s="4"/>
      <c r="O547" s="4"/>
      <c r="P547" s="2"/>
      <c r="Q547" s="2"/>
      <c r="R547" s="2"/>
      <c r="S547" s="2"/>
      <c r="T547" s="2"/>
      <c r="U547" s="2"/>
      <c r="V547" s="2"/>
      <c r="W547" s="2"/>
      <c r="X547" s="2"/>
      <c r="Y547" s="2"/>
      <c r="Z547" s="2"/>
      <c r="AA547" s="2"/>
      <c r="AB547" s="2"/>
      <c r="AC547" s="2"/>
      <c r="AD547" s="2"/>
      <c r="AE547" s="2"/>
      <c r="AF547" s="2"/>
      <c r="AG547" s="2"/>
      <c r="AH547" s="2"/>
      <c r="AI547" s="2"/>
      <c r="AJ547" s="2"/>
      <c r="AK547" s="2"/>
    </row>
    <row r="548" ht="14.25" customHeight="1">
      <c r="A548" s="3"/>
      <c r="B548" s="2"/>
      <c r="C548" s="2"/>
      <c r="D548" s="2"/>
      <c r="E548" s="2"/>
      <c r="F548" s="2"/>
      <c r="G548" s="2"/>
      <c r="H548" s="2"/>
      <c r="I548" s="4"/>
      <c r="J548" s="4"/>
      <c r="K548" s="4"/>
      <c r="L548" s="4"/>
      <c r="M548" s="4"/>
      <c r="N548" s="4"/>
      <c r="O548" s="4"/>
      <c r="P548" s="2"/>
      <c r="Q548" s="2"/>
      <c r="R548" s="2"/>
      <c r="S548" s="2"/>
      <c r="T548" s="2"/>
      <c r="U548" s="2"/>
      <c r="V548" s="2"/>
      <c r="W548" s="2"/>
      <c r="X548" s="2"/>
      <c r="Y548" s="2"/>
      <c r="Z548" s="2"/>
      <c r="AA548" s="2"/>
      <c r="AB548" s="2"/>
      <c r="AC548" s="2"/>
      <c r="AD548" s="2"/>
      <c r="AE548" s="2"/>
      <c r="AF548" s="2"/>
      <c r="AG548" s="2"/>
      <c r="AH548" s="2"/>
      <c r="AI548" s="2"/>
      <c r="AJ548" s="2"/>
      <c r="AK548" s="2"/>
    </row>
    <row r="549" ht="14.25" customHeight="1">
      <c r="A549" s="3"/>
      <c r="B549" s="2"/>
      <c r="C549" s="2"/>
      <c r="D549" s="2"/>
      <c r="E549" s="2"/>
      <c r="F549" s="2"/>
      <c r="G549" s="2"/>
      <c r="H549" s="2"/>
      <c r="I549" s="4"/>
      <c r="J549" s="4"/>
      <c r="K549" s="4"/>
      <c r="L549" s="4"/>
      <c r="M549" s="4"/>
      <c r="N549" s="4"/>
      <c r="O549" s="4"/>
      <c r="P549" s="2"/>
      <c r="Q549" s="2"/>
      <c r="R549" s="2"/>
      <c r="S549" s="2"/>
      <c r="T549" s="2"/>
      <c r="U549" s="2"/>
      <c r="V549" s="2"/>
      <c r="W549" s="2"/>
      <c r="X549" s="2"/>
      <c r="Y549" s="2"/>
      <c r="Z549" s="2"/>
      <c r="AA549" s="2"/>
      <c r="AB549" s="2"/>
      <c r="AC549" s="2"/>
      <c r="AD549" s="2"/>
      <c r="AE549" s="2"/>
      <c r="AF549" s="2"/>
      <c r="AG549" s="2"/>
      <c r="AH549" s="2"/>
      <c r="AI549" s="2"/>
      <c r="AJ549" s="2"/>
      <c r="AK549" s="2"/>
    </row>
    <row r="550" ht="14.25" customHeight="1">
      <c r="A550" s="3"/>
      <c r="B550" s="2"/>
      <c r="C550" s="2"/>
      <c r="D550" s="2"/>
      <c r="E550" s="2"/>
      <c r="F550" s="2"/>
      <c r="G550" s="2"/>
      <c r="H550" s="2"/>
      <c r="I550" s="4"/>
      <c r="J550" s="4"/>
      <c r="K550" s="4"/>
      <c r="L550" s="4"/>
      <c r="M550" s="4"/>
      <c r="N550" s="4"/>
      <c r="O550" s="4"/>
      <c r="P550" s="2"/>
      <c r="Q550" s="2"/>
      <c r="R550" s="2"/>
      <c r="S550" s="2"/>
      <c r="T550" s="2"/>
      <c r="U550" s="2"/>
      <c r="V550" s="2"/>
      <c r="W550" s="2"/>
      <c r="X550" s="2"/>
      <c r="Y550" s="2"/>
      <c r="Z550" s="2"/>
      <c r="AA550" s="2"/>
      <c r="AB550" s="2"/>
      <c r="AC550" s="2"/>
      <c r="AD550" s="2"/>
      <c r="AE550" s="2"/>
      <c r="AF550" s="2"/>
      <c r="AG550" s="2"/>
      <c r="AH550" s="2"/>
      <c r="AI550" s="2"/>
      <c r="AJ550" s="2"/>
      <c r="AK550" s="2"/>
    </row>
    <row r="551" ht="14.25" customHeight="1">
      <c r="A551" s="3"/>
      <c r="B551" s="2"/>
      <c r="C551" s="2"/>
      <c r="D551" s="2"/>
      <c r="E551" s="2"/>
      <c r="F551" s="2"/>
      <c r="G551" s="2"/>
      <c r="H551" s="2"/>
      <c r="I551" s="4"/>
      <c r="J551" s="4"/>
      <c r="K551" s="4"/>
      <c r="L551" s="4"/>
      <c r="M551" s="4"/>
      <c r="N551" s="4"/>
      <c r="O551" s="4"/>
      <c r="P551" s="2"/>
      <c r="Q551" s="2"/>
      <c r="R551" s="2"/>
      <c r="S551" s="2"/>
      <c r="T551" s="2"/>
      <c r="U551" s="2"/>
      <c r="V551" s="2"/>
      <c r="W551" s="2"/>
      <c r="X551" s="2"/>
      <c r="Y551" s="2"/>
      <c r="Z551" s="2"/>
      <c r="AA551" s="2"/>
      <c r="AB551" s="2"/>
      <c r="AC551" s="2"/>
      <c r="AD551" s="2"/>
      <c r="AE551" s="2"/>
      <c r="AF551" s="2"/>
      <c r="AG551" s="2"/>
      <c r="AH551" s="2"/>
      <c r="AI551" s="2"/>
      <c r="AJ551" s="2"/>
      <c r="AK551" s="2"/>
    </row>
    <row r="552" ht="14.25" customHeight="1">
      <c r="A552" s="3"/>
      <c r="B552" s="2"/>
      <c r="C552" s="2"/>
      <c r="D552" s="2"/>
      <c r="E552" s="2"/>
      <c r="F552" s="2"/>
      <c r="G552" s="2"/>
      <c r="H552" s="2"/>
      <c r="I552" s="4"/>
      <c r="J552" s="4"/>
      <c r="K552" s="4"/>
      <c r="L552" s="4"/>
      <c r="M552" s="4"/>
      <c r="N552" s="4"/>
      <c r="O552" s="4"/>
      <c r="P552" s="2"/>
      <c r="Q552" s="2"/>
      <c r="R552" s="2"/>
      <c r="S552" s="2"/>
      <c r="T552" s="2"/>
      <c r="U552" s="2"/>
      <c r="V552" s="2"/>
      <c r="W552" s="2"/>
      <c r="X552" s="2"/>
      <c r="Y552" s="2"/>
      <c r="Z552" s="2"/>
      <c r="AA552" s="2"/>
      <c r="AB552" s="2"/>
      <c r="AC552" s="2"/>
      <c r="AD552" s="2"/>
      <c r="AE552" s="2"/>
      <c r="AF552" s="2"/>
      <c r="AG552" s="2"/>
      <c r="AH552" s="2"/>
      <c r="AI552" s="2"/>
      <c r="AJ552" s="2"/>
      <c r="AK552" s="2"/>
    </row>
    <row r="553" ht="14.25" customHeight="1">
      <c r="A553" s="3"/>
      <c r="B553" s="2"/>
      <c r="C553" s="2"/>
      <c r="D553" s="2"/>
      <c r="E553" s="2"/>
      <c r="F553" s="2"/>
      <c r="G553" s="2"/>
      <c r="H553" s="2"/>
      <c r="I553" s="4"/>
      <c r="J553" s="4"/>
      <c r="K553" s="4"/>
      <c r="L553" s="4"/>
      <c r="M553" s="4"/>
      <c r="N553" s="4"/>
      <c r="O553" s="4"/>
      <c r="P553" s="2"/>
      <c r="Q553" s="2"/>
      <c r="R553" s="2"/>
      <c r="S553" s="2"/>
      <c r="T553" s="2"/>
      <c r="U553" s="2"/>
      <c r="V553" s="2"/>
      <c r="W553" s="2"/>
      <c r="X553" s="2"/>
      <c r="Y553" s="2"/>
      <c r="Z553" s="2"/>
      <c r="AA553" s="2"/>
      <c r="AB553" s="2"/>
      <c r="AC553" s="2"/>
      <c r="AD553" s="2"/>
      <c r="AE553" s="2"/>
      <c r="AF553" s="2"/>
      <c r="AG553" s="2"/>
      <c r="AH553" s="2"/>
      <c r="AI553" s="2"/>
      <c r="AJ553" s="2"/>
      <c r="AK553" s="2"/>
    </row>
    <row r="554" ht="14.25" customHeight="1">
      <c r="A554" s="3"/>
      <c r="B554" s="2"/>
      <c r="C554" s="2"/>
      <c r="D554" s="2"/>
      <c r="E554" s="2"/>
      <c r="F554" s="2"/>
      <c r="G554" s="2"/>
      <c r="H554" s="2"/>
      <c r="I554" s="4"/>
      <c r="J554" s="4"/>
      <c r="K554" s="4"/>
      <c r="L554" s="4"/>
      <c r="M554" s="4"/>
      <c r="N554" s="4"/>
      <c r="O554" s="4"/>
      <c r="P554" s="2"/>
      <c r="Q554" s="2"/>
      <c r="R554" s="2"/>
      <c r="S554" s="2"/>
      <c r="T554" s="2"/>
      <c r="U554" s="2"/>
      <c r="V554" s="2"/>
      <c r="W554" s="2"/>
      <c r="X554" s="2"/>
      <c r="Y554" s="2"/>
      <c r="Z554" s="2"/>
      <c r="AA554" s="2"/>
      <c r="AB554" s="2"/>
      <c r="AC554" s="2"/>
      <c r="AD554" s="2"/>
      <c r="AE554" s="2"/>
      <c r="AF554" s="2"/>
      <c r="AG554" s="2"/>
      <c r="AH554" s="2"/>
      <c r="AI554" s="2"/>
      <c r="AJ554" s="2"/>
      <c r="AK554" s="2"/>
    </row>
    <row r="555" ht="14.25" customHeight="1">
      <c r="A555" s="3"/>
      <c r="B555" s="2"/>
      <c r="C555" s="2"/>
      <c r="D555" s="2"/>
      <c r="E555" s="2"/>
      <c r="F555" s="2"/>
      <c r="G555" s="2"/>
      <c r="H555" s="2"/>
      <c r="I555" s="4"/>
      <c r="J555" s="4"/>
      <c r="K555" s="4"/>
      <c r="L555" s="4"/>
      <c r="M555" s="4"/>
      <c r="N555" s="4"/>
      <c r="O555" s="4"/>
      <c r="P555" s="2"/>
      <c r="Q555" s="2"/>
      <c r="R555" s="2"/>
      <c r="S555" s="2"/>
      <c r="T555" s="2"/>
      <c r="U555" s="2"/>
      <c r="V555" s="2"/>
      <c r="W555" s="2"/>
      <c r="X555" s="2"/>
      <c r="Y555" s="2"/>
      <c r="Z555" s="2"/>
      <c r="AA555" s="2"/>
      <c r="AB555" s="2"/>
      <c r="AC555" s="2"/>
      <c r="AD555" s="2"/>
      <c r="AE555" s="2"/>
      <c r="AF555" s="2"/>
      <c r="AG555" s="2"/>
      <c r="AH555" s="2"/>
      <c r="AI555" s="2"/>
      <c r="AJ555" s="2"/>
      <c r="AK555" s="2"/>
    </row>
    <row r="556" ht="14.25" customHeight="1">
      <c r="A556" s="3"/>
      <c r="B556" s="2"/>
      <c r="C556" s="2"/>
      <c r="D556" s="2"/>
      <c r="E556" s="2"/>
      <c r="F556" s="2"/>
      <c r="G556" s="2"/>
      <c r="H556" s="2"/>
      <c r="I556" s="4"/>
      <c r="J556" s="4"/>
      <c r="K556" s="4"/>
      <c r="L556" s="4"/>
      <c r="M556" s="4"/>
      <c r="N556" s="4"/>
      <c r="O556" s="4"/>
      <c r="P556" s="2"/>
      <c r="Q556" s="2"/>
      <c r="R556" s="2"/>
      <c r="S556" s="2"/>
      <c r="T556" s="2"/>
      <c r="U556" s="2"/>
      <c r="V556" s="2"/>
      <c r="W556" s="2"/>
      <c r="X556" s="2"/>
      <c r="Y556" s="2"/>
      <c r="Z556" s="2"/>
      <c r="AA556" s="2"/>
      <c r="AB556" s="2"/>
      <c r="AC556" s="2"/>
      <c r="AD556" s="2"/>
      <c r="AE556" s="2"/>
      <c r="AF556" s="2"/>
      <c r="AG556" s="2"/>
      <c r="AH556" s="2"/>
      <c r="AI556" s="2"/>
      <c r="AJ556" s="2"/>
      <c r="AK556" s="2"/>
    </row>
    <row r="557" ht="14.25" customHeight="1">
      <c r="A557" s="3"/>
      <c r="B557" s="2"/>
      <c r="C557" s="2"/>
      <c r="D557" s="2"/>
      <c r="E557" s="2"/>
      <c r="F557" s="2"/>
      <c r="G557" s="2"/>
      <c r="H557" s="2"/>
      <c r="I557" s="4"/>
      <c r="J557" s="4"/>
      <c r="K557" s="4"/>
      <c r="L557" s="4"/>
      <c r="M557" s="4"/>
      <c r="N557" s="4"/>
      <c r="O557" s="4"/>
      <c r="P557" s="2"/>
      <c r="Q557" s="2"/>
      <c r="R557" s="2"/>
      <c r="S557" s="2"/>
      <c r="T557" s="2"/>
      <c r="U557" s="2"/>
      <c r="V557" s="2"/>
      <c r="W557" s="2"/>
      <c r="X557" s="2"/>
      <c r="Y557" s="2"/>
      <c r="Z557" s="2"/>
      <c r="AA557" s="2"/>
      <c r="AB557" s="2"/>
      <c r="AC557" s="2"/>
      <c r="AD557" s="2"/>
      <c r="AE557" s="2"/>
      <c r="AF557" s="2"/>
      <c r="AG557" s="2"/>
      <c r="AH557" s="2"/>
      <c r="AI557" s="2"/>
      <c r="AJ557" s="2"/>
      <c r="AK557" s="2"/>
    </row>
    <row r="558" ht="14.25" customHeight="1">
      <c r="A558" s="3"/>
      <c r="B558" s="2"/>
      <c r="C558" s="2"/>
      <c r="D558" s="2"/>
      <c r="E558" s="2"/>
      <c r="F558" s="2"/>
      <c r="G558" s="2"/>
      <c r="H558" s="2"/>
      <c r="I558" s="4"/>
      <c r="J558" s="4"/>
      <c r="K558" s="4"/>
      <c r="L558" s="4"/>
      <c r="M558" s="4"/>
      <c r="N558" s="4"/>
      <c r="O558" s="4"/>
      <c r="P558" s="2"/>
      <c r="Q558" s="2"/>
      <c r="R558" s="2"/>
      <c r="S558" s="2"/>
      <c r="T558" s="2"/>
      <c r="U558" s="2"/>
      <c r="V558" s="2"/>
      <c r="W558" s="2"/>
      <c r="X558" s="2"/>
      <c r="Y558" s="2"/>
      <c r="Z558" s="2"/>
      <c r="AA558" s="2"/>
      <c r="AB558" s="2"/>
      <c r="AC558" s="2"/>
      <c r="AD558" s="2"/>
      <c r="AE558" s="2"/>
      <c r="AF558" s="2"/>
      <c r="AG558" s="2"/>
      <c r="AH558" s="2"/>
      <c r="AI558" s="2"/>
      <c r="AJ558" s="2"/>
      <c r="AK558" s="2"/>
    </row>
    <row r="559" ht="14.25" customHeight="1">
      <c r="A559" s="3"/>
      <c r="B559" s="2"/>
      <c r="C559" s="2"/>
      <c r="D559" s="2"/>
      <c r="E559" s="2"/>
      <c r="F559" s="2"/>
      <c r="G559" s="2"/>
      <c r="H559" s="2"/>
      <c r="I559" s="4"/>
      <c r="J559" s="4"/>
      <c r="K559" s="4"/>
      <c r="L559" s="4"/>
      <c r="M559" s="4"/>
      <c r="N559" s="4"/>
      <c r="O559" s="4"/>
      <c r="P559" s="2"/>
      <c r="Q559" s="2"/>
      <c r="R559" s="2"/>
      <c r="S559" s="2"/>
      <c r="T559" s="2"/>
      <c r="U559" s="2"/>
      <c r="V559" s="2"/>
      <c r="W559" s="2"/>
      <c r="X559" s="2"/>
      <c r="Y559" s="2"/>
      <c r="Z559" s="2"/>
      <c r="AA559" s="2"/>
      <c r="AB559" s="2"/>
      <c r="AC559" s="2"/>
      <c r="AD559" s="2"/>
      <c r="AE559" s="2"/>
      <c r="AF559" s="2"/>
      <c r="AG559" s="2"/>
      <c r="AH559" s="2"/>
      <c r="AI559" s="2"/>
      <c r="AJ559" s="2"/>
      <c r="AK559" s="2"/>
    </row>
    <row r="560" ht="14.25" customHeight="1">
      <c r="A560" s="3"/>
      <c r="B560" s="2"/>
      <c r="C560" s="2"/>
      <c r="D560" s="2"/>
      <c r="E560" s="2"/>
      <c r="F560" s="2"/>
      <c r="G560" s="2"/>
      <c r="H560" s="2"/>
      <c r="I560" s="4"/>
      <c r="J560" s="4"/>
      <c r="K560" s="4"/>
      <c r="L560" s="4"/>
      <c r="M560" s="4"/>
      <c r="N560" s="4"/>
      <c r="O560" s="4"/>
      <c r="P560" s="2"/>
      <c r="Q560" s="2"/>
      <c r="R560" s="2"/>
      <c r="S560" s="2"/>
      <c r="T560" s="2"/>
      <c r="U560" s="2"/>
      <c r="V560" s="2"/>
      <c r="W560" s="2"/>
      <c r="X560" s="2"/>
      <c r="Y560" s="2"/>
      <c r="Z560" s="2"/>
      <c r="AA560" s="2"/>
      <c r="AB560" s="2"/>
      <c r="AC560" s="2"/>
      <c r="AD560" s="2"/>
      <c r="AE560" s="2"/>
      <c r="AF560" s="2"/>
      <c r="AG560" s="2"/>
      <c r="AH560" s="2"/>
      <c r="AI560" s="2"/>
      <c r="AJ560" s="2"/>
      <c r="AK560" s="2"/>
    </row>
    <row r="561" ht="14.25" customHeight="1">
      <c r="A561" s="3"/>
      <c r="B561" s="2"/>
      <c r="C561" s="2"/>
      <c r="D561" s="2"/>
      <c r="E561" s="2"/>
      <c r="F561" s="2"/>
      <c r="G561" s="2"/>
      <c r="H561" s="2"/>
      <c r="I561" s="4"/>
      <c r="J561" s="4"/>
      <c r="K561" s="4"/>
      <c r="L561" s="4"/>
      <c r="M561" s="4"/>
      <c r="N561" s="4"/>
      <c r="O561" s="4"/>
      <c r="P561" s="2"/>
      <c r="Q561" s="2"/>
      <c r="R561" s="2"/>
      <c r="S561" s="2"/>
      <c r="T561" s="2"/>
      <c r="U561" s="2"/>
      <c r="V561" s="2"/>
      <c r="W561" s="2"/>
      <c r="X561" s="2"/>
      <c r="Y561" s="2"/>
      <c r="Z561" s="2"/>
      <c r="AA561" s="2"/>
      <c r="AB561" s="2"/>
      <c r="AC561" s="2"/>
      <c r="AD561" s="2"/>
      <c r="AE561" s="2"/>
      <c r="AF561" s="2"/>
      <c r="AG561" s="2"/>
      <c r="AH561" s="2"/>
      <c r="AI561" s="2"/>
      <c r="AJ561" s="2"/>
      <c r="AK561" s="2"/>
    </row>
    <row r="562" ht="14.25" customHeight="1">
      <c r="A562" s="3"/>
      <c r="B562" s="2"/>
      <c r="C562" s="2"/>
      <c r="D562" s="2"/>
      <c r="E562" s="2"/>
      <c r="F562" s="2"/>
      <c r="G562" s="2"/>
      <c r="H562" s="2"/>
      <c r="I562" s="4"/>
      <c r="J562" s="4"/>
      <c r="K562" s="4"/>
      <c r="L562" s="4"/>
      <c r="M562" s="4"/>
      <c r="N562" s="4"/>
      <c r="O562" s="4"/>
      <c r="P562" s="2"/>
      <c r="Q562" s="2"/>
      <c r="R562" s="2"/>
      <c r="S562" s="2"/>
      <c r="T562" s="2"/>
      <c r="U562" s="2"/>
      <c r="V562" s="2"/>
      <c r="W562" s="2"/>
      <c r="X562" s="2"/>
      <c r="Y562" s="2"/>
      <c r="Z562" s="2"/>
      <c r="AA562" s="2"/>
      <c r="AB562" s="2"/>
      <c r="AC562" s="2"/>
      <c r="AD562" s="2"/>
      <c r="AE562" s="2"/>
      <c r="AF562" s="2"/>
      <c r="AG562" s="2"/>
      <c r="AH562" s="2"/>
      <c r="AI562" s="2"/>
      <c r="AJ562" s="2"/>
      <c r="AK562" s="2"/>
    </row>
    <row r="563" ht="14.25" customHeight="1">
      <c r="A563" s="3"/>
      <c r="B563" s="2"/>
      <c r="C563" s="2"/>
      <c r="D563" s="2"/>
      <c r="E563" s="2"/>
      <c r="F563" s="2"/>
      <c r="G563" s="2"/>
      <c r="H563" s="2"/>
      <c r="I563" s="4"/>
      <c r="J563" s="4"/>
      <c r="K563" s="4"/>
      <c r="L563" s="4"/>
      <c r="M563" s="4"/>
      <c r="N563" s="4"/>
      <c r="O563" s="4"/>
      <c r="P563" s="2"/>
      <c r="Q563" s="2"/>
      <c r="R563" s="2"/>
      <c r="S563" s="2"/>
      <c r="T563" s="2"/>
      <c r="U563" s="2"/>
      <c r="V563" s="2"/>
      <c r="W563" s="2"/>
      <c r="X563" s="2"/>
      <c r="Y563" s="2"/>
      <c r="Z563" s="2"/>
      <c r="AA563" s="2"/>
      <c r="AB563" s="2"/>
      <c r="AC563" s="2"/>
      <c r="AD563" s="2"/>
      <c r="AE563" s="2"/>
      <c r="AF563" s="2"/>
      <c r="AG563" s="2"/>
      <c r="AH563" s="2"/>
      <c r="AI563" s="2"/>
      <c r="AJ563" s="2"/>
      <c r="AK563" s="2"/>
    </row>
    <row r="564" ht="14.25" customHeight="1">
      <c r="A564" s="3"/>
      <c r="B564" s="2"/>
      <c r="C564" s="2"/>
      <c r="D564" s="2"/>
      <c r="E564" s="2"/>
      <c r="F564" s="2"/>
      <c r="G564" s="2"/>
      <c r="H564" s="2"/>
      <c r="I564" s="4"/>
      <c r="J564" s="4"/>
      <c r="K564" s="4"/>
      <c r="L564" s="4"/>
      <c r="M564" s="4"/>
      <c r="N564" s="4"/>
      <c r="O564" s="4"/>
      <c r="P564" s="2"/>
      <c r="Q564" s="2"/>
      <c r="R564" s="2"/>
      <c r="S564" s="2"/>
      <c r="T564" s="2"/>
      <c r="U564" s="2"/>
      <c r="V564" s="2"/>
      <c r="W564" s="2"/>
      <c r="X564" s="2"/>
      <c r="Y564" s="2"/>
      <c r="Z564" s="2"/>
      <c r="AA564" s="2"/>
      <c r="AB564" s="2"/>
      <c r="AC564" s="2"/>
      <c r="AD564" s="2"/>
      <c r="AE564" s="2"/>
      <c r="AF564" s="2"/>
      <c r="AG564" s="2"/>
      <c r="AH564" s="2"/>
      <c r="AI564" s="2"/>
      <c r="AJ564" s="2"/>
      <c r="AK564" s="2"/>
    </row>
    <row r="565" ht="14.25" customHeight="1">
      <c r="A565" s="3"/>
      <c r="B565" s="2"/>
      <c r="C565" s="2"/>
      <c r="D565" s="2"/>
      <c r="E565" s="2"/>
      <c r="F565" s="2"/>
      <c r="G565" s="2"/>
      <c r="H565" s="2"/>
      <c r="I565" s="4"/>
      <c r="J565" s="4"/>
      <c r="K565" s="4"/>
      <c r="L565" s="4"/>
      <c r="M565" s="4"/>
      <c r="N565" s="4"/>
      <c r="O565" s="4"/>
      <c r="P565" s="2"/>
      <c r="Q565" s="2"/>
      <c r="R565" s="2"/>
      <c r="S565" s="2"/>
      <c r="T565" s="2"/>
      <c r="U565" s="2"/>
      <c r="V565" s="2"/>
      <c r="W565" s="2"/>
      <c r="X565" s="2"/>
      <c r="Y565" s="2"/>
      <c r="Z565" s="2"/>
      <c r="AA565" s="2"/>
      <c r="AB565" s="2"/>
      <c r="AC565" s="2"/>
      <c r="AD565" s="2"/>
      <c r="AE565" s="2"/>
      <c r="AF565" s="2"/>
      <c r="AG565" s="2"/>
      <c r="AH565" s="2"/>
      <c r="AI565" s="2"/>
      <c r="AJ565" s="2"/>
      <c r="AK565" s="2"/>
    </row>
    <row r="566" ht="14.25" customHeight="1">
      <c r="A566" s="3"/>
      <c r="B566" s="2"/>
      <c r="C566" s="2"/>
      <c r="D566" s="2"/>
      <c r="E566" s="2"/>
      <c r="F566" s="2"/>
      <c r="G566" s="2"/>
      <c r="H566" s="2"/>
      <c r="I566" s="4"/>
      <c r="J566" s="4"/>
      <c r="K566" s="4"/>
      <c r="L566" s="4"/>
      <c r="M566" s="4"/>
      <c r="N566" s="4"/>
      <c r="O566" s="4"/>
      <c r="P566" s="2"/>
      <c r="Q566" s="2"/>
      <c r="R566" s="2"/>
      <c r="S566" s="2"/>
      <c r="T566" s="2"/>
      <c r="U566" s="2"/>
      <c r="V566" s="2"/>
      <c r="W566" s="2"/>
      <c r="X566" s="2"/>
      <c r="Y566" s="2"/>
      <c r="Z566" s="2"/>
      <c r="AA566" s="2"/>
      <c r="AB566" s="2"/>
      <c r="AC566" s="2"/>
      <c r="AD566" s="2"/>
      <c r="AE566" s="2"/>
      <c r="AF566" s="2"/>
      <c r="AG566" s="2"/>
      <c r="AH566" s="2"/>
      <c r="AI566" s="2"/>
      <c r="AJ566" s="2"/>
      <c r="AK566" s="2"/>
    </row>
    <row r="567" ht="14.25" customHeight="1">
      <c r="A567" s="3"/>
      <c r="B567" s="2"/>
      <c r="C567" s="2"/>
      <c r="D567" s="2"/>
      <c r="E567" s="2"/>
      <c r="F567" s="2"/>
      <c r="G567" s="2"/>
      <c r="H567" s="2"/>
      <c r="I567" s="4"/>
      <c r="J567" s="4"/>
      <c r="K567" s="4"/>
      <c r="L567" s="4"/>
      <c r="M567" s="4"/>
      <c r="N567" s="4"/>
      <c r="O567" s="4"/>
      <c r="P567" s="2"/>
      <c r="Q567" s="2"/>
      <c r="R567" s="2"/>
      <c r="S567" s="2"/>
      <c r="T567" s="2"/>
      <c r="U567" s="2"/>
      <c r="V567" s="2"/>
      <c r="W567" s="2"/>
      <c r="X567" s="2"/>
      <c r="Y567" s="2"/>
      <c r="Z567" s="2"/>
      <c r="AA567" s="2"/>
      <c r="AB567" s="2"/>
      <c r="AC567" s="2"/>
      <c r="AD567" s="2"/>
      <c r="AE567" s="2"/>
      <c r="AF567" s="2"/>
      <c r="AG567" s="2"/>
      <c r="AH567" s="2"/>
      <c r="AI567" s="2"/>
      <c r="AJ567" s="2"/>
      <c r="AK567" s="2"/>
    </row>
    <row r="568" ht="14.25" customHeight="1">
      <c r="A568" s="3"/>
      <c r="B568" s="2"/>
      <c r="C568" s="2"/>
      <c r="D568" s="2"/>
      <c r="E568" s="2"/>
      <c r="F568" s="2"/>
      <c r="G568" s="2"/>
      <c r="H568" s="2"/>
      <c r="I568" s="4"/>
      <c r="J568" s="4"/>
      <c r="K568" s="4"/>
      <c r="L568" s="4"/>
      <c r="M568" s="4"/>
      <c r="N568" s="4"/>
      <c r="O568" s="4"/>
      <c r="P568" s="2"/>
      <c r="Q568" s="2"/>
      <c r="R568" s="2"/>
      <c r="S568" s="2"/>
      <c r="T568" s="2"/>
      <c r="U568" s="2"/>
      <c r="V568" s="2"/>
      <c r="W568" s="2"/>
      <c r="X568" s="2"/>
      <c r="Y568" s="2"/>
      <c r="Z568" s="2"/>
      <c r="AA568" s="2"/>
      <c r="AB568" s="2"/>
      <c r="AC568" s="2"/>
      <c r="AD568" s="2"/>
      <c r="AE568" s="2"/>
      <c r="AF568" s="2"/>
      <c r="AG568" s="2"/>
      <c r="AH568" s="2"/>
      <c r="AI568" s="2"/>
      <c r="AJ568" s="2"/>
      <c r="AK568" s="2"/>
    </row>
    <row r="569" ht="14.25" customHeight="1">
      <c r="A569" s="3"/>
      <c r="B569" s="2"/>
      <c r="C569" s="2"/>
      <c r="D569" s="2"/>
      <c r="E569" s="2"/>
      <c r="F569" s="2"/>
      <c r="G569" s="2"/>
      <c r="H569" s="2"/>
      <c r="I569" s="4"/>
      <c r="J569" s="4"/>
      <c r="K569" s="4"/>
      <c r="L569" s="4"/>
      <c r="M569" s="4"/>
      <c r="N569" s="4"/>
      <c r="O569" s="4"/>
      <c r="P569" s="2"/>
      <c r="Q569" s="2"/>
      <c r="R569" s="2"/>
      <c r="S569" s="2"/>
      <c r="T569" s="2"/>
      <c r="U569" s="2"/>
      <c r="V569" s="2"/>
      <c r="W569" s="2"/>
      <c r="X569" s="2"/>
      <c r="Y569" s="2"/>
      <c r="Z569" s="2"/>
      <c r="AA569" s="2"/>
      <c r="AB569" s="2"/>
      <c r="AC569" s="2"/>
      <c r="AD569" s="2"/>
      <c r="AE569" s="2"/>
      <c r="AF569" s="2"/>
      <c r="AG569" s="2"/>
      <c r="AH569" s="2"/>
      <c r="AI569" s="2"/>
      <c r="AJ569" s="2"/>
      <c r="AK569" s="2"/>
    </row>
    <row r="570" ht="14.25" customHeight="1">
      <c r="A570" s="3"/>
      <c r="B570" s="2"/>
      <c r="C570" s="2"/>
      <c r="D570" s="2"/>
      <c r="E570" s="2"/>
      <c r="F570" s="2"/>
      <c r="G570" s="2"/>
      <c r="H570" s="2"/>
      <c r="I570" s="4"/>
      <c r="J570" s="4"/>
      <c r="K570" s="4"/>
      <c r="L570" s="4"/>
      <c r="M570" s="4"/>
      <c r="N570" s="4"/>
      <c r="O570" s="4"/>
      <c r="P570" s="2"/>
      <c r="Q570" s="2"/>
      <c r="R570" s="2"/>
      <c r="S570" s="2"/>
      <c r="T570" s="2"/>
      <c r="U570" s="2"/>
      <c r="V570" s="2"/>
      <c r="W570" s="2"/>
      <c r="X570" s="2"/>
      <c r="Y570" s="2"/>
      <c r="Z570" s="2"/>
      <c r="AA570" s="2"/>
      <c r="AB570" s="2"/>
      <c r="AC570" s="2"/>
      <c r="AD570" s="2"/>
      <c r="AE570" s="2"/>
      <c r="AF570" s="2"/>
      <c r="AG570" s="2"/>
      <c r="AH570" s="2"/>
      <c r="AI570" s="2"/>
      <c r="AJ570" s="2"/>
      <c r="AK570" s="2"/>
    </row>
    <row r="571" ht="14.25" customHeight="1">
      <c r="A571" s="3"/>
      <c r="B571" s="2"/>
      <c r="C571" s="2"/>
      <c r="D571" s="2"/>
      <c r="E571" s="2"/>
      <c r="F571" s="2"/>
      <c r="G571" s="2"/>
      <c r="H571" s="2"/>
      <c r="I571" s="4"/>
      <c r="J571" s="4"/>
      <c r="K571" s="4"/>
      <c r="L571" s="4"/>
      <c r="M571" s="4"/>
      <c r="N571" s="4"/>
      <c r="O571" s="4"/>
      <c r="P571" s="2"/>
      <c r="Q571" s="2"/>
      <c r="R571" s="2"/>
      <c r="S571" s="2"/>
      <c r="T571" s="2"/>
      <c r="U571" s="2"/>
      <c r="V571" s="2"/>
      <c r="W571" s="2"/>
      <c r="X571" s="2"/>
      <c r="Y571" s="2"/>
      <c r="Z571" s="2"/>
      <c r="AA571" s="2"/>
      <c r="AB571" s="2"/>
      <c r="AC571" s="2"/>
      <c r="AD571" s="2"/>
      <c r="AE571" s="2"/>
      <c r="AF571" s="2"/>
      <c r="AG571" s="2"/>
      <c r="AH571" s="2"/>
      <c r="AI571" s="2"/>
      <c r="AJ571" s="2"/>
      <c r="AK571" s="2"/>
    </row>
    <row r="572" ht="14.25" customHeight="1">
      <c r="A572" s="3"/>
      <c r="B572" s="2"/>
      <c r="C572" s="2"/>
      <c r="D572" s="2"/>
      <c r="E572" s="2"/>
      <c r="F572" s="2"/>
      <c r="G572" s="2"/>
      <c r="H572" s="2"/>
      <c r="I572" s="4"/>
      <c r="J572" s="4"/>
      <c r="K572" s="4"/>
      <c r="L572" s="4"/>
      <c r="M572" s="4"/>
      <c r="N572" s="4"/>
      <c r="O572" s="4"/>
      <c r="P572" s="2"/>
      <c r="Q572" s="2"/>
      <c r="R572" s="2"/>
      <c r="S572" s="2"/>
      <c r="T572" s="2"/>
      <c r="U572" s="2"/>
      <c r="V572" s="2"/>
      <c r="W572" s="2"/>
      <c r="X572" s="2"/>
      <c r="Y572" s="2"/>
      <c r="Z572" s="2"/>
      <c r="AA572" s="2"/>
      <c r="AB572" s="2"/>
      <c r="AC572" s="2"/>
      <c r="AD572" s="2"/>
      <c r="AE572" s="2"/>
      <c r="AF572" s="2"/>
      <c r="AG572" s="2"/>
      <c r="AH572" s="2"/>
      <c r="AI572" s="2"/>
      <c r="AJ572" s="2"/>
      <c r="AK572" s="2"/>
    </row>
    <row r="573" ht="14.25" customHeight="1">
      <c r="A573" s="3"/>
      <c r="B573" s="2"/>
      <c r="C573" s="2"/>
      <c r="D573" s="2"/>
      <c r="E573" s="2"/>
      <c r="F573" s="2"/>
      <c r="G573" s="2"/>
      <c r="H573" s="2"/>
      <c r="I573" s="4"/>
      <c r="J573" s="4"/>
      <c r="K573" s="4"/>
      <c r="L573" s="4"/>
      <c r="M573" s="4"/>
      <c r="N573" s="4"/>
      <c r="O573" s="4"/>
      <c r="P573" s="2"/>
      <c r="Q573" s="2"/>
      <c r="R573" s="2"/>
      <c r="S573" s="2"/>
      <c r="T573" s="2"/>
      <c r="U573" s="2"/>
      <c r="V573" s="2"/>
      <c r="W573" s="2"/>
      <c r="X573" s="2"/>
      <c r="Y573" s="2"/>
      <c r="Z573" s="2"/>
      <c r="AA573" s="2"/>
      <c r="AB573" s="2"/>
      <c r="AC573" s="2"/>
      <c r="AD573" s="2"/>
      <c r="AE573" s="2"/>
      <c r="AF573" s="2"/>
      <c r="AG573" s="2"/>
      <c r="AH573" s="2"/>
      <c r="AI573" s="2"/>
      <c r="AJ573" s="2"/>
      <c r="AK573" s="2"/>
    </row>
    <row r="574" ht="14.25" customHeight="1">
      <c r="A574" s="3"/>
      <c r="B574" s="2"/>
      <c r="C574" s="2"/>
      <c r="D574" s="2"/>
      <c r="E574" s="2"/>
      <c r="F574" s="2"/>
      <c r="G574" s="2"/>
      <c r="H574" s="2"/>
      <c r="I574" s="4"/>
      <c r="J574" s="4"/>
      <c r="K574" s="4"/>
      <c r="L574" s="4"/>
      <c r="M574" s="4"/>
      <c r="N574" s="4"/>
      <c r="O574" s="4"/>
      <c r="P574" s="2"/>
      <c r="Q574" s="2"/>
      <c r="R574" s="2"/>
      <c r="S574" s="2"/>
      <c r="T574" s="2"/>
      <c r="U574" s="2"/>
      <c r="V574" s="2"/>
      <c r="W574" s="2"/>
      <c r="X574" s="2"/>
      <c r="Y574" s="2"/>
      <c r="Z574" s="2"/>
      <c r="AA574" s="2"/>
      <c r="AB574" s="2"/>
      <c r="AC574" s="2"/>
      <c r="AD574" s="2"/>
      <c r="AE574" s="2"/>
      <c r="AF574" s="2"/>
      <c r="AG574" s="2"/>
      <c r="AH574" s="2"/>
      <c r="AI574" s="2"/>
      <c r="AJ574" s="2"/>
      <c r="AK574" s="2"/>
    </row>
    <row r="575" ht="14.25" customHeight="1">
      <c r="A575" s="3"/>
      <c r="B575" s="2"/>
      <c r="C575" s="2"/>
      <c r="D575" s="2"/>
      <c r="E575" s="2"/>
      <c r="F575" s="2"/>
      <c r="G575" s="2"/>
      <c r="H575" s="2"/>
      <c r="I575" s="4"/>
      <c r="J575" s="4"/>
      <c r="K575" s="4"/>
      <c r="L575" s="4"/>
      <c r="M575" s="4"/>
      <c r="N575" s="4"/>
      <c r="O575" s="4"/>
      <c r="P575" s="2"/>
      <c r="Q575" s="2"/>
      <c r="R575" s="2"/>
      <c r="S575" s="2"/>
      <c r="T575" s="2"/>
      <c r="U575" s="2"/>
      <c r="V575" s="2"/>
      <c r="W575" s="2"/>
      <c r="X575" s="2"/>
      <c r="Y575" s="2"/>
      <c r="Z575" s="2"/>
      <c r="AA575" s="2"/>
      <c r="AB575" s="2"/>
      <c r="AC575" s="2"/>
      <c r="AD575" s="2"/>
      <c r="AE575" s="2"/>
      <c r="AF575" s="2"/>
      <c r="AG575" s="2"/>
      <c r="AH575" s="2"/>
      <c r="AI575" s="2"/>
      <c r="AJ575" s="2"/>
      <c r="AK575" s="2"/>
    </row>
    <row r="576" ht="14.25" customHeight="1">
      <c r="A576" s="3"/>
      <c r="B576" s="2"/>
      <c r="C576" s="2"/>
      <c r="D576" s="2"/>
      <c r="E576" s="2"/>
      <c r="F576" s="2"/>
      <c r="G576" s="2"/>
      <c r="H576" s="2"/>
      <c r="I576" s="4"/>
      <c r="J576" s="4"/>
      <c r="K576" s="4"/>
      <c r="L576" s="4"/>
      <c r="M576" s="4"/>
      <c r="N576" s="4"/>
      <c r="O576" s="4"/>
      <c r="P576" s="2"/>
      <c r="Q576" s="2"/>
      <c r="R576" s="2"/>
      <c r="S576" s="2"/>
      <c r="T576" s="2"/>
      <c r="U576" s="2"/>
      <c r="V576" s="2"/>
      <c r="W576" s="2"/>
      <c r="X576" s="2"/>
      <c r="Y576" s="2"/>
      <c r="Z576" s="2"/>
      <c r="AA576" s="2"/>
      <c r="AB576" s="2"/>
      <c r="AC576" s="2"/>
      <c r="AD576" s="2"/>
      <c r="AE576" s="2"/>
      <c r="AF576" s="2"/>
      <c r="AG576" s="2"/>
      <c r="AH576" s="2"/>
      <c r="AI576" s="2"/>
      <c r="AJ576" s="2"/>
      <c r="AK576" s="2"/>
    </row>
    <row r="577" ht="14.25" customHeight="1">
      <c r="A577" s="3"/>
      <c r="B577" s="2"/>
      <c r="C577" s="2"/>
      <c r="D577" s="2"/>
      <c r="E577" s="2"/>
      <c r="F577" s="2"/>
      <c r="G577" s="2"/>
      <c r="H577" s="2"/>
      <c r="I577" s="4"/>
      <c r="J577" s="4"/>
      <c r="K577" s="4"/>
      <c r="L577" s="4"/>
      <c r="M577" s="4"/>
      <c r="N577" s="4"/>
      <c r="O577" s="4"/>
      <c r="P577" s="2"/>
      <c r="Q577" s="2"/>
      <c r="R577" s="2"/>
      <c r="S577" s="2"/>
      <c r="T577" s="2"/>
      <c r="U577" s="2"/>
      <c r="V577" s="2"/>
      <c r="W577" s="2"/>
      <c r="X577" s="2"/>
      <c r="Y577" s="2"/>
      <c r="Z577" s="2"/>
      <c r="AA577" s="2"/>
      <c r="AB577" s="2"/>
      <c r="AC577" s="2"/>
      <c r="AD577" s="2"/>
      <c r="AE577" s="2"/>
      <c r="AF577" s="2"/>
      <c r="AG577" s="2"/>
      <c r="AH577" s="2"/>
      <c r="AI577" s="2"/>
      <c r="AJ577" s="2"/>
      <c r="AK577" s="2"/>
    </row>
    <row r="578" ht="14.25" customHeight="1">
      <c r="A578" s="3"/>
      <c r="B578" s="2"/>
      <c r="C578" s="2"/>
      <c r="D578" s="2"/>
      <c r="E578" s="2"/>
      <c r="F578" s="2"/>
      <c r="G578" s="2"/>
      <c r="H578" s="2"/>
      <c r="I578" s="4"/>
      <c r="J578" s="4"/>
      <c r="K578" s="4"/>
      <c r="L578" s="4"/>
      <c r="M578" s="4"/>
      <c r="N578" s="4"/>
      <c r="O578" s="4"/>
      <c r="P578" s="2"/>
      <c r="Q578" s="2"/>
      <c r="R578" s="2"/>
      <c r="S578" s="2"/>
      <c r="T578" s="2"/>
      <c r="U578" s="2"/>
      <c r="V578" s="2"/>
      <c r="W578" s="2"/>
      <c r="X578" s="2"/>
      <c r="Y578" s="2"/>
      <c r="Z578" s="2"/>
      <c r="AA578" s="2"/>
      <c r="AB578" s="2"/>
      <c r="AC578" s="2"/>
      <c r="AD578" s="2"/>
      <c r="AE578" s="2"/>
      <c r="AF578" s="2"/>
      <c r="AG578" s="2"/>
      <c r="AH578" s="2"/>
      <c r="AI578" s="2"/>
      <c r="AJ578" s="2"/>
      <c r="AK578" s="2"/>
    </row>
    <row r="579" ht="14.25" customHeight="1">
      <c r="A579" s="3"/>
      <c r="B579" s="2"/>
      <c r="C579" s="2"/>
      <c r="D579" s="2"/>
      <c r="E579" s="2"/>
      <c r="F579" s="2"/>
      <c r="G579" s="2"/>
      <c r="H579" s="2"/>
      <c r="I579" s="4"/>
      <c r="J579" s="4"/>
      <c r="K579" s="4"/>
      <c r="L579" s="4"/>
      <c r="M579" s="4"/>
      <c r="N579" s="4"/>
      <c r="O579" s="4"/>
      <c r="P579" s="2"/>
      <c r="Q579" s="2"/>
      <c r="R579" s="2"/>
      <c r="S579" s="2"/>
      <c r="T579" s="2"/>
      <c r="U579" s="2"/>
      <c r="V579" s="2"/>
      <c r="W579" s="2"/>
      <c r="X579" s="2"/>
      <c r="Y579" s="2"/>
      <c r="Z579" s="2"/>
      <c r="AA579" s="2"/>
      <c r="AB579" s="2"/>
      <c r="AC579" s="2"/>
      <c r="AD579" s="2"/>
      <c r="AE579" s="2"/>
      <c r="AF579" s="2"/>
      <c r="AG579" s="2"/>
      <c r="AH579" s="2"/>
      <c r="AI579" s="2"/>
      <c r="AJ579" s="2"/>
      <c r="AK579" s="2"/>
    </row>
    <row r="580" ht="14.25" customHeight="1">
      <c r="A580" s="3"/>
      <c r="B580" s="2"/>
      <c r="C580" s="2"/>
      <c r="D580" s="2"/>
      <c r="E580" s="2"/>
      <c r="F580" s="2"/>
      <c r="G580" s="2"/>
      <c r="H580" s="2"/>
      <c r="I580" s="4"/>
      <c r="J580" s="4"/>
      <c r="K580" s="4"/>
      <c r="L580" s="4"/>
      <c r="M580" s="4"/>
      <c r="N580" s="4"/>
      <c r="O580" s="4"/>
      <c r="P580" s="2"/>
      <c r="Q580" s="2"/>
      <c r="R580" s="2"/>
      <c r="S580" s="2"/>
      <c r="T580" s="2"/>
      <c r="U580" s="2"/>
      <c r="V580" s="2"/>
      <c r="W580" s="2"/>
      <c r="X580" s="2"/>
      <c r="Y580" s="2"/>
      <c r="Z580" s="2"/>
      <c r="AA580" s="2"/>
      <c r="AB580" s="2"/>
      <c r="AC580" s="2"/>
      <c r="AD580" s="2"/>
      <c r="AE580" s="2"/>
      <c r="AF580" s="2"/>
      <c r="AG580" s="2"/>
      <c r="AH580" s="2"/>
      <c r="AI580" s="2"/>
      <c r="AJ580" s="2"/>
      <c r="AK580" s="2"/>
    </row>
    <row r="581" ht="14.25" customHeight="1">
      <c r="A581" s="3"/>
      <c r="B581" s="2"/>
      <c r="C581" s="2"/>
      <c r="D581" s="2"/>
      <c r="E581" s="2"/>
      <c r="F581" s="2"/>
      <c r="G581" s="2"/>
      <c r="H581" s="2"/>
      <c r="I581" s="4"/>
      <c r="J581" s="4"/>
      <c r="K581" s="4"/>
      <c r="L581" s="4"/>
      <c r="M581" s="4"/>
      <c r="N581" s="4"/>
      <c r="O581" s="4"/>
      <c r="P581" s="2"/>
      <c r="Q581" s="2"/>
      <c r="R581" s="2"/>
      <c r="S581" s="2"/>
      <c r="T581" s="2"/>
      <c r="U581" s="2"/>
      <c r="V581" s="2"/>
      <c r="W581" s="2"/>
      <c r="X581" s="2"/>
      <c r="Y581" s="2"/>
      <c r="Z581" s="2"/>
      <c r="AA581" s="2"/>
      <c r="AB581" s="2"/>
      <c r="AC581" s="2"/>
      <c r="AD581" s="2"/>
      <c r="AE581" s="2"/>
      <c r="AF581" s="2"/>
      <c r="AG581" s="2"/>
      <c r="AH581" s="2"/>
      <c r="AI581" s="2"/>
      <c r="AJ581" s="2"/>
      <c r="AK581" s="2"/>
    </row>
    <row r="582" ht="14.25" customHeight="1">
      <c r="A582" s="3"/>
      <c r="B582" s="2"/>
      <c r="C582" s="2"/>
      <c r="D582" s="2"/>
      <c r="E582" s="2"/>
      <c r="F582" s="2"/>
      <c r="G582" s="2"/>
      <c r="H582" s="2"/>
      <c r="I582" s="4"/>
      <c r="J582" s="4"/>
      <c r="K582" s="4"/>
      <c r="L582" s="4"/>
      <c r="M582" s="4"/>
      <c r="N582" s="4"/>
      <c r="O582" s="4"/>
      <c r="P582" s="2"/>
      <c r="Q582" s="2"/>
      <c r="R582" s="2"/>
      <c r="S582" s="2"/>
      <c r="T582" s="2"/>
      <c r="U582" s="2"/>
      <c r="V582" s="2"/>
      <c r="W582" s="2"/>
      <c r="X582" s="2"/>
      <c r="Y582" s="2"/>
      <c r="Z582" s="2"/>
      <c r="AA582" s="2"/>
      <c r="AB582" s="2"/>
      <c r="AC582" s="2"/>
      <c r="AD582" s="2"/>
      <c r="AE582" s="2"/>
      <c r="AF582" s="2"/>
      <c r="AG582" s="2"/>
      <c r="AH582" s="2"/>
      <c r="AI582" s="2"/>
      <c r="AJ582" s="2"/>
      <c r="AK582" s="2"/>
    </row>
    <row r="583" ht="14.25" customHeight="1">
      <c r="A583" s="3"/>
      <c r="B583" s="2"/>
      <c r="C583" s="2"/>
      <c r="D583" s="2"/>
      <c r="E583" s="2"/>
      <c r="F583" s="2"/>
      <c r="G583" s="2"/>
      <c r="H583" s="2"/>
      <c r="I583" s="4"/>
      <c r="J583" s="4"/>
      <c r="K583" s="4"/>
      <c r="L583" s="4"/>
      <c r="M583" s="4"/>
      <c r="N583" s="4"/>
      <c r="O583" s="4"/>
      <c r="P583" s="2"/>
      <c r="Q583" s="2"/>
      <c r="R583" s="2"/>
      <c r="S583" s="2"/>
      <c r="T583" s="2"/>
      <c r="U583" s="2"/>
      <c r="V583" s="2"/>
      <c r="W583" s="2"/>
      <c r="X583" s="2"/>
      <c r="Y583" s="2"/>
      <c r="Z583" s="2"/>
      <c r="AA583" s="2"/>
      <c r="AB583" s="2"/>
      <c r="AC583" s="2"/>
      <c r="AD583" s="2"/>
      <c r="AE583" s="2"/>
      <c r="AF583" s="2"/>
      <c r="AG583" s="2"/>
      <c r="AH583" s="2"/>
      <c r="AI583" s="2"/>
      <c r="AJ583" s="2"/>
      <c r="AK583" s="2"/>
    </row>
    <row r="584" ht="14.25" customHeight="1">
      <c r="A584" s="3"/>
      <c r="B584" s="2"/>
      <c r="C584" s="2"/>
      <c r="D584" s="2"/>
      <c r="E584" s="2"/>
      <c r="F584" s="2"/>
      <c r="G584" s="2"/>
      <c r="H584" s="2"/>
      <c r="I584" s="4"/>
      <c r="J584" s="4"/>
      <c r="K584" s="4"/>
      <c r="L584" s="4"/>
      <c r="M584" s="4"/>
      <c r="N584" s="4"/>
      <c r="O584" s="4"/>
      <c r="P584" s="2"/>
      <c r="Q584" s="2"/>
      <c r="R584" s="2"/>
      <c r="S584" s="2"/>
      <c r="T584" s="2"/>
      <c r="U584" s="2"/>
      <c r="V584" s="2"/>
      <c r="W584" s="2"/>
      <c r="X584" s="2"/>
      <c r="Y584" s="2"/>
      <c r="Z584" s="2"/>
      <c r="AA584" s="2"/>
      <c r="AB584" s="2"/>
      <c r="AC584" s="2"/>
      <c r="AD584" s="2"/>
      <c r="AE584" s="2"/>
      <c r="AF584" s="2"/>
      <c r="AG584" s="2"/>
      <c r="AH584" s="2"/>
      <c r="AI584" s="2"/>
      <c r="AJ584" s="2"/>
      <c r="AK584" s="2"/>
    </row>
    <row r="585" ht="14.25" customHeight="1">
      <c r="A585" s="3"/>
      <c r="B585" s="2"/>
      <c r="C585" s="2"/>
      <c r="D585" s="2"/>
      <c r="E585" s="2"/>
      <c r="F585" s="2"/>
      <c r="G585" s="2"/>
      <c r="H585" s="2"/>
      <c r="I585" s="4"/>
      <c r="J585" s="4"/>
      <c r="K585" s="4"/>
      <c r="L585" s="4"/>
      <c r="M585" s="4"/>
      <c r="N585" s="4"/>
      <c r="O585" s="4"/>
      <c r="P585" s="2"/>
      <c r="Q585" s="2"/>
      <c r="R585" s="2"/>
      <c r="S585" s="2"/>
      <c r="T585" s="2"/>
      <c r="U585" s="2"/>
      <c r="V585" s="2"/>
      <c r="W585" s="2"/>
      <c r="X585" s="2"/>
      <c r="Y585" s="2"/>
      <c r="Z585" s="2"/>
      <c r="AA585" s="2"/>
      <c r="AB585" s="2"/>
      <c r="AC585" s="2"/>
      <c r="AD585" s="2"/>
      <c r="AE585" s="2"/>
      <c r="AF585" s="2"/>
      <c r="AG585" s="2"/>
      <c r="AH585" s="2"/>
      <c r="AI585" s="2"/>
      <c r="AJ585" s="2"/>
      <c r="AK585" s="2"/>
    </row>
    <row r="586" ht="14.25" customHeight="1">
      <c r="A586" s="3"/>
      <c r="B586" s="2"/>
      <c r="C586" s="2"/>
      <c r="D586" s="2"/>
      <c r="E586" s="2"/>
      <c r="F586" s="2"/>
      <c r="G586" s="2"/>
      <c r="H586" s="2"/>
      <c r="I586" s="4"/>
      <c r="J586" s="4"/>
      <c r="K586" s="4"/>
      <c r="L586" s="4"/>
      <c r="M586" s="4"/>
      <c r="N586" s="4"/>
      <c r="O586" s="4"/>
      <c r="P586" s="2"/>
      <c r="Q586" s="2"/>
      <c r="R586" s="2"/>
      <c r="S586" s="2"/>
      <c r="T586" s="2"/>
      <c r="U586" s="2"/>
      <c r="V586" s="2"/>
      <c r="W586" s="2"/>
      <c r="X586" s="2"/>
      <c r="Y586" s="2"/>
      <c r="Z586" s="2"/>
      <c r="AA586" s="2"/>
      <c r="AB586" s="2"/>
      <c r="AC586" s="2"/>
      <c r="AD586" s="2"/>
      <c r="AE586" s="2"/>
      <c r="AF586" s="2"/>
      <c r="AG586" s="2"/>
      <c r="AH586" s="2"/>
      <c r="AI586" s="2"/>
      <c r="AJ586" s="2"/>
      <c r="AK586" s="2"/>
    </row>
    <row r="587" ht="14.25" customHeight="1">
      <c r="A587" s="3"/>
      <c r="B587" s="2"/>
      <c r="C587" s="2"/>
      <c r="D587" s="2"/>
      <c r="E587" s="2"/>
      <c r="F587" s="2"/>
      <c r="G587" s="2"/>
      <c r="H587" s="2"/>
      <c r="I587" s="4"/>
      <c r="J587" s="4"/>
      <c r="K587" s="4"/>
      <c r="L587" s="4"/>
      <c r="M587" s="4"/>
      <c r="N587" s="4"/>
      <c r="O587" s="4"/>
      <c r="P587" s="2"/>
      <c r="Q587" s="2"/>
      <c r="R587" s="2"/>
      <c r="S587" s="2"/>
      <c r="T587" s="2"/>
      <c r="U587" s="2"/>
      <c r="V587" s="2"/>
      <c r="W587" s="2"/>
      <c r="X587" s="2"/>
      <c r="Y587" s="2"/>
      <c r="Z587" s="2"/>
      <c r="AA587" s="2"/>
      <c r="AB587" s="2"/>
      <c r="AC587" s="2"/>
      <c r="AD587" s="2"/>
      <c r="AE587" s="2"/>
      <c r="AF587" s="2"/>
      <c r="AG587" s="2"/>
      <c r="AH587" s="2"/>
      <c r="AI587" s="2"/>
      <c r="AJ587" s="2"/>
      <c r="AK587" s="2"/>
    </row>
    <row r="588" ht="14.25" customHeight="1">
      <c r="A588" s="3"/>
      <c r="B588" s="2"/>
      <c r="C588" s="2"/>
      <c r="D588" s="2"/>
      <c r="E588" s="2"/>
      <c r="F588" s="2"/>
      <c r="G588" s="2"/>
      <c r="H588" s="2"/>
      <c r="I588" s="4"/>
      <c r="J588" s="4"/>
      <c r="K588" s="4"/>
      <c r="L588" s="4"/>
      <c r="M588" s="4"/>
      <c r="N588" s="4"/>
      <c r="O588" s="4"/>
      <c r="P588" s="2"/>
      <c r="Q588" s="2"/>
      <c r="R588" s="2"/>
      <c r="S588" s="2"/>
      <c r="T588" s="2"/>
      <c r="U588" s="2"/>
      <c r="V588" s="2"/>
      <c r="W588" s="2"/>
      <c r="X588" s="2"/>
      <c r="Y588" s="2"/>
      <c r="Z588" s="2"/>
      <c r="AA588" s="2"/>
      <c r="AB588" s="2"/>
      <c r="AC588" s="2"/>
      <c r="AD588" s="2"/>
      <c r="AE588" s="2"/>
      <c r="AF588" s="2"/>
      <c r="AG588" s="2"/>
      <c r="AH588" s="2"/>
      <c r="AI588" s="2"/>
      <c r="AJ588" s="2"/>
      <c r="AK588" s="2"/>
    </row>
    <row r="589" ht="14.25" customHeight="1">
      <c r="A589" s="3"/>
      <c r="B589" s="2"/>
      <c r="C589" s="2"/>
      <c r="D589" s="2"/>
      <c r="E589" s="2"/>
      <c r="F589" s="2"/>
      <c r="G589" s="2"/>
      <c r="H589" s="2"/>
      <c r="I589" s="4"/>
      <c r="J589" s="4"/>
      <c r="K589" s="4"/>
      <c r="L589" s="4"/>
      <c r="M589" s="4"/>
      <c r="N589" s="4"/>
      <c r="O589" s="4"/>
      <c r="P589" s="2"/>
      <c r="Q589" s="2"/>
      <c r="R589" s="2"/>
      <c r="S589" s="2"/>
      <c r="T589" s="2"/>
      <c r="U589" s="2"/>
      <c r="V589" s="2"/>
      <c r="W589" s="2"/>
      <c r="X589" s="2"/>
      <c r="Y589" s="2"/>
      <c r="Z589" s="2"/>
      <c r="AA589" s="2"/>
      <c r="AB589" s="2"/>
      <c r="AC589" s="2"/>
      <c r="AD589" s="2"/>
      <c r="AE589" s="2"/>
      <c r="AF589" s="2"/>
      <c r="AG589" s="2"/>
      <c r="AH589" s="2"/>
      <c r="AI589" s="2"/>
      <c r="AJ589" s="2"/>
      <c r="AK589" s="2"/>
    </row>
    <row r="590" ht="14.25" customHeight="1">
      <c r="A590" s="3"/>
      <c r="B590" s="2"/>
      <c r="C590" s="2"/>
      <c r="D590" s="2"/>
      <c r="E590" s="2"/>
      <c r="F590" s="2"/>
      <c r="G590" s="2"/>
      <c r="H590" s="2"/>
      <c r="I590" s="4"/>
      <c r="J590" s="4"/>
      <c r="K590" s="4"/>
      <c r="L590" s="4"/>
      <c r="M590" s="4"/>
      <c r="N590" s="4"/>
      <c r="O590" s="4"/>
      <c r="P590" s="2"/>
      <c r="Q590" s="2"/>
      <c r="R590" s="2"/>
      <c r="S590" s="2"/>
      <c r="T590" s="2"/>
      <c r="U590" s="2"/>
      <c r="V590" s="2"/>
      <c r="W590" s="2"/>
      <c r="X590" s="2"/>
      <c r="Y590" s="2"/>
      <c r="Z590" s="2"/>
      <c r="AA590" s="2"/>
      <c r="AB590" s="2"/>
      <c r="AC590" s="2"/>
      <c r="AD590" s="2"/>
      <c r="AE590" s="2"/>
      <c r="AF590" s="2"/>
      <c r="AG590" s="2"/>
      <c r="AH590" s="2"/>
      <c r="AI590" s="2"/>
      <c r="AJ590" s="2"/>
      <c r="AK590" s="2"/>
    </row>
    <row r="591" ht="14.25" customHeight="1">
      <c r="A591" s="3"/>
      <c r="B591" s="2"/>
      <c r="C591" s="2"/>
      <c r="D591" s="2"/>
      <c r="E591" s="2"/>
      <c r="F591" s="2"/>
      <c r="G591" s="2"/>
      <c r="H591" s="2"/>
      <c r="I591" s="4"/>
      <c r="J591" s="4"/>
      <c r="K591" s="4"/>
      <c r="L591" s="4"/>
      <c r="M591" s="4"/>
      <c r="N591" s="4"/>
      <c r="O591" s="4"/>
      <c r="P591" s="2"/>
      <c r="Q591" s="2"/>
      <c r="R591" s="2"/>
      <c r="S591" s="2"/>
      <c r="T591" s="2"/>
      <c r="U591" s="2"/>
      <c r="V591" s="2"/>
      <c r="W591" s="2"/>
      <c r="X591" s="2"/>
      <c r="Y591" s="2"/>
      <c r="Z591" s="2"/>
      <c r="AA591" s="2"/>
      <c r="AB591" s="2"/>
      <c r="AC591" s="2"/>
      <c r="AD591" s="2"/>
      <c r="AE591" s="2"/>
      <c r="AF591" s="2"/>
      <c r="AG591" s="2"/>
      <c r="AH591" s="2"/>
      <c r="AI591" s="2"/>
      <c r="AJ591" s="2"/>
      <c r="AK591" s="2"/>
    </row>
    <row r="592" ht="14.25" customHeight="1">
      <c r="A592" s="3"/>
      <c r="B592" s="2"/>
      <c r="C592" s="2"/>
      <c r="D592" s="2"/>
      <c r="E592" s="2"/>
      <c r="F592" s="2"/>
      <c r="G592" s="2"/>
      <c r="H592" s="2"/>
      <c r="I592" s="4"/>
      <c r="J592" s="4"/>
      <c r="K592" s="4"/>
      <c r="L592" s="4"/>
      <c r="M592" s="4"/>
      <c r="N592" s="4"/>
      <c r="O592" s="4"/>
      <c r="P592" s="2"/>
      <c r="Q592" s="2"/>
      <c r="R592" s="2"/>
      <c r="S592" s="2"/>
      <c r="T592" s="2"/>
      <c r="U592" s="2"/>
      <c r="V592" s="2"/>
      <c r="W592" s="2"/>
      <c r="X592" s="2"/>
      <c r="Y592" s="2"/>
      <c r="Z592" s="2"/>
      <c r="AA592" s="2"/>
      <c r="AB592" s="2"/>
      <c r="AC592" s="2"/>
      <c r="AD592" s="2"/>
      <c r="AE592" s="2"/>
      <c r="AF592" s="2"/>
      <c r="AG592" s="2"/>
      <c r="AH592" s="2"/>
      <c r="AI592" s="2"/>
      <c r="AJ592" s="2"/>
      <c r="AK592" s="2"/>
    </row>
    <row r="593" ht="14.25" customHeight="1">
      <c r="A593" s="3"/>
      <c r="B593" s="2"/>
      <c r="C593" s="2"/>
      <c r="D593" s="2"/>
      <c r="E593" s="2"/>
      <c r="F593" s="2"/>
      <c r="G593" s="2"/>
      <c r="H593" s="2"/>
      <c r="I593" s="4"/>
      <c r="J593" s="4"/>
      <c r="K593" s="4"/>
      <c r="L593" s="4"/>
      <c r="M593" s="4"/>
      <c r="N593" s="4"/>
      <c r="O593" s="4"/>
      <c r="P593" s="2"/>
      <c r="Q593" s="2"/>
      <c r="R593" s="2"/>
      <c r="S593" s="2"/>
      <c r="T593" s="2"/>
      <c r="U593" s="2"/>
      <c r="V593" s="2"/>
      <c r="W593" s="2"/>
      <c r="X593" s="2"/>
      <c r="Y593" s="2"/>
      <c r="Z593" s="2"/>
      <c r="AA593" s="2"/>
      <c r="AB593" s="2"/>
      <c r="AC593" s="2"/>
      <c r="AD593" s="2"/>
      <c r="AE593" s="2"/>
      <c r="AF593" s="2"/>
      <c r="AG593" s="2"/>
      <c r="AH593" s="2"/>
      <c r="AI593" s="2"/>
      <c r="AJ593" s="2"/>
      <c r="AK593" s="2"/>
    </row>
    <row r="594" ht="14.25" customHeight="1">
      <c r="A594" s="3"/>
      <c r="B594" s="2"/>
      <c r="C594" s="2"/>
      <c r="D594" s="2"/>
      <c r="E594" s="2"/>
      <c r="F594" s="2"/>
      <c r="G594" s="2"/>
      <c r="H594" s="2"/>
      <c r="I594" s="4"/>
      <c r="J594" s="4"/>
      <c r="K594" s="4"/>
      <c r="L594" s="4"/>
      <c r="M594" s="4"/>
      <c r="N594" s="4"/>
      <c r="O594" s="4"/>
      <c r="P594" s="2"/>
      <c r="Q594" s="2"/>
      <c r="R594" s="2"/>
      <c r="S594" s="2"/>
      <c r="T594" s="2"/>
      <c r="U594" s="2"/>
      <c r="V594" s="2"/>
      <c r="W594" s="2"/>
      <c r="X594" s="2"/>
      <c r="Y594" s="2"/>
      <c r="Z594" s="2"/>
      <c r="AA594" s="2"/>
      <c r="AB594" s="2"/>
      <c r="AC594" s="2"/>
      <c r="AD594" s="2"/>
      <c r="AE594" s="2"/>
      <c r="AF594" s="2"/>
      <c r="AG594" s="2"/>
      <c r="AH594" s="2"/>
      <c r="AI594" s="2"/>
      <c r="AJ594" s="2"/>
      <c r="AK594" s="2"/>
    </row>
    <row r="595" ht="14.25" customHeight="1">
      <c r="A595" s="3"/>
      <c r="B595" s="2"/>
      <c r="C595" s="2"/>
      <c r="D595" s="2"/>
      <c r="E595" s="2"/>
      <c r="F595" s="2"/>
      <c r="G595" s="2"/>
      <c r="H595" s="2"/>
      <c r="I595" s="4"/>
      <c r="J595" s="4"/>
      <c r="K595" s="4"/>
      <c r="L595" s="4"/>
      <c r="M595" s="4"/>
      <c r="N595" s="4"/>
      <c r="O595" s="4"/>
      <c r="P595" s="2"/>
      <c r="Q595" s="2"/>
      <c r="R595" s="2"/>
      <c r="S595" s="2"/>
      <c r="T595" s="2"/>
      <c r="U595" s="2"/>
      <c r="V595" s="2"/>
      <c r="W595" s="2"/>
      <c r="X595" s="2"/>
      <c r="Y595" s="2"/>
      <c r="Z595" s="2"/>
      <c r="AA595" s="2"/>
      <c r="AB595" s="2"/>
      <c r="AC595" s="2"/>
      <c r="AD595" s="2"/>
      <c r="AE595" s="2"/>
      <c r="AF595" s="2"/>
      <c r="AG595" s="2"/>
      <c r="AH595" s="2"/>
      <c r="AI595" s="2"/>
      <c r="AJ595" s="2"/>
      <c r="AK595" s="2"/>
    </row>
    <row r="596" ht="14.25" customHeight="1">
      <c r="A596" s="3"/>
      <c r="B596" s="2"/>
      <c r="C596" s="2"/>
      <c r="D596" s="2"/>
      <c r="E596" s="2"/>
      <c r="F596" s="2"/>
      <c r="G596" s="2"/>
      <c r="H596" s="2"/>
      <c r="I596" s="4"/>
      <c r="J596" s="4"/>
      <c r="K596" s="4"/>
      <c r="L596" s="4"/>
      <c r="M596" s="4"/>
      <c r="N596" s="4"/>
      <c r="O596" s="4"/>
      <c r="P596" s="2"/>
      <c r="Q596" s="2"/>
      <c r="R596" s="2"/>
      <c r="S596" s="2"/>
      <c r="T596" s="2"/>
      <c r="U596" s="2"/>
      <c r="V596" s="2"/>
      <c r="W596" s="2"/>
      <c r="X596" s="2"/>
      <c r="Y596" s="2"/>
      <c r="Z596" s="2"/>
      <c r="AA596" s="2"/>
      <c r="AB596" s="2"/>
      <c r="AC596" s="2"/>
      <c r="AD596" s="2"/>
      <c r="AE596" s="2"/>
      <c r="AF596" s="2"/>
      <c r="AG596" s="2"/>
      <c r="AH596" s="2"/>
      <c r="AI596" s="2"/>
      <c r="AJ596" s="2"/>
      <c r="AK596" s="2"/>
    </row>
    <row r="597" ht="14.25" customHeight="1">
      <c r="A597" s="3"/>
      <c r="B597" s="2"/>
      <c r="C597" s="2"/>
      <c r="D597" s="2"/>
      <c r="E597" s="2"/>
      <c r="F597" s="2"/>
      <c r="G597" s="2"/>
      <c r="H597" s="2"/>
      <c r="I597" s="4"/>
      <c r="J597" s="4"/>
      <c r="K597" s="4"/>
      <c r="L597" s="4"/>
      <c r="M597" s="4"/>
      <c r="N597" s="4"/>
      <c r="O597" s="4"/>
      <c r="P597" s="2"/>
      <c r="Q597" s="2"/>
      <c r="R597" s="2"/>
      <c r="S597" s="2"/>
      <c r="T597" s="2"/>
      <c r="U597" s="2"/>
      <c r="V597" s="2"/>
      <c r="W597" s="2"/>
      <c r="X597" s="2"/>
      <c r="Y597" s="2"/>
      <c r="Z597" s="2"/>
      <c r="AA597" s="2"/>
      <c r="AB597" s="2"/>
      <c r="AC597" s="2"/>
      <c r="AD597" s="2"/>
      <c r="AE597" s="2"/>
      <c r="AF597" s="2"/>
      <c r="AG597" s="2"/>
      <c r="AH597" s="2"/>
      <c r="AI597" s="2"/>
      <c r="AJ597" s="2"/>
      <c r="AK597" s="2"/>
    </row>
    <row r="598" ht="14.25" customHeight="1">
      <c r="A598" s="3"/>
      <c r="B598" s="2"/>
      <c r="C598" s="2"/>
      <c r="D598" s="2"/>
      <c r="E598" s="2"/>
      <c r="F598" s="2"/>
      <c r="G598" s="2"/>
      <c r="H598" s="2"/>
      <c r="I598" s="4"/>
      <c r="J598" s="4"/>
      <c r="K598" s="4"/>
      <c r="L598" s="4"/>
      <c r="M598" s="4"/>
      <c r="N598" s="4"/>
      <c r="O598" s="4"/>
      <c r="P598" s="2"/>
      <c r="Q598" s="2"/>
      <c r="R598" s="2"/>
      <c r="S598" s="2"/>
      <c r="T598" s="2"/>
      <c r="U598" s="2"/>
      <c r="V598" s="2"/>
      <c r="W598" s="2"/>
      <c r="X598" s="2"/>
      <c r="Y598" s="2"/>
      <c r="Z598" s="2"/>
      <c r="AA598" s="2"/>
      <c r="AB598" s="2"/>
      <c r="AC598" s="2"/>
      <c r="AD598" s="2"/>
      <c r="AE598" s="2"/>
      <c r="AF598" s="2"/>
      <c r="AG598" s="2"/>
      <c r="AH598" s="2"/>
      <c r="AI598" s="2"/>
      <c r="AJ598" s="2"/>
      <c r="AK598" s="2"/>
    </row>
    <row r="599" ht="14.25" customHeight="1">
      <c r="A599" s="3"/>
      <c r="B599" s="2"/>
      <c r="C599" s="2"/>
      <c r="D599" s="2"/>
      <c r="E599" s="2"/>
      <c r="F599" s="2"/>
      <c r="G599" s="2"/>
      <c r="H599" s="2"/>
      <c r="I599" s="4"/>
      <c r="J599" s="4"/>
      <c r="K599" s="4"/>
      <c r="L599" s="4"/>
      <c r="M599" s="4"/>
      <c r="N599" s="4"/>
      <c r="O599" s="4"/>
      <c r="P599" s="2"/>
      <c r="Q599" s="2"/>
      <c r="R599" s="2"/>
      <c r="S599" s="2"/>
      <c r="T599" s="2"/>
      <c r="U599" s="2"/>
      <c r="V599" s="2"/>
      <c r="W599" s="2"/>
      <c r="X599" s="2"/>
      <c r="Y599" s="2"/>
      <c r="Z599" s="2"/>
      <c r="AA599" s="2"/>
      <c r="AB599" s="2"/>
      <c r="AC599" s="2"/>
      <c r="AD599" s="2"/>
      <c r="AE599" s="2"/>
      <c r="AF599" s="2"/>
      <c r="AG599" s="2"/>
      <c r="AH599" s="2"/>
      <c r="AI599" s="2"/>
      <c r="AJ599" s="2"/>
      <c r="AK599" s="2"/>
    </row>
    <row r="600" ht="14.25" customHeight="1">
      <c r="A600" s="3"/>
      <c r="B600" s="2"/>
      <c r="C600" s="2"/>
      <c r="D600" s="2"/>
      <c r="E600" s="2"/>
      <c r="F600" s="2"/>
      <c r="G600" s="2"/>
      <c r="H600" s="2"/>
      <c r="I600" s="4"/>
      <c r="J600" s="4"/>
      <c r="K600" s="4"/>
      <c r="L600" s="4"/>
      <c r="M600" s="4"/>
      <c r="N600" s="4"/>
      <c r="O600" s="4"/>
      <c r="P600" s="2"/>
      <c r="Q600" s="2"/>
      <c r="R600" s="2"/>
      <c r="S600" s="2"/>
      <c r="T600" s="2"/>
      <c r="U600" s="2"/>
      <c r="V600" s="2"/>
      <c r="W600" s="2"/>
      <c r="X600" s="2"/>
      <c r="Y600" s="2"/>
      <c r="Z600" s="2"/>
      <c r="AA600" s="2"/>
      <c r="AB600" s="2"/>
      <c r="AC600" s="2"/>
      <c r="AD600" s="2"/>
      <c r="AE600" s="2"/>
      <c r="AF600" s="2"/>
      <c r="AG600" s="2"/>
      <c r="AH600" s="2"/>
      <c r="AI600" s="2"/>
      <c r="AJ600" s="2"/>
      <c r="AK600" s="2"/>
    </row>
    <row r="601" ht="14.25" customHeight="1">
      <c r="A601" s="3"/>
      <c r="B601" s="2"/>
      <c r="C601" s="2"/>
      <c r="D601" s="2"/>
      <c r="E601" s="2"/>
      <c r="F601" s="2"/>
      <c r="G601" s="2"/>
      <c r="H601" s="2"/>
      <c r="I601" s="4"/>
      <c r="J601" s="4"/>
      <c r="K601" s="4"/>
      <c r="L601" s="4"/>
      <c r="M601" s="4"/>
      <c r="N601" s="4"/>
      <c r="O601" s="4"/>
      <c r="P601" s="2"/>
      <c r="Q601" s="2"/>
      <c r="R601" s="2"/>
      <c r="S601" s="2"/>
      <c r="T601" s="2"/>
      <c r="U601" s="2"/>
      <c r="V601" s="2"/>
      <c r="W601" s="2"/>
      <c r="X601" s="2"/>
      <c r="Y601" s="2"/>
      <c r="Z601" s="2"/>
      <c r="AA601" s="2"/>
      <c r="AB601" s="2"/>
      <c r="AC601" s="2"/>
      <c r="AD601" s="2"/>
      <c r="AE601" s="2"/>
      <c r="AF601" s="2"/>
      <c r="AG601" s="2"/>
      <c r="AH601" s="2"/>
      <c r="AI601" s="2"/>
      <c r="AJ601" s="2"/>
      <c r="AK601" s="2"/>
    </row>
    <row r="602" ht="14.25" customHeight="1">
      <c r="A602" s="3"/>
      <c r="B602" s="2"/>
      <c r="C602" s="2"/>
      <c r="D602" s="2"/>
      <c r="E602" s="2"/>
      <c r="F602" s="2"/>
      <c r="G602" s="2"/>
      <c r="H602" s="2"/>
      <c r="I602" s="4"/>
      <c r="J602" s="4"/>
      <c r="K602" s="4"/>
      <c r="L602" s="4"/>
      <c r="M602" s="4"/>
      <c r="N602" s="4"/>
      <c r="O602" s="4"/>
      <c r="P602" s="2"/>
      <c r="Q602" s="2"/>
      <c r="R602" s="2"/>
      <c r="S602" s="2"/>
      <c r="T602" s="2"/>
      <c r="U602" s="2"/>
      <c r="V602" s="2"/>
      <c r="W602" s="2"/>
      <c r="X602" s="2"/>
      <c r="Y602" s="2"/>
      <c r="Z602" s="2"/>
      <c r="AA602" s="2"/>
      <c r="AB602" s="2"/>
      <c r="AC602" s="2"/>
      <c r="AD602" s="2"/>
      <c r="AE602" s="2"/>
      <c r="AF602" s="2"/>
      <c r="AG602" s="2"/>
      <c r="AH602" s="2"/>
      <c r="AI602" s="2"/>
      <c r="AJ602" s="2"/>
      <c r="AK602" s="2"/>
    </row>
    <row r="603" ht="14.25" customHeight="1">
      <c r="A603" s="3"/>
      <c r="B603" s="2"/>
      <c r="C603" s="2"/>
      <c r="D603" s="2"/>
      <c r="E603" s="2"/>
      <c r="F603" s="2"/>
      <c r="G603" s="2"/>
      <c r="H603" s="2"/>
      <c r="I603" s="4"/>
      <c r="J603" s="4"/>
      <c r="K603" s="4"/>
      <c r="L603" s="4"/>
      <c r="M603" s="4"/>
      <c r="N603" s="4"/>
      <c r="O603" s="4"/>
      <c r="P603" s="2"/>
      <c r="Q603" s="2"/>
      <c r="R603" s="2"/>
      <c r="S603" s="2"/>
      <c r="T603" s="2"/>
      <c r="U603" s="2"/>
      <c r="V603" s="2"/>
      <c r="W603" s="2"/>
      <c r="X603" s="2"/>
      <c r="Y603" s="2"/>
      <c r="Z603" s="2"/>
      <c r="AA603" s="2"/>
      <c r="AB603" s="2"/>
      <c r="AC603" s="2"/>
      <c r="AD603" s="2"/>
      <c r="AE603" s="2"/>
      <c r="AF603" s="2"/>
      <c r="AG603" s="2"/>
      <c r="AH603" s="2"/>
      <c r="AI603" s="2"/>
      <c r="AJ603" s="2"/>
      <c r="AK603" s="2"/>
    </row>
    <row r="604" ht="14.25" customHeight="1">
      <c r="A604" s="3"/>
      <c r="B604" s="2"/>
      <c r="C604" s="2"/>
      <c r="D604" s="2"/>
      <c r="E604" s="2"/>
      <c r="F604" s="2"/>
      <c r="G604" s="2"/>
      <c r="H604" s="2"/>
      <c r="I604" s="4"/>
      <c r="J604" s="4"/>
      <c r="K604" s="4"/>
      <c r="L604" s="4"/>
      <c r="M604" s="4"/>
      <c r="N604" s="4"/>
      <c r="O604" s="4"/>
      <c r="P604" s="2"/>
      <c r="Q604" s="2"/>
      <c r="R604" s="2"/>
      <c r="S604" s="2"/>
      <c r="T604" s="2"/>
      <c r="U604" s="2"/>
      <c r="V604" s="2"/>
      <c r="W604" s="2"/>
      <c r="X604" s="2"/>
      <c r="Y604" s="2"/>
      <c r="Z604" s="2"/>
      <c r="AA604" s="2"/>
      <c r="AB604" s="2"/>
      <c r="AC604" s="2"/>
      <c r="AD604" s="2"/>
      <c r="AE604" s="2"/>
      <c r="AF604" s="2"/>
      <c r="AG604" s="2"/>
      <c r="AH604" s="2"/>
      <c r="AI604" s="2"/>
      <c r="AJ604" s="2"/>
      <c r="AK604" s="2"/>
    </row>
    <row r="605" ht="14.25" customHeight="1">
      <c r="A605" s="3"/>
      <c r="B605" s="2"/>
      <c r="C605" s="2"/>
      <c r="D605" s="2"/>
      <c r="E605" s="2"/>
      <c r="F605" s="2"/>
      <c r="G605" s="2"/>
      <c r="H605" s="2"/>
      <c r="I605" s="4"/>
      <c r="J605" s="4"/>
      <c r="K605" s="4"/>
      <c r="L605" s="4"/>
      <c r="M605" s="4"/>
      <c r="N605" s="4"/>
      <c r="O605" s="4"/>
      <c r="P605" s="2"/>
      <c r="Q605" s="2"/>
      <c r="R605" s="2"/>
      <c r="S605" s="2"/>
      <c r="T605" s="2"/>
      <c r="U605" s="2"/>
      <c r="V605" s="2"/>
      <c r="W605" s="2"/>
      <c r="X605" s="2"/>
      <c r="Y605" s="2"/>
      <c r="Z605" s="2"/>
      <c r="AA605" s="2"/>
      <c r="AB605" s="2"/>
      <c r="AC605" s="2"/>
      <c r="AD605" s="2"/>
      <c r="AE605" s="2"/>
      <c r="AF605" s="2"/>
      <c r="AG605" s="2"/>
      <c r="AH605" s="2"/>
      <c r="AI605" s="2"/>
      <c r="AJ605" s="2"/>
      <c r="AK605" s="2"/>
    </row>
    <row r="606" ht="14.25" customHeight="1">
      <c r="A606" s="3"/>
      <c r="B606" s="2"/>
      <c r="C606" s="2"/>
      <c r="D606" s="2"/>
      <c r="E606" s="2"/>
      <c r="F606" s="2"/>
      <c r="G606" s="2"/>
      <c r="H606" s="2"/>
      <c r="I606" s="4"/>
      <c r="J606" s="4"/>
      <c r="K606" s="4"/>
      <c r="L606" s="4"/>
      <c r="M606" s="4"/>
      <c r="N606" s="4"/>
      <c r="O606" s="4"/>
      <c r="P606" s="2"/>
      <c r="Q606" s="2"/>
      <c r="R606" s="2"/>
      <c r="S606" s="2"/>
      <c r="T606" s="2"/>
      <c r="U606" s="2"/>
      <c r="V606" s="2"/>
      <c r="W606" s="2"/>
      <c r="X606" s="2"/>
      <c r="Y606" s="2"/>
      <c r="Z606" s="2"/>
      <c r="AA606" s="2"/>
      <c r="AB606" s="2"/>
      <c r="AC606" s="2"/>
      <c r="AD606" s="2"/>
      <c r="AE606" s="2"/>
      <c r="AF606" s="2"/>
      <c r="AG606" s="2"/>
      <c r="AH606" s="2"/>
      <c r="AI606" s="2"/>
      <c r="AJ606" s="2"/>
      <c r="AK606" s="2"/>
    </row>
    <row r="607" ht="14.25" customHeight="1">
      <c r="A607" s="3"/>
      <c r="B607" s="2"/>
      <c r="C607" s="2"/>
      <c r="D607" s="2"/>
      <c r="E607" s="2"/>
      <c r="F607" s="2"/>
      <c r="G607" s="2"/>
      <c r="H607" s="2"/>
      <c r="I607" s="4"/>
      <c r="J607" s="4"/>
      <c r="K607" s="4"/>
      <c r="L607" s="4"/>
      <c r="M607" s="4"/>
      <c r="N607" s="4"/>
      <c r="O607" s="4"/>
      <c r="P607" s="2"/>
      <c r="Q607" s="2"/>
      <c r="R607" s="2"/>
      <c r="S607" s="2"/>
      <c r="T607" s="2"/>
      <c r="U607" s="2"/>
      <c r="V607" s="2"/>
      <c r="W607" s="2"/>
      <c r="X607" s="2"/>
      <c r="Y607" s="2"/>
      <c r="Z607" s="2"/>
      <c r="AA607" s="2"/>
      <c r="AB607" s="2"/>
      <c r="AC607" s="2"/>
      <c r="AD607" s="2"/>
      <c r="AE607" s="2"/>
      <c r="AF607" s="2"/>
      <c r="AG607" s="2"/>
      <c r="AH607" s="2"/>
      <c r="AI607" s="2"/>
      <c r="AJ607" s="2"/>
      <c r="AK607" s="2"/>
    </row>
    <row r="608" ht="14.25" customHeight="1">
      <c r="A608" s="3"/>
      <c r="B608" s="2"/>
      <c r="C608" s="2"/>
      <c r="D608" s="2"/>
      <c r="E608" s="2"/>
      <c r="F608" s="2"/>
      <c r="G608" s="2"/>
      <c r="H608" s="2"/>
      <c r="I608" s="4"/>
      <c r="J608" s="4"/>
      <c r="K608" s="4"/>
      <c r="L608" s="4"/>
      <c r="M608" s="4"/>
      <c r="N608" s="4"/>
      <c r="O608" s="4"/>
      <c r="P608" s="2"/>
      <c r="Q608" s="2"/>
      <c r="R608" s="2"/>
      <c r="S608" s="2"/>
      <c r="T608" s="2"/>
      <c r="U608" s="2"/>
      <c r="V608" s="2"/>
      <c r="W608" s="2"/>
      <c r="X608" s="2"/>
      <c r="Y608" s="2"/>
      <c r="Z608" s="2"/>
      <c r="AA608" s="2"/>
      <c r="AB608" s="2"/>
      <c r="AC608" s="2"/>
      <c r="AD608" s="2"/>
      <c r="AE608" s="2"/>
      <c r="AF608" s="2"/>
      <c r="AG608" s="2"/>
      <c r="AH608" s="2"/>
      <c r="AI608" s="2"/>
      <c r="AJ608" s="2"/>
      <c r="AK608" s="2"/>
    </row>
    <row r="609" ht="14.25" customHeight="1">
      <c r="A609" s="3"/>
      <c r="B609" s="2"/>
      <c r="C609" s="2"/>
      <c r="D609" s="2"/>
      <c r="E609" s="2"/>
      <c r="F609" s="2"/>
      <c r="G609" s="2"/>
      <c r="H609" s="2"/>
      <c r="I609" s="4"/>
      <c r="J609" s="4"/>
      <c r="K609" s="4"/>
      <c r="L609" s="4"/>
      <c r="M609" s="4"/>
      <c r="N609" s="4"/>
      <c r="O609" s="4"/>
      <c r="P609" s="2"/>
      <c r="Q609" s="2"/>
      <c r="R609" s="2"/>
      <c r="S609" s="2"/>
      <c r="T609" s="2"/>
      <c r="U609" s="2"/>
      <c r="V609" s="2"/>
      <c r="W609" s="2"/>
      <c r="X609" s="2"/>
      <c r="Y609" s="2"/>
      <c r="Z609" s="2"/>
      <c r="AA609" s="2"/>
      <c r="AB609" s="2"/>
      <c r="AC609" s="2"/>
      <c r="AD609" s="2"/>
      <c r="AE609" s="2"/>
      <c r="AF609" s="2"/>
      <c r="AG609" s="2"/>
      <c r="AH609" s="2"/>
      <c r="AI609" s="2"/>
      <c r="AJ609" s="2"/>
      <c r="AK609" s="2"/>
    </row>
    <row r="610" ht="14.25" customHeight="1">
      <c r="A610" s="3"/>
      <c r="B610" s="2"/>
      <c r="C610" s="2"/>
      <c r="D610" s="2"/>
      <c r="E610" s="2"/>
      <c r="F610" s="2"/>
      <c r="G610" s="2"/>
      <c r="H610" s="2"/>
      <c r="I610" s="4"/>
      <c r="J610" s="4"/>
      <c r="K610" s="4"/>
      <c r="L610" s="4"/>
      <c r="M610" s="4"/>
      <c r="N610" s="4"/>
      <c r="O610" s="4"/>
      <c r="P610" s="2"/>
      <c r="Q610" s="2"/>
      <c r="R610" s="2"/>
      <c r="S610" s="2"/>
      <c r="T610" s="2"/>
      <c r="U610" s="2"/>
      <c r="V610" s="2"/>
      <c r="W610" s="2"/>
      <c r="X610" s="2"/>
      <c r="Y610" s="2"/>
      <c r="Z610" s="2"/>
      <c r="AA610" s="2"/>
      <c r="AB610" s="2"/>
      <c r="AC610" s="2"/>
      <c r="AD610" s="2"/>
      <c r="AE610" s="2"/>
      <c r="AF610" s="2"/>
      <c r="AG610" s="2"/>
      <c r="AH610" s="2"/>
      <c r="AI610" s="2"/>
      <c r="AJ610" s="2"/>
      <c r="AK610" s="2"/>
    </row>
    <row r="611" ht="14.25" customHeight="1">
      <c r="A611" s="3"/>
      <c r="B611" s="2"/>
      <c r="C611" s="2"/>
      <c r="D611" s="2"/>
      <c r="E611" s="2"/>
      <c r="F611" s="2"/>
      <c r="G611" s="2"/>
      <c r="H611" s="2"/>
      <c r="I611" s="4"/>
      <c r="J611" s="4"/>
      <c r="K611" s="4"/>
      <c r="L611" s="4"/>
      <c r="M611" s="4"/>
      <c r="N611" s="4"/>
      <c r="O611" s="4"/>
      <c r="P611" s="2"/>
      <c r="Q611" s="2"/>
      <c r="R611" s="2"/>
      <c r="S611" s="2"/>
      <c r="T611" s="2"/>
      <c r="U611" s="2"/>
      <c r="V611" s="2"/>
      <c r="W611" s="2"/>
      <c r="X611" s="2"/>
      <c r="Y611" s="2"/>
      <c r="Z611" s="2"/>
      <c r="AA611" s="2"/>
      <c r="AB611" s="2"/>
      <c r="AC611" s="2"/>
      <c r="AD611" s="2"/>
      <c r="AE611" s="2"/>
      <c r="AF611" s="2"/>
      <c r="AG611" s="2"/>
      <c r="AH611" s="2"/>
      <c r="AI611" s="2"/>
      <c r="AJ611" s="2"/>
      <c r="AK611" s="2"/>
    </row>
    <row r="612" ht="14.25" customHeight="1">
      <c r="A612" s="3"/>
      <c r="B612" s="2"/>
      <c r="C612" s="2"/>
      <c r="D612" s="2"/>
      <c r="E612" s="2"/>
      <c r="F612" s="2"/>
      <c r="G612" s="2"/>
      <c r="H612" s="2"/>
      <c r="I612" s="4"/>
      <c r="J612" s="4"/>
      <c r="K612" s="4"/>
      <c r="L612" s="4"/>
      <c r="M612" s="4"/>
      <c r="N612" s="4"/>
      <c r="O612" s="4"/>
      <c r="P612" s="2"/>
      <c r="Q612" s="2"/>
      <c r="R612" s="2"/>
      <c r="S612" s="2"/>
      <c r="T612" s="2"/>
      <c r="U612" s="2"/>
      <c r="V612" s="2"/>
      <c r="W612" s="2"/>
      <c r="X612" s="2"/>
      <c r="Y612" s="2"/>
      <c r="Z612" s="2"/>
      <c r="AA612" s="2"/>
      <c r="AB612" s="2"/>
      <c r="AC612" s="2"/>
      <c r="AD612" s="2"/>
      <c r="AE612" s="2"/>
      <c r="AF612" s="2"/>
      <c r="AG612" s="2"/>
      <c r="AH612" s="2"/>
      <c r="AI612" s="2"/>
      <c r="AJ612" s="2"/>
      <c r="AK612" s="2"/>
    </row>
    <row r="613" ht="14.25" customHeight="1">
      <c r="A613" s="3"/>
      <c r="B613" s="2"/>
      <c r="C613" s="2"/>
      <c r="D613" s="2"/>
      <c r="E613" s="2"/>
      <c r="F613" s="2"/>
      <c r="G613" s="2"/>
      <c r="H613" s="2"/>
      <c r="I613" s="4"/>
      <c r="J613" s="4"/>
      <c r="K613" s="4"/>
      <c r="L613" s="4"/>
      <c r="M613" s="4"/>
      <c r="N613" s="4"/>
      <c r="O613" s="4"/>
      <c r="P613" s="2"/>
      <c r="Q613" s="2"/>
      <c r="R613" s="2"/>
      <c r="S613" s="2"/>
      <c r="T613" s="2"/>
      <c r="U613" s="2"/>
      <c r="V613" s="2"/>
      <c r="W613" s="2"/>
      <c r="X613" s="2"/>
      <c r="Y613" s="2"/>
      <c r="Z613" s="2"/>
      <c r="AA613" s="2"/>
      <c r="AB613" s="2"/>
      <c r="AC613" s="2"/>
      <c r="AD613" s="2"/>
      <c r="AE613" s="2"/>
      <c r="AF613" s="2"/>
      <c r="AG613" s="2"/>
      <c r="AH613" s="2"/>
      <c r="AI613" s="2"/>
      <c r="AJ613" s="2"/>
      <c r="AK613" s="2"/>
    </row>
    <row r="614" ht="14.25" customHeight="1">
      <c r="A614" s="3"/>
      <c r="B614" s="2"/>
      <c r="C614" s="2"/>
      <c r="D614" s="2"/>
      <c r="E614" s="2"/>
      <c r="F614" s="2"/>
      <c r="G614" s="2"/>
      <c r="H614" s="2"/>
      <c r="I614" s="4"/>
      <c r="J614" s="4"/>
      <c r="K614" s="4"/>
      <c r="L614" s="4"/>
      <c r="M614" s="4"/>
      <c r="N614" s="4"/>
      <c r="O614" s="4"/>
      <c r="P614" s="2"/>
      <c r="Q614" s="2"/>
      <c r="R614" s="2"/>
      <c r="S614" s="2"/>
      <c r="T614" s="2"/>
      <c r="U614" s="2"/>
      <c r="V614" s="2"/>
      <c r="W614" s="2"/>
      <c r="X614" s="2"/>
      <c r="Y614" s="2"/>
      <c r="Z614" s="2"/>
      <c r="AA614" s="2"/>
      <c r="AB614" s="2"/>
      <c r="AC614" s="2"/>
      <c r="AD614" s="2"/>
      <c r="AE614" s="2"/>
      <c r="AF614" s="2"/>
      <c r="AG614" s="2"/>
      <c r="AH614" s="2"/>
      <c r="AI614" s="2"/>
      <c r="AJ614" s="2"/>
      <c r="AK614" s="2"/>
    </row>
    <row r="615" ht="14.25" customHeight="1">
      <c r="A615" s="3"/>
      <c r="B615" s="2"/>
      <c r="C615" s="2"/>
      <c r="D615" s="2"/>
      <c r="E615" s="2"/>
      <c r="F615" s="2"/>
      <c r="G615" s="2"/>
      <c r="H615" s="2"/>
      <c r="I615" s="4"/>
      <c r="J615" s="4"/>
      <c r="K615" s="4"/>
      <c r="L615" s="4"/>
      <c r="M615" s="4"/>
      <c r="N615" s="4"/>
      <c r="O615" s="4"/>
      <c r="P615" s="2"/>
      <c r="Q615" s="2"/>
      <c r="R615" s="2"/>
      <c r="S615" s="2"/>
      <c r="T615" s="2"/>
      <c r="U615" s="2"/>
      <c r="V615" s="2"/>
      <c r="W615" s="2"/>
      <c r="X615" s="2"/>
      <c r="Y615" s="2"/>
      <c r="Z615" s="2"/>
      <c r="AA615" s="2"/>
      <c r="AB615" s="2"/>
      <c r="AC615" s="2"/>
      <c r="AD615" s="2"/>
      <c r="AE615" s="2"/>
      <c r="AF615" s="2"/>
      <c r="AG615" s="2"/>
      <c r="AH615" s="2"/>
      <c r="AI615" s="2"/>
      <c r="AJ615" s="2"/>
      <c r="AK615" s="2"/>
    </row>
    <row r="616" ht="14.25" customHeight="1">
      <c r="A616" s="3"/>
      <c r="B616" s="2"/>
      <c r="C616" s="2"/>
      <c r="D616" s="2"/>
      <c r="E616" s="2"/>
      <c r="F616" s="2"/>
      <c r="G616" s="2"/>
      <c r="H616" s="2"/>
      <c r="I616" s="4"/>
      <c r="J616" s="4"/>
      <c r="K616" s="4"/>
      <c r="L616" s="4"/>
      <c r="M616" s="4"/>
      <c r="N616" s="4"/>
      <c r="O616" s="4"/>
      <c r="P616" s="2"/>
      <c r="Q616" s="2"/>
      <c r="R616" s="2"/>
      <c r="S616" s="2"/>
      <c r="T616" s="2"/>
      <c r="U616" s="2"/>
      <c r="V616" s="2"/>
      <c r="W616" s="2"/>
      <c r="X616" s="2"/>
      <c r="Y616" s="2"/>
      <c r="Z616" s="2"/>
      <c r="AA616" s="2"/>
      <c r="AB616" s="2"/>
      <c r="AC616" s="2"/>
      <c r="AD616" s="2"/>
      <c r="AE616" s="2"/>
      <c r="AF616" s="2"/>
      <c r="AG616" s="2"/>
      <c r="AH616" s="2"/>
      <c r="AI616" s="2"/>
      <c r="AJ616" s="2"/>
      <c r="AK616" s="2"/>
    </row>
    <row r="617" ht="14.25" customHeight="1">
      <c r="A617" s="3"/>
      <c r="B617" s="2"/>
      <c r="C617" s="2"/>
      <c r="D617" s="2"/>
      <c r="E617" s="2"/>
      <c r="F617" s="2"/>
      <c r="G617" s="2"/>
      <c r="H617" s="2"/>
      <c r="I617" s="4"/>
      <c r="J617" s="4"/>
      <c r="K617" s="4"/>
      <c r="L617" s="4"/>
      <c r="M617" s="4"/>
      <c r="N617" s="4"/>
      <c r="O617" s="4"/>
      <c r="P617" s="2"/>
      <c r="Q617" s="2"/>
      <c r="R617" s="2"/>
      <c r="S617" s="2"/>
      <c r="T617" s="2"/>
      <c r="U617" s="2"/>
      <c r="V617" s="2"/>
      <c r="W617" s="2"/>
      <c r="X617" s="2"/>
      <c r="Y617" s="2"/>
      <c r="Z617" s="2"/>
      <c r="AA617" s="2"/>
      <c r="AB617" s="2"/>
      <c r="AC617" s="2"/>
      <c r="AD617" s="2"/>
      <c r="AE617" s="2"/>
      <c r="AF617" s="2"/>
      <c r="AG617" s="2"/>
      <c r="AH617" s="2"/>
      <c r="AI617" s="2"/>
      <c r="AJ617" s="2"/>
      <c r="AK617" s="2"/>
    </row>
    <row r="618" ht="14.25" customHeight="1">
      <c r="A618" s="3"/>
      <c r="B618" s="2"/>
      <c r="C618" s="2"/>
      <c r="D618" s="2"/>
      <c r="E618" s="2"/>
      <c r="F618" s="2"/>
      <c r="G618" s="2"/>
      <c r="H618" s="2"/>
      <c r="I618" s="4"/>
      <c r="J618" s="4"/>
      <c r="K618" s="4"/>
      <c r="L618" s="4"/>
      <c r="M618" s="4"/>
      <c r="N618" s="4"/>
      <c r="O618" s="4"/>
      <c r="P618" s="2"/>
      <c r="Q618" s="2"/>
      <c r="R618" s="2"/>
      <c r="S618" s="2"/>
      <c r="T618" s="2"/>
      <c r="U618" s="2"/>
      <c r="V618" s="2"/>
      <c r="W618" s="2"/>
      <c r="X618" s="2"/>
      <c r="Y618" s="2"/>
      <c r="Z618" s="2"/>
      <c r="AA618" s="2"/>
      <c r="AB618" s="2"/>
      <c r="AC618" s="2"/>
      <c r="AD618" s="2"/>
      <c r="AE618" s="2"/>
      <c r="AF618" s="2"/>
      <c r="AG618" s="2"/>
      <c r="AH618" s="2"/>
      <c r="AI618" s="2"/>
      <c r="AJ618" s="2"/>
      <c r="AK618" s="2"/>
    </row>
    <row r="619" ht="14.25" customHeight="1">
      <c r="A619" s="3"/>
      <c r="B619" s="2"/>
      <c r="C619" s="2"/>
      <c r="D619" s="2"/>
      <c r="E619" s="2"/>
      <c r="F619" s="2"/>
      <c r="G619" s="2"/>
      <c r="H619" s="2"/>
      <c r="I619" s="4"/>
      <c r="J619" s="4"/>
      <c r="K619" s="4"/>
      <c r="L619" s="4"/>
      <c r="M619" s="4"/>
      <c r="N619" s="4"/>
      <c r="O619" s="4"/>
      <c r="P619" s="2"/>
      <c r="Q619" s="2"/>
      <c r="R619" s="2"/>
      <c r="S619" s="2"/>
      <c r="T619" s="2"/>
      <c r="U619" s="2"/>
      <c r="V619" s="2"/>
      <c r="W619" s="2"/>
      <c r="X619" s="2"/>
      <c r="Y619" s="2"/>
      <c r="Z619" s="2"/>
      <c r="AA619" s="2"/>
      <c r="AB619" s="2"/>
      <c r="AC619" s="2"/>
      <c r="AD619" s="2"/>
      <c r="AE619" s="2"/>
      <c r="AF619" s="2"/>
      <c r="AG619" s="2"/>
      <c r="AH619" s="2"/>
      <c r="AI619" s="2"/>
      <c r="AJ619" s="2"/>
      <c r="AK619" s="2"/>
    </row>
    <row r="620" ht="14.25" customHeight="1">
      <c r="A620" s="3"/>
      <c r="B620" s="2"/>
      <c r="C620" s="2"/>
      <c r="D620" s="2"/>
      <c r="E620" s="2"/>
      <c r="F620" s="2"/>
      <c r="G620" s="2"/>
      <c r="H620" s="2"/>
      <c r="I620" s="4"/>
      <c r="J620" s="4"/>
      <c r="K620" s="4"/>
      <c r="L620" s="4"/>
      <c r="M620" s="4"/>
      <c r="N620" s="4"/>
      <c r="O620" s="4"/>
      <c r="P620" s="2"/>
      <c r="Q620" s="2"/>
      <c r="R620" s="2"/>
      <c r="S620" s="2"/>
      <c r="T620" s="2"/>
      <c r="U620" s="2"/>
      <c r="V620" s="2"/>
      <c r="W620" s="2"/>
      <c r="X620" s="2"/>
      <c r="Y620" s="2"/>
      <c r="Z620" s="2"/>
      <c r="AA620" s="2"/>
      <c r="AB620" s="2"/>
      <c r="AC620" s="2"/>
      <c r="AD620" s="2"/>
      <c r="AE620" s="2"/>
      <c r="AF620" s="2"/>
      <c r="AG620" s="2"/>
      <c r="AH620" s="2"/>
      <c r="AI620" s="2"/>
      <c r="AJ620" s="2"/>
      <c r="AK620" s="2"/>
    </row>
    <row r="621" ht="14.25" customHeight="1">
      <c r="A621" s="3"/>
      <c r="B621" s="2"/>
      <c r="C621" s="2"/>
      <c r="D621" s="2"/>
      <c r="E621" s="2"/>
      <c r="F621" s="2"/>
      <c r="G621" s="2"/>
      <c r="H621" s="2"/>
      <c r="I621" s="4"/>
      <c r="J621" s="4"/>
      <c r="K621" s="4"/>
      <c r="L621" s="4"/>
      <c r="M621" s="4"/>
      <c r="N621" s="4"/>
      <c r="O621" s="4"/>
      <c r="P621" s="2"/>
      <c r="Q621" s="2"/>
      <c r="R621" s="2"/>
      <c r="S621" s="2"/>
      <c r="T621" s="2"/>
      <c r="U621" s="2"/>
      <c r="V621" s="2"/>
      <c r="W621" s="2"/>
      <c r="X621" s="2"/>
      <c r="Y621" s="2"/>
      <c r="Z621" s="2"/>
      <c r="AA621" s="2"/>
      <c r="AB621" s="2"/>
      <c r="AC621" s="2"/>
      <c r="AD621" s="2"/>
      <c r="AE621" s="2"/>
      <c r="AF621" s="2"/>
      <c r="AG621" s="2"/>
      <c r="AH621" s="2"/>
      <c r="AI621" s="2"/>
      <c r="AJ621" s="2"/>
      <c r="AK621" s="2"/>
    </row>
    <row r="622" ht="14.25" customHeight="1">
      <c r="A622" s="3"/>
      <c r="B622" s="2"/>
      <c r="C622" s="2"/>
      <c r="D622" s="2"/>
      <c r="E622" s="2"/>
      <c r="F622" s="2"/>
      <c r="G622" s="2"/>
      <c r="H622" s="2"/>
      <c r="I622" s="4"/>
      <c r="J622" s="4"/>
      <c r="K622" s="4"/>
      <c r="L622" s="4"/>
      <c r="M622" s="4"/>
      <c r="N622" s="4"/>
      <c r="O622" s="4"/>
      <c r="P622" s="2"/>
      <c r="Q622" s="2"/>
      <c r="R622" s="2"/>
      <c r="S622" s="2"/>
      <c r="T622" s="2"/>
      <c r="U622" s="2"/>
      <c r="V622" s="2"/>
      <c r="W622" s="2"/>
      <c r="X622" s="2"/>
      <c r="Y622" s="2"/>
      <c r="Z622" s="2"/>
      <c r="AA622" s="2"/>
      <c r="AB622" s="2"/>
      <c r="AC622" s="2"/>
      <c r="AD622" s="2"/>
      <c r="AE622" s="2"/>
      <c r="AF622" s="2"/>
      <c r="AG622" s="2"/>
      <c r="AH622" s="2"/>
      <c r="AI622" s="2"/>
      <c r="AJ622" s="2"/>
      <c r="AK622" s="2"/>
    </row>
    <row r="623" ht="14.25" customHeight="1">
      <c r="A623" s="3"/>
      <c r="B623" s="2"/>
      <c r="C623" s="2"/>
      <c r="D623" s="2"/>
      <c r="E623" s="2"/>
      <c r="F623" s="2"/>
      <c r="G623" s="2"/>
      <c r="H623" s="2"/>
      <c r="I623" s="4"/>
      <c r="J623" s="4"/>
      <c r="K623" s="4"/>
      <c r="L623" s="4"/>
      <c r="M623" s="4"/>
      <c r="N623" s="4"/>
      <c r="O623" s="4"/>
      <c r="P623" s="2"/>
      <c r="Q623" s="2"/>
      <c r="R623" s="2"/>
      <c r="S623" s="2"/>
      <c r="T623" s="2"/>
      <c r="U623" s="2"/>
      <c r="V623" s="2"/>
      <c r="W623" s="2"/>
      <c r="X623" s="2"/>
      <c r="Y623" s="2"/>
      <c r="Z623" s="2"/>
      <c r="AA623" s="2"/>
      <c r="AB623" s="2"/>
      <c r="AC623" s="2"/>
      <c r="AD623" s="2"/>
      <c r="AE623" s="2"/>
      <c r="AF623" s="2"/>
      <c r="AG623" s="2"/>
      <c r="AH623" s="2"/>
      <c r="AI623" s="2"/>
      <c r="AJ623" s="2"/>
      <c r="AK623" s="2"/>
    </row>
    <row r="624" ht="14.25" customHeight="1">
      <c r="A624" s="3"/>
      <c r="B624" s="2"/>
      <c r="C624" s="2"/>
      <c r="D624" s="2"/>
      <c r="E624" s="2"/>
      <c r="F624" s="2"/>
      <c r="G624" s="2"/>
      <c r="H624" s="2"/>
      <c r="I624" s="4"/>
      <c r="J624" s="4"/>
      <c r="K624" s="4"/>
      <c r="L624" s="4"/>
      <c r="M624" s="4"/>
      <c r="N624" s="4"/>
      <c r="O624" s="4"/>
      <c r="P624" s="2"/>
      <c r="Q624" s="2"/>
      <c r="R624" s="2"/>
      <c r="S624" s="2"/>
      <c r="T624" s="2"/>
      <c r="U624" s="2"/>
      <c r="V624" s="2"/>
      <c r="W624" s="2"/>
      <c r="X624" s="2"/>
      <c r="Y624" s="2"/>
      <c r="Z624" s="2"/>
      <c r="AA624" s="2"/>
      <c r="AB624" s="2"/>
      <c r="AC624" s="2"/>
      <c r="AD624" s="2"/>
      <c r="AE624" s="2"/>
      <c r="AF624" s="2"/>
      <c r="AG624" s="2"/>
      <c r="AH624" s="2"/>
      <c r="AI624" s="2"/>
      <c r="AJ624" s="2"/>
      <c r="AK624" s="2"/>
    </row>
    <row r="625" ht="14.25" customHeight="1">
      <c r="A625" s="3"/>
      <c r="B625" s="2"/>
      <c r="C625" s="2"/>
      <c r="D625" s="2"/>
      <c r="E625" s="2"/>
      <c r="F625" s="2"/>
      <c r="G625" s="2"/>
      <c r="H625" s="2"/>
      <c r="I625" s="4"/>
      <c r="J625" s="4"/>
      <c r="K625" s="4"/>
      <c r="L625" s="4"/>
      <c r="M625" s="4"/>
      <c r="N625" s="4"/>
      <c r="O625" s="4"/>
      <c r="P625" s="2"/>
      <c r="Q625" s="2"/>
      <c r="R625" s="2"/>
      <c r="S625" s="2"/>
      <c r="T625" s="2"/>
      <c r="U625" s="2"/>
      <c r="V625" s="2"/>
      <c r="W625" s="2"/>
      <c r="X625" s="2"/>
      <c r="Y625" s="2"/>
      <c r="Z625" s="2"/>
      <c r="AA625" s="2"/>
      <c r="AB625" s="2"/>
      <c r="AC625" s="2"/>
      <c r="AD625" s="2"/>
      <c r="AE625" s="2"/>
      <c r="AF625" s="2"/>
      <c r="AG625" s="2"/>
      <c r="AH625" s="2"/>
      <c r="AI625" s="2"/>
      <c r="AJ625" s="2"/>
      <c r="AK625" s="2"/>
    </row>
    <row r="626" ht="14.25" customHeight="1">
      <c r="A626" s="3"/>
      <c r="B626" s="2"/>
      <c r="C626" s="2"/>
      <c r="D626" s="2"/>
      <c r="E626" s="2"/>
      <c r="F626" s="2"/>
      <c r="G626" s="2"/>
      <c r="H626" s="2"/>
      <c r="I626" s="4"/>
      <c r="J626" s="4"/>
      <c r="K626" s="4"/>
      <c r="L626" s="4"/>
      <c r="M626" s="4"/>
      <c r="N626" s="4"/>
      <c r="O626" s="4"/>
      <c r="P626" s="2"/>
      <c r="Q626" s="2"/>
      <c r="R626" s="2"/>
      <c r="S626" s="2"/>
      <c r="T626" s="2"/>
      <c r="U626" s="2"/>
      <c r="V626" s="2"/>
      <c r="W626" s="2"/>
      <c r="X626" s="2"/>
      <c r="Y626" s="2"/>
      <c r="Z626" s="2"/>
      <c r="AA626" s="2"/>
      <c r="AB626" s="2"/>
      <c r="AC626" s="2"/>
      <c r="AD626" s="2"/>
      <c r="AE626" s="2"/>
      <c r="AF626" s="2"/>
      <c r="AG626" s="2"/>
      <c r="AH626" s="2"/>
      <c r="AI626" s="2"/>
      <c r="AJ626" s="2"/>
      <c r="AK626" s="2"/>
    </row>
    <row r="627" ht="14.25" customHeight="1">
      <c r="A627" s="3"/>
      <c r="B627" s="2"/>
      <c r="C627" s="2"/>
      <c r="D627" s="2"/>
      <c r="E627" s="2"/>
      <c r="F627" s="2"/>
      <c r="G627" s="2"/>
      <c r="H627" s="2"/>
      <c r="I627" s="4"/>
      <c r="J627" s="4"/>
      <c r="K627" s="4"/>
      <c r="L627" s="4"/>
      <c r="M627" s="4"/>
      <c r="N627" s="4"/>
      <c r="O627" s="4"/>
      <c r="P627" s="2"/>
      <c r="Q627" s="2"/>
      <c r="R627" s="2"/>
      <c r="S627" s="2"/>
      <c r="T627" s="2"/>
      <c r="U627" s="2"/>
      <c r="V627" s="2"/>
      <c r="W627" s="2"/>
      <c r="X627" s="2"/>
      <c r="Y627" s="2"/>
      <c r="Z627" s="2"/>
      <c r="AA627" s="2"/>
      <c r="AB627" s="2"/>
      <c r="AC627" s="2"/>
      <c r="AD627" s="2"/>
      <c r="AE627" s="2"/>
      <c r="AF627" s="2"/>
      <c r="AG627" s="2"/>
      <c r="AH627" s="2"/>
      <c r="AI627" s="2"/>
      <c r="AJ627" s="2"/>
      <c r="AK627" s="2"/>
    </row>
    <row r="628" ht="14.25" customHeight="1">
      <c r="A628" s="3"/>
      <c r="B628" s="2"/>
      <c r="C628" s="2"/>
      <c r="D628" s="2"/>
      <c r="E628" s="2"/>
      <c r="F628" s="2"/>
      <c r="G628" s="2"/>
      <c r="H628" s="2"/>
      <c r="I628" s="4"/>
      <c r="J628" s="4"/>
      <c r="K628" s="4"/>
      <c r="L628" s="4"/>
      <c r="M628" s="4"/>
      <c r="N628" s="4"/>
      <c r="O628" s="4"/>
      <c r="P628" s="2"/>
      <c r="Q628" s="2"/>
      <c r="R628" s="2"/>
      <c r="S628" s="2"/>
      <c r="T628" s="2"/>
      <c r="U628" s="2"/>
      <c r="V628" s="2"/>
      <c r="W628" s="2"/>
      <c r="X628" s="2"/>
      <c r="Y628" s="2"/>
      <c r="Z628" s="2"/>
      <c r="AA628" s="2"/>
      <c r="AB628" s="2"/>
      <c r="AC628" s="2"/>
      <c r="AD628" s="2"/>
      <c r="AE628" s="2"/>
      <c r="AF628" s="2"/>
      <c r="AG628" s="2"/>
      <c r="AH628" s="2"/>
      <c r="AI628" s="2"/>
      <c r="AJ628" s="2"/>
      <c r="AK628" s="2"/>
    </row>
    <row r="629" ht="14.25" customHeight="1">
      <c r="A629" s="3"/>
      <c r="B629" s="2"/>
      <c r="C629" s="2"/>
      <c r="D629" s="2"/>
      <c r="E629" s="2"/>
      <c r="F629" s="2"/>
      <c r="G629" s="2"/>
      <c r="H629" s="2"/>
      <c r="I629" s="4"/>
      <c r="J629" s="4"/>
      <c r="K629" s="4"/>
      <c r="L629" s="4"/>
      <c r="M629" s="4"/>
      <c r="N629" s="4"/>
      <c r="O629" s="4"/>
      <c r="P629" s="2"/>
      <c r="Q629" s="2"/>
      <c r="R629" s="2"/>
      <c r="S629" s="2"/>
      <c r="T629" s="2"/>
      <c r="U629" s="2"/>
      <c r="V629" s="2"/>
      <c r="W629" s="2"/>
      <c r="X629" s="2"/>
      <c r="Y629" s="2"/>
      <c r="Z629" s="2"/>
      <c r="AA629" s="2"/>
      <c r="AB629" s="2"/>
      <c r="AC629" s="2"/>
      <c r="AD629" s="2"/>
      <c r="AE629" s="2"/>
      <c r="AF629" s="2"/>
      <c r="AG629" s="2"/>
      <c r="AH629" s="2"/>
      <c r="AI629" s="2"/>
      <c r="AJ629" s="2"/>
      <c r="AK629" s="2"/>
    </row>
    <row r="630" ht="14.25" customHeight="1">
      <c r="A630" s="3"/>
      <c r="B630" s="2"/>
      <c r="C630" s="2"/>
      <c r="D630" s="2"/>
      <c r="E630" s="2"/>
      <c r="F630" s="2"/>
      <c r="G630" s="2"/>
      <c r="H630" s="2"/>
      <c r="I630" s="4"/>
      <c r="J630" s="4"/>
      <c r="K630" s="4"/>
      <c r="L630" s="4"/>
      <c r="M630" s="4"/>
      <c r="N630" s="4"/>
      <c r="O630" s="4"/>
      <c r="P630" s="2"/>
      <c r="Q630" s="2"/>
      <c r="R630" s="2"/>
      <c r="S630" s="2"/>
      <c r="T630" s="2"/>
      <c r="U630" s="2"/>
      <c r="V630" s="2"/>
      <c r="W630" s="2"/>
      <c r="X630" s="2"/>
      <c r="Y630" s="2"/>
      <c r="Z630" s="2"/>
      <c r="AA630" s="2"/>
      <c r="AB630" s="2"/>
      <c r="AC630" s="2"/>
      <c r="AD630" s="2"/>
      <c r="AE630" s="2"/>
      <c r="AF630" s="2"/>
      <c r="AG630" s="2"/>
      <c r="AH630" s="2"/>
      <c r="AI630" s="2"/>
      <c r="AJ630" s="2"/>
      <c r="AK630" s="2"/>
    </row>
    <row r="631" ht="14.25" customHeight="1">
      <c r="A631" s="3"/>
      <c r="B631" s="2"/>
      <c r="C631" s="2"/>
      <c r="D631" s="2"/>
      <c r="E631" s="2"/>
      <c r="F631" s="2"/>
      <c r="G631" s="2"/>
      <c r="H631" s="2"/>
      <c r="I631" s="4"/>
      <c r="J631" s="4"/>
      <c r="K631" s="4"/>
      <c r="L631" s="4"/>
      <c r="M631" s="4"/>
      <c r="N631" s="4"/>
      <c r="O631" s="4"/>
      <c r="P631" s="2"/>
      <c r="Q631" s="2"/>
      <c r="R631" s="2"/>
      <c r="S631" s="2"/>
      <c r="T631" s="2"/>
      <c r="U631" s="2"/>
      <c r="V631" s="2"/>
      <c r="W631" s="2"/>
      <c r="X631" s="2"/>
      <c r="Y631" s="2"/>
      <c r="Z631" s="2"/>
      <c r="AA631" s="2"/>
      <c r="AB631" s="2"/>
      <c r="AC631" s="2"/>
      <c r="AD631" s="2"/>
      <c r="AE631" s="2"/>
      <c r="AF631" s="2"/>
      <c r="AG631" s="2"/>
      <c r="AH631" s="2"/>
      <c r="AI631" s="2"/>
      <c r="AJ631" s="2"/>
      <c r="AK631" s="2"/>
    </row>
    <row r="632" ht="14.25" customHeight="1">
      <c r="A632" s="3"/>
      <c r="B632" s="2"/>
      <c r="C632" s="2"/>
      <c r="D632" s="2"/>
      <c r="E632" s="2"/>
      <c r="F632" s="2"/>
      <c r="G632" s="2"/>
      <c r="H632" s="2"/>
      <c r="I632" s="4"/>
      <c r="J632" s="4"/>
      <c r="K632" s="4"/>
      <c r="L632" s="4"/>
      <c r="M632" s="4"/>
      <c r="N632" s="4"/>
      <c r="O632" s="4"/>
      <c r="P632" s="2"/>
      <c r="Q632" s="2"/>
      <c r="R632" s="2"/>
      <c r="S632" s="2"/>
      <c r="T632" s="2"/>
      <c r="U632" s="2"/>
      <c r="V632" s="2"/>
      <c r="W632" s="2"/>
      <c r="X632" s="2"/>
      <c r="Y632" s="2"/>
      <c r="Z632" s="2"/>
      <c r="AA632" s="2"/>
      <c r="AB632" s="2"/>
      <c r="AC632" s="2"/>
      <c r="AD632" s="2"/>
      <c r="AE632" s="2"/>
      <c r="AF632" s="2"/>
      <c r="AG632" s="2"/>
      <c r="AH632" s="2"/>
      <c r="AI632" s="2"/>
      <c r="AJ632" s="2"/>
      <c r="AK632" s="2"/>
    </row>
    <row r="633" ht="14.25" customHeight="1">
      <c r="A633" s="3"/>
      <c r="B633" s="2"/>
      <c r="C633" s="2"/>
      <c r="D633" s="2"/>
      <c r="E633" s="2"/>
      <c r="F633" s="2"/>
      <c r="G633" s="2"/>
      <c r="H633" s="2"/>
      <c r="I633" s="4"/>
      <c r="J633" s="4"/>
      <c r="K633" s="4"/>
      <c r="L633" s="4"/>
      <c r="M633" s="4"/>
      <c r="N633" s="4"/>
      <c r="O633" s="4"/>
      <c r="P633" s="2"/>
      <c r="Q633" s="2"/>
      <c r="R633" s="2"/>
      <c r="S633" s="2"/>
      <c r="T633" s="2"/>
      <c r="U633" s="2"/>
      <c r="V633" s="2"/>
      <c r="W633" s="2"/>
      <c r="X633" s="2"/>
      <c r="Y633" s="2"/>
      <c r="Z633" s="2"/>
      <c r="AA633" s="2"/>
      <c r="AB633" s="2"/>
      <c r="AC633" s="2"/>
      <c r="AD633" s="2"/>
      <c r="AE633" s="2"/>
      <c r="AF633" s="2"/>
      <c r="AG633" s="2"/>
      <c r="AH633" s="2"/>
      <c r="AI633" s="2"/>
      <c r="AJ633" s="2"/>
      <c r="AK633" s="2"/>
    </row>
    <row r="634" ht="14.25" customHeight="1">
      <c r="A634" s="3"/>
      <c r="B634" s="2"/>
      <c r="C634" s="2"/>
      <c r="D634" s="2"/>
      <c r="E634" s="2"/>
      <c r="F634" s="2"/>
      <c r="G634" s="2"/>
      <c r="H634" s="2"/>
      <c r="I634" s="4"/>
      <c r="J634" s="4"/>
      <c r="K634" s="4"/>
      <c r="L634" s="4"/>
      <c r="M634" s="4"/>
      <c r="N634" s="4"/>
      <c r="O634" s="4"/>
      <c r="P634" s="2"/>
      <c r="Q634" s="2"/>
      <c r="R634" s="2"/>
      <c r="S634" s="2"/>
      <c r="T634" s="2"/>
      <c r="U634" s="2"/>
      <c r="V634" s="2"/>
      <c r="W634" s="2"/>
      <c r="X634" s="2"/>
      <c r="Y634" s="2"/>
      <c r="Z634" s="2"/>
      <c r="AA634" s="2"/>
      <c r="AB634" s="2"/>
      <c r="AC634" s="2"/>
      <c r="AD634" s="2"/>
      <c r="AE634" s="2"/>
      <c r="AF634" s="2"/>
      <c r="AG634" s="2"/>
      <c r="AH634" s="2"/>
      <c r="AI634" s="2"/>
      <c r="AJ634" s="2"/>
      <c r="AK634" s="2"/>
    </row>
    <row r="635" ht="14.25" customHeight="1">
      <c r="A635" s="3"/>
      <c r="B635" s="2"/>
      <c r="C635" s="2"/>
      <c r="D635" s="2"/>
      <c r="E635" s="2"/>
      <c r="F635" s="2"/>
      <c r="G635" s="2"/>
      <c r="H635" s="2"/>
      <c r="I635" s="4"/>
      <c r="J635" s="4"/>
      <c r="K635" s="4"/>
      <c r="L635" s="4"/>
      <c r="M635" s="4"/>
      <c r="N635" s="4"/>
      <c r="O635" s="4"/>
      <c r="P635" s="2"/>
      <c r="Q635" s="2"/>
      <c r="R635" s="2"/>
      <c r="S635" s="2"/>
      <c r="T635" s="2"/>
      <c r="U635" s="2"/>
      <c r="V635" s="2"/>
      <c r="W635" s="2"/>
      <c r="X635" s="2"/>
      <c r="Y635" s="2"/>
      <c r="Z635" s="2"/>
      <c r="AA635" s="2"/>
      <c r="AB635" s="2"/>
      <c r="AC635" s="2"/>
      <c r="AD635" s="2"/>
      <c r="AE635" s="2"/>
      <c r="AF635" s="2"/>
      <c r="AG635" s="2"/>
      <c r="AH635" s="2"/>
      <c r="AI635" s="2"/>
      <c r="AJ635" s="2"/>
      <c r="AK635" s="2"/>
    </row>
    <row r="636" ht="14.25" customHeight="1">
      <c r="A636" s="3"/>
      <c r="B636" s="2"/>
      <c r="C636" s="2"/>
      <c r="D636" s="2"/>
      <c r="E636" s="2"/>
      <c r="F636" s="2"/>
      <c r="G636" s="2"/>
      <c r="H636" s="2"/>
      <c r="I636" s="4"/>
      <c r="J636" s="4"/>
      <c r="K636" s="4"/>
      <c r="L636" s="4"/>
      <c r="M636" s="4"/>
      <c r="N636" s="4"/>
      <c r="O636" s="4"/>
      <c r="P636" s="2"/>
      <c r="Q636" s="2"/>
      <c r="R636" s="2"/>
      <c r="S636" s="2"/>
      <c r="T636" s="2"/>
      <c r="U636" s="2"/>
      <c r="V636" s="2"/>
      <c r="W636" s="2"/>
      <c r="X636" s="2"/>
      <c r="Y636" s="2"/>
      <c r="Z636" s="2"/>
      <c r="AA636" s="2"/>
      <c r="AB636" s="2"/>
      <c r="AC636" s="2"/>
      <c r="AD636" s="2"/>
      <c r="AE636" s="2"/>
      <c r="AF636" s="2"/>
      <c r="AG636" s="2"/>
      <c r="AH636" s="2"/>
      <c r="AI636" s="2"/>
      <c r="AJ636" s="2"/>
      <c r="AK636" s="2"/>
    </row>
    <row r="637" ht="14.25" customHeight="1">
      <c r="A637" s="3"/>
      <c r="B637" s="2"/>
      <c r="C637" s="2"/>
      <c r="D637" s="2"/>
      <c r="E637" s="2"/>
      <c r="F637" s="2"/>
      <c r="G637" s="2"/>
      <c r="H637" s="2"/>
      <c r="I637" s="4"/>
      <c r="J637" s="4"/>
      <c r="K637" s="4"/>
      <c r="L637" s="4"/>
      <c r="M637" s="4"/>
      <c r="N637" s="4"/>
      <c r="O637" s="4"/>
      <c r="P637" s="2"/>
      <c r="Q637" s="2"/>
      <c r="R637" s="2"/>
      <c r="S637" s="2"/>
      <c r="T637" s="2"/>
      <c r="U637" s="2"/>
      <c r="V637" s="2"/>
      <c r="W637" s="2"/>
      <c r="X637" s="2"/>
      <c r="Y637" s="2"/>
      <c r="Z637" s="2"/>
      <c r="AA637" s="2"/>
      <c r="AB637" s="2"/>
      <c r="AC637" s="2"/>
      <c r="AD637" s="2"/>
      <c r="AE637" s="2"/>
      <c r="AF637" s="2"/>
      <c r="AG637" s="2"/>
      <c r="AH637" s="2"/>
      <c r="AI637" s="2"/>
      <c r="AJ637" s="2"/>
      <c r="AK637" s="2"/>
    </row>
    <row r="638" ht="14.25" customHeight="1">
      <c r="A638" s="3"/>
      <c r="B638" s="2"/>
      <c r="C638" s="2"/>
      <c r="D638" s="2"/>
      <c r="E638" s="2"/>
      <c r="F638" s="2"/>
      <c r="G638" s="2"/>
      <c r="H638" s="2"/>
      <c r="I638" s="4"/>
      <c r="J638" s="4"/>
      <c r="K638" s="4"/>
      <c r="L638" s="4"/>
      <c r="M638" s="4"/>
      <c r="N638" s="4"/>
      <c r="O638" s="4"/>
      <c r="P638" s="2"/>
      <c r="Q638" s="2"/>
      <c r="R638" s="2"/>
      <c r="S638" s="2"/>
      <c r="T638" s="2"/>
      <c r="U638" s="2"/>
      <c r="V638" s="2"/>
      <c r="W638" s="2"/>
      <c r="X638" s="2"/>
      <c r="Y638" s="2"/>
      <c r="Z638" s="2"/>
      <c r="AA638" s="2"/>
      <c r="AB638" s="2"/>
      <c r="AC638" s="2"/>
      <c r="AD638" s="2"/>
      <c r="AE638" s="2"/>
      <c r="AF638" s="2"/>
      <c r="AG638" s="2"/>
      <c r="AH638" s="2"/>
      <c r="AI638" s="2"/>
      <c r="AJ638" s="2"/>
      <c r="AK638" s="2"/>
    </row>
    <row r="639" ht="14.25" customHeight="1">
      <c r="A639" s="3"/>
      <c r="B639" s="2"/>
      <c r="C639" s="2"/>
      <c r="D639" s="2"/>
      <c r="E639" s="2"/>
      <c r="F639" s="2"/>
      <c r="G639" s="2"/>
      <c r="H639" s="2"/>
      <c r="I639" s="4"/>
      <c r="J639" s="4"/>
      <c r="K639" s="4"/>
      <c r="L639" s="4"/>
      <c r="M639" s="4"/>
      <c r="N639" s="4"/>
      <c r="O639" s="4"/>
      <c r="P639" s="2"/>
      <c r="Q639" s="2"/>
      <c r="R639" s="2"/>
      <c r="S639" s="2"/>
      <c r="T639" s="2"/>
      <c r="U639" s="2"/>
      <c r="V639" s="2"/>
      <c r="W639" s="2"/>
      <c r="X639" s="2"/>
      <c r="Y639" s="2"/>
      <c r="Z639" s="2"/>
      <c r="AA639" s="2"/>
      <c r="AB639" s="2"/>
      <c r="AC639" s="2"/>
      <c r="AD639" s="2"/>
      <c r="AE639" s="2"/>
      <c r="AF639" s="2"/>
      <c r="AG639" s="2"/>
      <c r="AH639" s="2"/>
      <c r="AI639" s="2"/>
      <c r="AJ639" s="2"/>
      <c r="AK639" s="2"/>
    </row>
    <row r="640" ht="14.25" customHeight="1">
      <c r="A640" s="3"/>
      <c r="B640" s="2"/>
      <c r="C640" s="2"/>
      <c r="D640" s="2"/>
      <c r="E640" s="2"/>
      <c r="F640" s="2"/>
      <c r="G640" s="2"/>
      <c r="H640" s="2"/>
      <c r="I640" s="4"/>
      <c r="J640" s="4"/>
      <c r="K640" s="4"/>
      <c r="L640" s="4"/>
      <c r="M640" s="4"/>
      <c r="N640" s="4"/>
      <c r="O640" s="4"/>
      <c r="P640" s="2"/>
      <c r="Q640" s="2"/>
      <c r="R640" s="2"/>
      <c r="S640" s="2"/>
      <c r="T640" s="2"/>
      <c r="U640" s="2"/>
      <c r="V640" s="2"/>
      <c r="W640" s="2"/>
      <c r="X640" s="2"/>
      <c r="Y640" s="2"/>
      <c r="Z640" s="2"/>
      <c r="AA640" s="2"/>
      <c r="AB640" s="2"/>
      <c r="AC640" s="2"/>
      <c r="AD640" s="2"/>
      <c r="AE640" s="2"/>
      <c r="AF640" s="2"/>
      <c r="AG640" s="2"/>
      <c r="AH640" s="2"/>
      <c r="AI640" s="2"/>
      <c r="AJ640" s="2"/>
      <c r="AK640" s="2"/>
    </row>
    <row r="641" ht="14.25" customHeight="1">
      <c r="A641" s="3"/>
      <c r="B641" s="2"/>
      <c r="C641" s="2"/>
      <c r="D641" s="2"/>
      <c r="E641" s="2"/>
      <c r="F641" s="2"/>
      <c r="G641" s="2"/>
      <c r="H641" s="2"/>
      <c r="I641" s="4"/>
      <c r="J641" s="4"/>
      <c r="K641" s="4"/>
      <c r="L641" s="4"/>
      <c r="M641" s="4"/>
      <c r="N641" s="4"/>
      <c r="O641" s="4"/>
      <c r="P641" s="2"/>
      <c r="Q641" s="2"/>
      <c r="R641" s="2"/>
      <c r="S641" s="2"/>
      <c r="T641" s="2"/>
      <c r="U641" s="2"/>
      <c r="V641" s="2"/>
      <c r="W641" s="2"/>
      <c r="X641" s="2"/>
      <c r="Y641" s="2"/>
      <c r="Z641" s="2"/>
      <c r="AA641" s="2"/>
      <c r="AB641" s="2"/>
      <c r="AC641" s="2"/>
      <c r="AD641" s="2"/>
      <c r="AE641" s="2"/>
      <c r="AF641" s="2"/>
      <c r="AG641" s="2"/>
      <c r="AH641" s="2"/>
      <c r="AI641" s="2"/>
      <c r="AJ641" s="2"/>
      <c r="AK641" s="2"/>
    </row>
    <row r="642" ht="14.25" customHeight="1">
      <c r="A642" s="3"/>
      <c r="B642" s="2"/>
      <c r="C642" s="2"/>
      <c r="D642" s="2"/>
      <c r="E642" s="2"/>
      <c r="F642" s="2"/>
      <c r="G642" s="2"/>
      <c r="H642" s="2"/>
      <c r="I642" s="4"/>
      <c r="J642" s="4"/>
      <c r="K642" s="4"/>
      <c r="L642" s="4"/>
      <c r="M642" s="4"/>
      <c r="N642" s="4"/>
      <c r="O642" s="4"/>
      <c r="P642" s="2"/>
      <c r="Q642" s="2"/>
      <c r="R642" s="2"/>
      <c r="S642" s="2"/>
      <c r="T642" s="2"/>
      <c r="U642" s="2"/>
      <c r="V642" s="2"/>
      <c r="W642" s="2"/>
      <c r="X642" s="2"/>
      <c r="Y642" s="2"/>
      <c r="Z642" s="2"/>
      <c r="AA642" s="2"/>
      <c r="AB642" s="2"/>
      <c r="AC642" s="2"/>
      <c r="AD642" s="2"/>
      <c r="AE642" s="2"/>
      <c r="AF642" s="2"/>
      <c r="AG642" s="2"/>
      <c r="AH642" s="2"/>
      <c r="AI642" s="2"/>
      <c r="AJ642" s="2"/>
      <c r="AK642" s="2"/>
    </row>
    <row r="643" ht="14.25" customHeight="1">
      <c r="A643" s="3"/>
      <c r="B643" s="2"/>
      <c r="C643" s="2"/>
      <c r="D643" s="2"/>
      <c r="E643" s="2"/>
      <c r="F643" s="2"/>
      <c r="G643" s="2"/>
      <c r="H643" s="2"/>
      <c r="I643" s="4"/>
      <c r="J643" s="4"/>
      <c r="K643" s="4"/>
      <c r="L643" s="4"/>
      <c r="M643" s="4"/>
      <c r="N643" s="4"/>
      <c r="O643" s="4"/>
      <c r="P643" s="2"/>
      <c r="Q643" s="2"/>
      <c r="R643" s="2"/>
      <c r="S643" s="2"/>
      <c r="T643" s="2"/>
      <c r="U643" s="2"/>
      <c r="V643" s="2"/>
      <c r="W643" s="2"/>
      <c r="X643" s="2"/>
      <c r="Y643" s="2"/>
      <c r="Z643" s="2"/>
      <c r="AA643" s="2"/>
      <c r="AB643" s="2"/>
      <c r="AC643" s="2"/>
      <c r="AD643" s="2"/>
      <c r="AE643" s="2"/>
      <c r="AF643" s="2"/>
      <c r="AG643" s="2"/>
      <c r="AH643" s="2"/>
      <c r="AI643" s="2"/>
      <c r="AJ643" s="2"/>
      <c r="AK643" s="2"/>
    </row>
    <row r="644" ht="14.25" customHeight="1">
      <c r="A644" s="3"/>
      <c r="B644" s="2"/>
      <c r="C644" s="2"/>
      <c r="D644" s="2"/>
      <c r="E644" s="2"/>
      <c r="F644" s="2"/>
      <c r="G644" s="2"/>
      <c r="H644" s="2"/>
      <c r="I644" s="4"/>
      <c r="J644" s="4"/>
      <c r="K644" s="4"/>
      <c r="L644" s="4"/>
      <c r="M644" s="4"/>
      <c r="N644" s="4"/>
      <c r="O644" s="4"/>
      <c r="P644" s="2"/>
      <c r="Q644" s="2"/>
      <c r="R644" s="2"/>
      <c r="S644" s="2"/>
      <c r="T644" s="2"/>
      <c r="U644" s="2"/>
      <c r="V644" s="2"/>
      <c r="W644" s="2"/>
      <c r="X644" s="2"/>
      <c r="Y644" s="2"/>
      <c r="Z644" s="2"/>
      <c r="AA644" s="2"/>
      <c r="AB644" s="2"/>
      <c r="AC644" s="2"/>
      <c r="AD644" s="2"/>
      <c r="AE644" s="2"/>
      <c r="AF644" s="2"/>
      <c r="AG644" s="2"/>
      <c r="AH644" s="2"/>
      <c r="AI644" s="2"/>
      <c r="AJ644" s="2"/>
      <c r="AK644" s="2"/>
    </row>
    <row r="645" ht="14.25" customHeight="1">
      <c r="A645" s="3"/>
      <c r="B645" s="2"/>
      <c r="C645" s="2"/>
      <c r="D645" s="2"/>
      <c r="E645" s="2"/>
      <c r="F645" s="2"/>
      <c r="G645" s="2"/>
      <c r="H645" s="2"/>
      <c r="I645" s="4"/>
      <c r="J645" s="4"/>
      <c r="K645" s="4"/>
      <c r="L645" s="4"/>
      <c r="M645" s="4"/>
      <c r="N645" s="4"/>
      <c r="O645" s="4"/>
      <c r="P645" s="2"/>
      <c r="Q645" s="2"/>
      <c r="R645" s="2"/>
      <c r="S645" s="2"/>
      <c r="T645" s="2"/>
      <c r="U645" s="2"/>
      <c r="V645" s="2"/>
      <c r="W645" s="2"/>
      <c r="X645" s="2"/>
      <c r="Y645" s="2"/>
      <c r="Z645" s="2"/>
      <c r="AA645" s="2"/>
      <c r="AB645" s="2"/>
      <c r="AC645" s="2"/>
      <c r="AD645" s="2"/>
      <c r="AE645" s="2"/>
      <c r="AF645" s="2"/>
      <c r="AG645" s="2"/>
      <c r="AH645" s="2"/>
      <c r="AI645" s="2"/>
      <c r="AJ645" s="2"/>
      <c r="AK645" s="2"/>
    </row>
    <row r="646" ht="14.25" customHeight="1">
      <c r="A646" s="3"/>
      <c r="B646" s="2"/>
      <c r="C646" s="2"/>
      <c r="D646" s="2"/>
      <c r="E646" s="2"/>
      <c r="F646" s="2"/>
      <c r="G646" s="2"/>
      <c r="H646" s="2"/>
      <c r="I646" s="4"/>
      <c r="J646" s="4"/>
      <c r="K646" s="4"/>
      <c r="L646" s="4"/>
      <c r="M646" s="4"/>
      <c r="N646" s="4"/>
      <c r="O646" s="4"/>
      <c r="P646" s="2"/>
      <c r="Q646" s="2"/>
      <c r="R646" s="2"/>
      <c r="S646" s="2"/>
      <c r="T646" s="2"/>
      <c r="U646" s="2"/>
      <c r="V646" s="2"/>
      <c r="W646" s="2"/>
      <c r="X646" s="2"/>
      <c r="Y646" s="2"/>
      <c r="Z646" s="2"/>
      <c r="AA646" s="2"/>
      <c r="AB646" s="2"/>
      <c r="AC646" s="2"/>
      <c r="AD646" s="2"/>
      <c r="AE646" s="2"/>
      <c r="AF646" s="2"/>
      <c r="AG646" s="2"/>
      <c r="AH646" s="2"/>
      <c r="AI646" s="2"/>
      <c r="AJ646" s="2"/>
      <c r="AK646" s="2"/>
    </row>
    <row r="647" ht="14.25" customHeight="1">
      <c r="A647" s="3"/>
      <c r="B647" s="2"/>
      <c r="C647" s="2"/>
      <c r="D647" s="2"/>
      <c r="E647" s="2"/>
      <c r="F647" s="2"/>
      <c r="G647" s="2"/>
      <c r="H647" s="2"/>
      <c r="I647" s="4"/>
      <c r="J647" s="4"/>
      <c r="K647" s="4"/>
      <c r="L647" s="4"/>
      <c r="M647" s="4"/>
      <c r="N647" s="4"/>
      <c r="O647" s="4"/>
      <c r="P647" s="2"/>
      <c r="Q647" s="2"/>
      <c r="R647" s="2"/>
      <c r="S647" s="2"/>
      <c r="T647" s="2"/>
      <c r="U647" s="2"/>
      <c r="V647" s="2"/>
      <c r="W647" s="2"/>
      <c r="X647" s="2"/>
      <c r="Y647" s="2"/>
      <c r="Z647" s="2"/>
      <c r="AA647" s="2"/>
      <c r="AB647" s="2"/>
      <c r="AC647" s="2"/>
      <c r="AD647" s="2"/>
      <c r="AE647" s="2"/>
      <c r="AF647" s="2"/>
      <c r="AG647" s="2"/>
      <c r="AH647" s="2"/>
      <c r="AI647" s="2"/>
      <c r="AJ647" s="2"/>
      <c r="AK647" s="2"/>
    </row>
    <row r="648" ht="14.25" customHeight="1">
      <c r="A648" s="3"/>
      <c r="B648" s="2"/>
      <c r="C648" s="2"/>
      <c r="D648" s="2"/>
      <c r="E648" s="2"/>
      <c r="F648" s="2"/>
      <c r="G648" s="2"/>
      <c r="H648" s="2"/>
      <c r="I648" s="4"/>
      <c r="J648" s="4"/>
      <c r="K648" s="4"/>
      <c r="L648" s="4"/>
      <c r="M648" s="4"/>
      <c r="N648" s="4"/>
      <c r="O648" s="4"/>
      <c r="P648" s="2"/>
      <c r="Q648" s="2"/>
      <c r="R648" s="2"/>
      <c r="S648" s="2"/>
      <c r="T648" s="2"/>
      <c r="U648" s="2"/>
      <c r="V648" s="2"/>
      <c r="W648" s="2"/>
      <c r="X648" s="2"/>
      <c r="Y648" s="2"/>
      <c r="Z648" s="2"/>
      <c r="AA648" s="2"/>
      <c r="AB648" s="2"/>
      <c r="AC648" s="2"/>
      <c r="AD648" s="2"/>
      <c r="AE648" s="2"/>
      <c r="AF648" s="2"/>
      <c r="AG648" s="2"/>
      <c r="AH648" s="2"/>
      <c r="AI648" s="2"/>
      <c r="AJ648" s="2"/>
      <c r="AK648" s="2"/>
    </row>
    <row r="649" ht="14.25" customHeight="1">
      <c r="A649" s="3"/>
      <c r="B649" s="2"/>
      <c r="C649" s="2"/>
      <c r="D649" s="2"/>
      <c r="E649" s="2"/>
      <c r="F649" s="2"/>
      <c r="G649" s="2"/>
      <c r="H649" s="2"/>
      <c r="I649" s="4"/>
      <c r="J649" s="4"/>
      <c r="K649" s="4"/>
      <c r="L649" s="4"/>
      <c r="M649" s="4"/>
      <c r="N649" s="4"/>
      <c r="O649" s="4"/>
      <c r="P649" s="2"/>
      <c r="Q649" s="2"/>
      <c r="R649" s="2"/>
      <c r="S649" s="2"/>
      <c r="T649" s="2"/>
      <c r="U649" s="2"/>
      <c r="V649" s="2"/>
      <c r="W649" s="2"/>
      <c r="X649" s="2"/>
      <c r="Y649" s="2"/>
      <c r="Z649" s="2"/>
      <c r="AA649" s="2"/>
      <c r="AB649" s="2"/>
      <c r="AC649" s="2"/>
      <c r="AD649" s="2"/>
      <c r="AE649" s="2"/>
      <c r="AF649" s="2"/>
      <c r="AG649" s="2"/>
      <c r="AH649" s="2"/>
      <c r="AI649" s="2"/>
      <c r="AJ649" s="2"/>
      <c r="AK649" s="2"/>
    </row>
    <row r="650" ht="14.25" customHeight="1">
      <c r="A650" s="3"/>
      <c r="B650" s="2"/>
      <c r="C650" s="2"/>
      <c r="D650" s="2"/>
      <c r="E650" s="2"/>
      <c r="F650" s="2"/>
      <c r="G650" s="2"/>
      <c r="H650" s="2"/>
      <c r="I650" s="4"/>
      <c r="J650" s="4"/>
      <c r="K650" s="4"/>
      <c r="L650" s="4"/>
      <c r="M650" s="4"/>
      <c r="N650" s="4"/>
      <c r="O650" s="4"/>
      <c r="P650" s="2"/>
      <c r="Q650" s="2"/>
      <c r="R650" s="2"/>
      <c r="S650" s="2"/>
      <c r="T650" s="2"/>
      <c r="U650" s="2"/>
      <c r="V650" s="2"/>
      <c r="W650" s="2"/>
      <c r="X650" s="2"/>
      <c r="Y650" s="2"/>
      <c r="Z650" s="2"/>
      <c r="AA650" s="2"/>
      <c r="AB650" s="2"/>
      <c r="AC650" s="2"/>
      <c r="AD650" s="2"/>
      <c r="AE650" s="2"/>
      <c r="AF650" s="2"/>
      <c r="AG650" s="2"/>
      <c r="AH650" s="2"/>
      <c r="AI650" s="2"/>
      <c r="AJ650" s="2"/>
      <c r="AK650" s="2"/>
    </row>
    <row r="651" ht="14.25" customHeight="1">
      <c r="A651" s="3"/>
      <c r="B651" s="2"/>
      <c r="C651" s="2"/>
      <c r="D651" s="2"/>
      <c r="E651" s="2"/>
      <c r="F651" s="2"/>
      <c r="G651" s="2"/>
      <c r="H651" s="2"/>
      <c r="I651" s="4"/>
      <c r="J651" s="4"/>
      <c r="K651" s="4"/>
      <c r="L651" s="4"/>
      <c r="M651" s="4"/>
      <c r="N651" s="4"/>
      <c r="O651" s="4"/>
      <c r="P651" s="2"/>
      <c r="Q651" s="2"/>
      <c r="R651" s="2"/>
      <c r="S651" s="2"/>
      <c r="T651" s="2"/>
      <c r="U651" s="2"/>
      <c r="V651" s="2"/>
      <c r="W651" s="2"/>
      <c r="X651" s="2"/>
      <c r="Y651" s="2"/>
      <c r="Z651" s="2"/>
      <c r="AA651" s="2"/>
      <c r="AB651" s="2"/>
      <c r="AC651" s="2"/>
      <c r="AD651" s="2"/>
      <c r="AE651" s="2"/>
      <c r="AF651" s="2"/>
      <c r="AG651" s="2"/>
      <c r="AH651" s="2"/>
      <c r="AI651" s="2"/>
      <c r="AJ651" s="2"/>
      <c r="AK651" s="2"/>
    </row>
    <row r="652" ht="14.25" customHeight="1">
      <c r="A652" s="3"/>
      <c r="B652" s="2"/>
      <c r="C652" s="2"/>
      <c r="D652" s="2"/>
      <c r="E652" s="2"/>
      <c r="F652" s="2"/>
      <c r="G652" s="2"/>
      <c r="H652" s="2"/>
      <c r="I652" s="4"/>
      <c r="J652" s="4"/>
      <c r="K652" s="4"/>
      <c r="L652" s="4"/>
      <c r="M652" s="4"/>
      <c r="N652" s="4"/>
      <c r="O652" s="4"/>
      <c r="P652" s="2"/>
      <c r="Q652" s="2"/>
      <c r="R652" s="2"/>
      <c r="S652" s="2"/>
      <c r="T652" s="2"/>
      <c r="U652" s="2"/>
      <c r="V652" s="2"/>
      <c r="W652" s="2"/>
      <c r="X652" s="2"/>
      <c r="Y652" s="2"/>
      <c r="Z652" s="2"/>
      <c r="AA652" s="2"/>
      <c r="AB652" s="2"/>
      <c r="AC652" s="2"/>
      <c r="AD652" s="2"/>
      <c r="AE652" s="2"/>
      <c r="AF652" s="2"/>
      <c r="AG652" s="2"/>
      <c r="AH652" s="2"/>
      <c r="AI652" s="2"/>
      <c r="AJ652" s="2"/>
      <c r="AK652" s="2"/>
    </row>
    <row r="653" ht="14.25" customHeight="1">
      <c r="A653" s="3"/>
      <c r="B653" s="2"/>
      <c r="C653" s="2"/>
      <c r="D653" s="2"/>
      <c r="E653" s="2"/>
      <c r="F653" s="2"/>
      <c r="G653" s="2"/>
      <c r="H653" s="2"/>
      <c r="I653" s="4"/>
      <c r="J653" s="4"/>
      <c r="K653" s="4"/>
      <c r="L653" s="4"/>
      <c r="M653" s="4"/>
      <c r="N653" s="4"/>
      <c r="O653" s="4"/>
      <c r="P653" s="2"/>
      <c r="Q653" s="2"/>
      <c r="R653" s="2"/>
      <c r="S653" s="2"/>
      <c r="T653" s="2"/>
      <c r="U653" s="2"/>
      <c r="V653" s="2"/>
      <c r="W653" s="2"/>
      <c r="X653" s="2"/>
      <c r="Y653" s="2"/>
      <c r="Z653" s="2"/>
      <c r="AA653" s="2"/>
      <c r="AB653" s="2"/>
      <c r="AC653" s="2"/>
      <c r="AD653" s="2"/>
      <c r="AE653" s="2"/>
      <c r="AF653" s="2"/>
      <c r="AG653" s="2"/>
      <c r="AH653" s="2"/>
      <c r="AI653" s="2"/>
      <c r="AJ653" s="2"/>
      <c r="AK653" s="2"/>
    </row>
    <row r="654" ht="14.25" customHeight="1">
      <c r="A654" s="3"/>
      <c r="B654" s="2"/>
      <c r="C654" s="2"/>
      <c r="D654" s="2"/>
      <c r="E654" s="2"/>
      <c r="F654" s="2"/>
      <c r="G654" s="2"/>
      <c r="H654" s="2"/>
      <c r="I654" s="4"/>
      <c r="J654" s="4"/>
      <c r="K654" s="4"/>
      <c r="L654" s="4"/>
      <c r="M654" s="4"/>
      <c r="N654" s="4"/>
      <c r="O654" s="4"/>
      <c r="P654" s="2"/>
      <c r="Q654" s="2"/>
      <c r="R654" s="2"/>
      <c r="S654" s="2"/>
      <c r="T654" s="2"/>
      <c r="U654" s="2"/>
      <c r="V654" s="2"/>
      <c r="W654" s="2"/>
      <c r="X654" s="2"/>
      <c r="Y654" s="2"/>
      <c r="Z654" s="2"/>
      <c r="AA654" s="2"/>
      <c r="AB654" s="2"/>
      <c r="AC654" s="2"/>
      <c r="AD654" s="2"/>
      <c r="AE654" s="2"/>
      <c r="AF654" s="2"/>
      <c r="AG654" s="2"/>
      <c r="AH654" s="2"/>
      <c r="AI654" s="2"/>
      <c r="AJ654" s="2"/>
      <c r="AK654" s="2"/>
    </row>
    <row r="655" ht="14.25" customHeight="1">
      <c r="A655" s="3"/>
      <c r="B655" s="2"/>
      <c r="C655" s="2"/>
      <c r="D655" s="2"/>
      <c r="E655" s="2"/>
      <c r="F655" s="2"/>
      <c r="G655" s="2"/>
      <c r="H655" s="2"/>
      <c r="I655" s="4"/>
      <c r="J655" s="4"/>
      <c r="K655" s="4"/>
      <c r="L655" s="4"/>
      <c r="M655" s="4"/>
      <c r="N655" s="4"/>
      <c r="O655" s="4"/>
      <c r="P655" s="2"/>
      <c r="Q655" s="2"/>
      <c r="R655" s="2"/>
      <c r="S655" s="2"/>
      <c r="T655" s="2"/>
      <c r="U655" s="2"/>
      <c r="V655" s="2"/>
      <c r="W655" s="2"/>
      <c r="X655" s="2"/>
      <c r="Y655" s="2"/>
      <c r="Z655" s="2"/>
      <c r="AA655" s="2"/>
      <c r="AB655" s="2"/>
      <c r="AC655" s="2"/>
      <c r="AD655" s="2"/>
      <c r="AE655" s="2"/>
      <c r="AF655" s="2"/>
      <c r="AG655" s="2"/>
      <c r="AH655" s="2"/>
      <c r="AI655" s="2"/>
      <c r="AJ655" s="2"/>
      <c r="AK655" s="2"/>
    </row>
    <row r="656" ht="14.25" customHeight="1">
      <c r="A656" s="3"/>
      <c r="B656" s="2"/>
      <c r="C656" s="2"/>
      <c r="D656" s="2"/>
      <c r="E656" s="2"/>
      <c r="F656" s="2"/>
      <c r="G656" s="2"/>
      <c r="H656" s="2"/>
      <c r="I656" s="4"/>
      <c r="J656" s="4"/>
      <c r="K656" s="4"/>
      <c r="L656" s="4"/>
      <c r="M656" s="4"/>
      <c r="N656" s="4"/>
      <c r="O656" s="4"/>
      <c r="P656" s="2"/>
      <c r="Q656" s="2"/>
      <c r="R656" s="2"/>
      <c r="S656" s="2"/>
      <c r="T656" s="2"/>
      <c r="U656" s="2"/>
      <c r="V656" s="2"/>
      <c r="W656" s="2"/>
      <c r="X656" s="2"/>
      <c r="Y656" s="2"/>
      <c r="Z656" s="2"/>
      <c r="AA656" s="2"/>
      <c r="AB656" s="2"/>
      <c r="AC656" s="2"/>
      <c r="AD656" s="2"/>
      <c r="AE656" s="2"/>
      <c r="AF656" s="2"/>
      <c r="AG656" s="2"/>
      <c r="AH656" s="2"/>
      <c r="AI656" s="2"/>
      <c r="AJ656" s="2"/>
      <c r="AK656" s="2"/>
    </row>
    <row r="657" ht="14.25" customHeight="1">
      <c r="A657" s="3"/>
      <c r="B657" s="2"/>
      <c r="C657" s="2"/>
      <c r="D657" s="2"/>
      <c r="E657" s="2"/>
      <c r="F657" s="2"/>
      <c r="G657" s="2"/>
      <c r="H657" s="2"/>
      <c r="I657" s="4"/>
      <c r="J657" s="4"/>
      <c r="K657" s="4"/>
      <c r="L657" s="4"/>
      <c r="M657" s="4"/>
      <c r="N657" s="4"/>
      <c r="O657" s="4"/>
      <c r="P657" s="2"/>
      <c r="Q657" s="2"/>
      <c r="R657" s="2"/>
      <c r="S657" s="2"/>
      <c r="T657" s="2"/>
      <c r="U657" s="2"/>
      <c r="V657" s="2"/>
      <c r="W657" s="2"/>
      <c r="X657" s="2"/>
      <c r="Y657" s="2"/>
      <c r="Z657" s="2"/>
      <c r="AA657" s="2"/>
      <c r="AB657" s="2"/>
      <c r="AC657" s="2"/>
      <c r="AD657" s="2"/>
      <c r="AE657" s="2"/>
      <c r="AF657" s="2"/>
      <c r="AG657" s="2"/>
      <c r="AH657" s="2"/>
      <c r="AI657" s="2"/>
      <c r="AJ657" s="2"/>
      <c r="AK657" s="2"/>
    </row>
    <row r="658" ht="14.25" customHeight="1">
      <c r="A658" s="3"/>
      <c r="B658" s="2"/>
      <c r="C658" s="2"/>
      <c r="D658" s="2"/>
      <c r="E658" s="2"/>
      <c r="F658" s="2"/>
      <c r="G658" s="2"/>
      <c r="H658" s="2"/>
      <c r="I658" s="4"/>
      <c r="J658" s="4"/>
      <c r="K658" s="4"/>
      <c r="L658" s="4"/>
      <c r="M658" s="4"/>
      <c r="N658" s="4"/>
      <c r="O658" s="4"/>
      <c r="P658" s="2"/>
      <c r="Q658" s="2"/>
      <c r="R658" s="2"/>
      <c r="S658" s="2"/>
      <c r="T658" s="2"/>
      <c r="U658" s="2"/>
      <c r="V658" s="2"/>
      <c r="W658" s="2"/>
      <c r="X658" s="2"/>
      <c r="Y658" s="2"/>
      <c r="Z658" s="2"/>
      <c r="AA658" s="2"/>
      <c r="AB658" s="2"/>
      <c r="AC658" s="2"/>
      <c r="AD658" s="2"/>
      <c r="AE658" s="2"/>
      <c r="AF658" s="2"/>
      <c r="AG658" s="2"/>
      <c r="AH658" s="2"/>
      <c r="AI658" s="2"/>
      <c r="AJ658" s="2"/>
      <c r="AK658" s="2"/>
    </row>
    <row r="659" ht="14.25" customHeight="1">
      <c r="A659" s="3"/>
      <c r="B659" s="2"/>
      <c r="C659" s="2"/>
      <c r="D659" s="2"/>
      <c r="E659" s="2"/>
      <c r="F659" s="2"/>
      <c r="G659" s="2"/>
      <c r="H659" s="2"/>
      <c r="I659" s="4"/>
      <c r="J659" s="4"/>
      <c r="K659" s="4"/>
      <c r="L659" s="4"/>
      <c r="M659" s="4"/>
      <c r="N659" s="4"/>
      <c r="O659" s="4"/>
      <c r="P659" s="2"/>
      <c r="Q659" s="2"/>
      <c r="R659" s="2"/>
      <c r="S659" s="2"/>
      <c r="T659" s="2"/>
      <c r="U659" s="2"/>
      <c r="V659" s="2"/>
      <c r="W659" s="2"/>
      <c r="X659" s="2"/>
      <c r="Y659" s="2"/>
      <c r="Z659" s="2"/>
      <c r="AA659" s="2"/>
      <c r="AB659" s="2"/>
      <c r="AC659" s="2"/>
      <c r="AD659" s="2"/>
      <c r="AE659" s="2"/>
      <c r="AF659" s="2"/>
      <c r="AG659" s="2"/>
      <c r="AH659" s="2"/>
      <c r="AI659" s="2"/>
      <c r="AJ659" s="2"/>
      <c r="AK659" s="2"/>
    </row>
    <row r="660" ht="14.25" customHeight="1">
      <c r="A660" s="3"/>
      <c r="B660" s="2"/>
      <c r="C660" s="2"/>
      <c r="D660" s="2"/>
      <c r="E660" s="2"/>
      <c r="F660" s="2"/>
      <c r="G660" s="2"/>
      <c r="H660" s="2"/>
      <c r="I660" s="4"/>
      <c r="J660" s="4"/>
      <c r="K660" s="4"/>
      <c r="L660" s="4"/>
      <c r="M660" s="4"/>
      <c r="N660" s="4"/>
      <c r="O660" s="4"/>
      <c r="P660" s="2"/>
      <c r="Q660" s="2"/>
      <c r="R660" s="2"/>
      <c r="S660" s="2"/>
      <c r="T660" s="2"/>
      <c r="U660" s="2"/>
      <c r="V660" s="2"/>
      <c r="W660" s="2"/>
      <c r="X660" s="2"/>
      <c r="Y660" s="2"/>
      <c r="Z660" s="2"/>
      <c r="AA660" s="2"/>
      <c r="AB660" s="2"/>
      <c r="AC660" s="2"/>
      <c r="AD660" s="2"/>
      <c r="AE660" s="2"/>
      <c r="AF660" s="2"/>
      <c r="AG660" s="2"/>
      <c r="AH660" s="2"/>
      <c r="AI660" s="2"/>
      <c r="AJ660" s="2"/>
      <c r="AK660" s="2"/>
    </row>
    <row r="661" ht="14.25" customHeight="1">
      <c r="A661" s="3"/>
      <c r="B661" s="2"/>
      <c r="C661" s="2"/>
      <c r="D661" s="2"/>
      <c r="E661" s="2"/>
      <c r="F661" s="2"/>
      <c r="G661" s="2"/>
      <c r="H661" s="2"/>
      <c r="I661" s="4"/>
      <c r="J661" s="4"/>
      <c r="K661" s="4"/>
      <c r="L661" s="4"/>
      <c r="M661" s="4"/>
      <c r="N661" s="4"/>
      <c r="O661" s="4"/>
      <c r="P661" s="2"/>
      <c r="Q661" s="2"/>
      <c r="R661" s="2"/>
      <c r="S661" s="2"/>
      <c r="T661" s="2"/>
      <c r="U661" s="2"/>
      <c r="V661" s="2"/>
      <c r="W661" s="2"/>
      <c r="X661" s="2"/>
      <c r="Y661" s="2"/>
      <c r="Z661" s="2"/>
      <c r="AA661" s="2"/>
      <c r="AB661" s="2"/>
      <c r="AC661" s="2"/>
      <c r="AD661" s="2"/>
      <c r="AE661" s="2"/>
      <c r="AF661" s="2"/>
      <c r="AG661" s="2"/>
      <c r="AH661" s="2"/>
      <c r="AI661" s="2"/>
      <c r="AJ661" s="2"/>
      <c r="AK661" s="2"/>
    </row>
    <row r="662" ht="14.25" customHeight="1">
      <c r="A662" s="3"/>
      <c r="B662" s="2"/>
      <c r="C662" s="2"/>
      <c r="D662" s="2"/>
      <c r="E662" s="2"/>
      <c r="F662" s="2"/>
      <c r="G662" s="2"/>
      <c r="H662" s="2"/>
      <c r="I662" s="4"/>
      <c r="J662" s="4"/>
      <c r="K662" s="4"/>
      <c r="L662" s="4"/>
      <c r="M662" s="4"/>
      <c r="N662" s="4"/>
      <c r="O662" s="4"/>
      <c r="P662" s="2"/>
      <c r="Q662" s="2"/>
      <c r="R662" s="2"/>
      <c r="S662" s="2"/>
      <c r="T662" s="2"/>
      <c r="U662" s="2"/>
      <c r="V662" s="2"/>
      <c r="W662" s="2"/>
      <c r="X662" s="2"/>
      <c r="Y662" s="2"/>
      <c r="Z662" s="2"/>
      <c r="AA662" s="2"/>
      <c r="AB662" s="2"/>
      <c r="AC662" s="2"/>
      <c r="AD662" s="2"/>
      <c r="AE662" s="2"/>
      <c r="AF662" s="2"/>
      <c r="AG662" s="2"/>
      <c r="AH662" s="2"/>
      <c r="AI662" s="2"/>
      <c r="AJ662" s="2"/>
      <c r="AK662" s="2"/>
    </row>
    <row r="663" ht="14.25" customHeight="1">
      <c r="A663" s="3"/>
      <c r="B663" s="2"/>
      <c r="C663" s="2"/>
      <c r="D663" s="2"/>
      <c r="E663" s="2"/>
      <c r="F663" s="2"/>
      <c r="G663" s="2"/>
      <c r="H663" s="2"/>
      <c r="I663" s="4"/>
      <c r="J663" s="4"/>
      <c r="K663" s="4"/>
      <c r="L663" s="4"/>
      <c r="M663" s="4"/>
      <c r="N663" s="4"/>
      <c r="O663" s="4"/>
      <c r="P663" s="2"/>
      <c r="Q663" s="2"/>
      <c r="R663" s="2"/>
      <c r="S663" s="2"/>
      <c r="T663" s="2"/>
      <c r="U663" s="2"/>
      <c r="V663" s="2"/>
      <c r="W663" s="2"/>
      <c r="X663" s="2"/>
      <c r="Y663" s="2"/>
      <c r="Z663" s="2"/>
      <c r="AA663" s="2"/>
      <c r="AB663" s="2"/>
      <c r="AC663" s="2"/>
      <c r="AD663" s="2"/>
      <c r="AE663" s="2"/>
      <c r="AF663" s="2"/>
      <c r="AG663" s="2"/>
      <c r="AH663" s="2"/>
      <c r="AI663" s="2"/>
      <c r="AJ663" s="2"/>
      <c r="AK663" s="2"/>
    </row>
    <row r="664" ht="14.25" customHeight="1">
      <c r="A664" s="3"/>
      <c r="B664" s="2"/>
      <c r="C664" s="2"/>
      <c r="D664" s="2"/>
      <c r="E664" s="2"/>
      <c r="F664" s="2"/>
      <c r="G664" s="2"/>
      <c r="H664" s="2"/>
      <c r="I664" s="4"/>
      <c r="J664" s="4"/>
      <c r="K664" s="4"/>
      <c r="L664" s="4"/>
      <c r="M664" s="4"/>
      <c r="N664" s="4"/>
      <c r="O664" s="4"/>
      <c r="P664" s="2"/>
      <c r="Q664" s="2"/>
      <c r="R664" s="2"/>
      <c r="S664" s="2"/>
      <c r="T664" s="2"/>
      <c r="U664" s="2"/>
      <c r="V664" s="2"/>
      <c r="W664" s="2"/>
      <c r="X664" s="2"/>
      <c r="Y664" s="2"/>
      <c r="Z664" s="2"/>
      <c r="AA664" s="2"/>
      <c r="AB664" s="2"/>
      <c r="AC664" s="2"/>
      <c r="AD664" s="2"/>
      <c r="AE664" s="2"/>
      <c r="AF664" s="2"/>
      <c r="AG664" s="2"/>
      <c r="AH664" s="2"/>
      <c r="AI664" s="2"/>
      <c r="AJ664" s="2"/>
      <c r="AK664" s="2"/>
    </row>
    <row r="665" ht="14.25" customHeight="1">
      <c r="A665" s="3"/>
      <c r="B665" s="2"/>
      <c r="C665" s="2"/>
      <c r="D665" s="2"/>
      <c r="E665" s="2"/>
      <c r="F665" s="2"/>
      <c r="G665" s="2"/>
      <c r="H665" s="2"/>
      <c r="I665" s="4"/>
      <c r="J665" s="4"/>
      <c r="K665" s="4"/>
      <c r="L665" s="4"/>
      <c r="M665" s="4"/>
      <c r="N665" s="4"/>
      <c r="O665" s="4"/>
      <c r="P665" s="2"/>
      <c r="Q665" s="2"/>
      <c r="R665" s="2"/>
      <c r="S665" s="2"/>
      <c r="T665" s="2"/>
      <c r="U665" s="2"/>
      <c r="V665" s="2"/>
      <c r="W665" s="2"/>
      <c r="X665" s="2"/>
      <c r="Y665" s="2"/>
      <c r="Z665" s="2"/>
      <c r="AA665" s="2"/>
      <c r="AB665" s="2"/>
      <c r="AC665" s="2"/>
      <c r="AD665" s="2"/>
      <c r="AE665" s="2"/>
      <c r="AF665" s="2"/>
      <c r="AG665" s="2"/>
      <c r="AH665" s="2"/>
      <c r="AI665" s="2"/>
      <c r="AJ665" s="2"/>
      <c r="AK665" s="2"/>
    </row>
    <row r="666" ht="14.25" customHeight="1">
      <c r="A666" s="3"/>
      <c r="B666" s="2"/>
      <c r="C666" s="2"/>
      <c r="D666" s="2"/>
      <c r="E666" s="2"/>
      <c r="F666" s="2"/>
      <c r="G666" s="2"/>
      <c r="H666" s="2"/>
      <c r="I666" s="4"/>
      <c r="J666" s="4"/>
      <c r="K666" s="4"/>
      <c r="L666" s="4"/>
      <c r="M666" s="4"/>
      <c r="N666" s="4"/>
      <c r="O666" s="4"/>
      <c r="P666" s="2"/>
      <c r="Q666" s="2"/>
      <c r="R666" s="2"/>
      <c r="S666" s="2"/>
      <c r="T666" s="2"/>
      <c r="U666" s="2"/>
      <c r="V666" s="2"/>
      <c r="W666" s="2"/>
      <c r="X666" s="2"/>
      <c r="Y666" s="2"/>
      <c r="Z666" s="2"/>
      <c r="AA666" s="2"/>
      <c r="AB666" s="2"/>
      <c r="AC666" s="2"/>
      <c r="AD666" s="2"/>
      <c r="AE666" s="2"/>
      <c r="AF666" s="2"/>
      <c r="AG666" s="2"/>
      <c r="AH666" s="2"/>
      <c r="AI666" s="2"/>
      <c r="AJ666" s="2"/>
      <c r="AK666" s="2"/>
    </row>
    <row r="667" ht="14.25" customHeight="1">
      <c r="A667" s="3"/>
      <c r="B667" s="2"/>
      <c r="C667" s="2"/>
      <c r="D667" s="2"/>
      <c r="E667" s="2"/>
      <c r="F667" s="2"/>
      <c r="G667" s="2"/>
      <c r="H667" s="2"/>
      <c r="I667" s="4"/>
      <c r="J667" s="4"/>
      <c r="K667" s="4"/>
      <c r="L667" s="4"/>
      <c r="M667" s="4"/>
      <c r="N667" s="4"/>
      <c r="O667" s="4"/>
      <c r="P667" s="2"/>
      <c r="Q667" s="2"/>
      <c r="R667" s="2"/>
      <c r="S667" s="2"/>
      <c r="T667" s="2"/>
      <c r="U667" s="2"/>
      <c r="V667" s="2"/>
      <c r="W667" s="2"/>
      <c r="X667" s="2"/>
      <c r="Y667" s="2"/>
      <c r="Z667" s="2"/>
      <c r="AA667" s="2"/>
      <c r="AB667" s="2"/>
      <c r="AC667" s="2"/>
      <c r="AD667" s="2"/>
      <c r="AE667" s="2"/>
      <c r="AF667" s="2"/>
      <c r="AG667" s="2"/>
      <c r="AH667" s="2"/>
      <c r="AI667" s="2"/>
      <c r="AJ667" s="2"/>
      <c r="AK667" s="2"/>
    </row>
    <row r="668" ht="14.25" customHeight="1">
      <c r="A668" s="3"/>
      <c r="B668" s="2"/>
      <c r="C668" s="2"/>
      <c r="D668" s="2"/>
      <c r="E668" s="2"/>
      <c r="F668" s="2"/>
      <c r="G668" s="2"/>
      <c r="H668" s="2"/>
      <c r="I668" s="4"/>
      <c r="J668" s="4"/>
      <c r="K668" s="4"/>
      <c r="L668" s="4"/>
      <c r="M668" s="4"/>
      <c r="N668" s="4"/>
      <c r="O668" s="4"/>
      <c r="P668" s="2"/>
      <c r="Q668" s="2"/>
      <c r="R668" s="2"/>
      <c r="S668" s="2"/>
      <c r="T668" s="2"/>
      <c r="U668" s="2"/>
      <c r="V668" s="2"/>
      <c r="W668" s="2"/>
      <c r="X668" s="2"/>
      <c r="Y668" s="2"/>
      <c r="Z668" s="2"/>
      <c r="AA668" s="2"/>
      <c r="AB668" s="2"/>
      <c r="AC668" s="2"/>
      <c r="AD668" s="2"/>
      <c r="AE668" s="2"/>
      <c r="AF668" s="2"/>
      <c r="AG668" s="2"/>
      <c r="AH668" s="2"/>
      <c r="AI668" s="2"/>
      <c r="AJ668" s="2"/>
      <c r="AK668" s="2"/>
    </row>
    <row r="669" ht="14.25" customHeight="1">
      <c r="A669" s="3"/>
      <c r="B669" s="2"/>
      <c r="C669" s="2"/>
      <c r="D669" s="2"/>
      <c r="E669" s="2"/>
      <c r="F669" s="2"/>
      <c r="G669" s="2"/>
      <c r="H669" s="2"/>
      <c r="I669" s="4"/>
      <c r="J669" s="4"/>
      <c r="K669" s="4"/>
      <c r="L669" s="4"/>
      <c r="M669" s="4"/>
      <c r="N669" s="4"/>
      <c r="O669" s="4"/>
      <c r="P669" s="2"/>
      <c r="Q669" s="2"/>
      <c r="R669" s="2"/>
      <c r="S669" s="2"/>
      <c r="T669" s="2"/>
      <c r="U669" s="2"/>
      <c r="V669" s="2"/>
      <c r="W669" s="2"/>
      <c r="X669" s="2"/>
      <c r="Y669" s="2"/>
      <c r="Z669" s="2"/>
      <c r="AA669" s="2"/>
      <c r="AB669" s="2"/>
      <c r="AC669" s="2"/>
      <c r="AD669" s="2"/>
      <c r="AE669" s="2"/>
      <c r="AF669" s="2"/>
      <c r="AG669" s="2"/>
      <c r="AH669" s="2"/>
      <c r="AI669" s="2"/>
      <c r="AJ669" s="2"/>
      <c r="AK669" s="2"/>
    </row>
    <row r="670" ht="14.25" customHeight="1">
      <c r="A670" s="3"/>
      <c r="B670" s="2"/>
      <c r="C670" s="2"/>
      <c r="D670" s="2"/>
      <c r="E670" s="2"/>
      <c r="F670" s="2"/>
      <c r="G670" s="2"/>
      <c r="H670" s="2"/>
      <c r="I670" s="4"/>
      <c r="J670" s="4"/>
      <c r="K670" s="4"/>
      <c r="L670" s="4"/>
      <c r="M670" s="4"/>
      <c r="N670" s="4"/>
      <c r="O670" s="4"/>
      <c r="P670" s="2"/>
      <c r="Q670" s="2"/>
      <c r="R670" s="2"/>
      <c r="S670" s="2"/>
      <c r="T670" s="2"/>
      <c r="U670" s="2"/>
      <c r="V670" s="2"/>
      <c r="W670" s="2"/>
      <c r="X670" s="2"/>
      <c r="Y670" s="2"/>
      <c r="Z670" s="2"/>
      <c r="AA670" s="2"/>
      <c r="AB670" s="2"/>
      <c r="AC670" s="2"/>
      <c r="AD670" s="2"/>
      <c r="AE670" s="2"/>
      <c r="AF670" s="2"/>
      <c r="AG670" s="2"/>
      <c r="AH670" s="2"/>
      <c r="AI670" s="2"/>
      <c r="AJ670" s="2"/>
      <c r="AK670" s="2"/>
    </row>
    <row r="671" ht="14.25" customHeight="1">
      <c r="A671" s="3"/>
      <c r="B671" s="2"/>
      <c r="C671" s="2"/>
      <c r="D671" s="2"/>
      <c r="E671" s="2"/>
      <c r="F671" s="2"/>
      <c r="G671" s="2"/>
      <c r="H671" s="2"/>
      <c r="I671" s="4"/>
      <c r="J671" s="4"/>
      <c r="K671" s="4"/>
      <c r="L671" s="4"/>
      <c r="M671" s="4"/>
      <c r="N671" s="4"/>
      <c r="O671" s="4"/>
      <c r="P671" s="2"/>
      <c r="Q671" s="2"/>
      <c r="R671" s="2"/>
      <c r="S671" s="2"/>
      <c r="T671" s="2"/>
      <c r="U671" s="2"/>
      <c r="V671" s="2"/>
      <c r="W671" s="2"/>
      <c r="X671" s="2"/>
      <c r="Y671" s="2"/>
      <c r="Z671" s="2"/>
      <c r="AA671" s="2"/>
      <c r="AB671" s="2"/>
      <c r="AC671" s="2"/>
      <c r="AD671" s="2"/>
      <c r="AE671" s="2"/>
      <c r="AF671" s="2"/>
      <c r="AG671" s="2"/>
      <c r="AH671" s="2"/>
      <c r="AI671" s="2"/>
      <c r="AJ671" s="2"/>
      <c r="AK671" s="2"/>
    </row>
    <row r="672" ht="14.25" customHeight="1">
      <c r="A672" s="3"/>
      <c r="B672" s="2"/>
      <c r="C672" s="2"/>
      <c r="D672" s="2"/>
      <c r="E672" s="2"/>
      <c r="F672" s="2"/>
      <c r="G672" s="2"/>
      <c r="H672" s="2"/>
      <c r="I672" s="4"/>
      <c r="J672" s="4"/>
      <c r="K672" s="4"/>
      <c r="L672" s="4"/>
      <c r="M672" s="4"/>
      <c r="N672" s="4"/>
      <c r="O672" s="4"/>
      <c r="P672" s="2"/>
      <c r="Q672" s="2"/>
      <c r="R672" s="2"/>
      <c r="S672" s="2"/>
      <c r="T672" s="2"/>
      <c r="U672" s="2"/>
      <c r="V672" s="2"/>
      <c r="W672" s="2"/>
      <c r="X672" s="2"/>
      <c r="Y672" s="2"/>
      <c r="Z672" s="2"/>
      <c r="AA672" s="2"/>
      <c r="AB672" s="2"/>
      <c r="AC672" s="2"/>
      <c r="AD672" s="2"/>
      <c r="AE672" s="2"/>
      <c r="AF672" s="2"/>
      <c r="AG672" s="2"/>
      <c r="AH672" s="2"/>
      <c r="AI672" s="2"/>
      <c r="AJ672" s="2"/>
      <c r="AK672" s="2"/>
    </row>
    <row r="673" ht="14.25" customHeight="1">
      <c r="A673" s="3"/>
      <c r="B673" s="2"/>
      <c r="C673" s="2"/>
      <c r="D673" s="2"/>
      <c r="E673" s="2"/>
      <c r="F673" s="2"/>
      <c r="G673" s="2"/>
      <c r="H673" s="2"/>
      <c r="I673" s="4"/>
      <c r="J673" s="4"/>
      <c r="K673" s="4"/>
      <c r="L673" s="4"/>
      <c r="M673" s="4"/>
      <c r="N673" s="4"/>
      <c r="O673" s="4"/>
      <c r="P673" s="2"/>
      <c r="Q673" s="2"/>
      <c r="R673" s="2"/>
      <c r="S673" s="2"/>
      <c r="T673" s="2"/>
      <c r="U673" s="2"/>
      <c r="V673" s="2"/>
      <c r="W673" s="2"/>
      <c r="X673" s="2"/>
      <c r="Y673" s="2"/>
      <c r="Z673" s="2"/>
      <c r="AA673" s="2"/>
      <c r="AB673" s="2"/>
      <c r="AC673" s="2"/>
      <c r="AD673" s="2"/>
      <c r="AE673" s="2"/>
      <c r="AF673" s="2"/>
      <c r="AG673" s="2"/>
      <c r="AH673" s="2"/>
      <c r="AI673" s="2"/>
      <c r="AJ673" s="2"/>
      <c r="AK673" s="2"/>
    </row>
    <row r="674" ht="14.25" customHeight="1">
      <c r="A674" s="3"/>
      <c r="B674" s="2"/>
      <c r="C674" s="2"/>
      <c r="D674" s="2"/>
      <c r="E674" s="2"/>
      <c r="F674" s="2"/>
      <c r="G674" s="2"/>
      <c r="H674" s="2"/>
      <c r="I674" s="4"/>
      <c r="J674" s="4"/>
      <c r="K674" s="4"/>
      <c r="L674" s="4"/>
      <c r="M674" s="4"/>
      <c r="N674" s="4"/>
      <c r="O674" s="4"/>
      <c r="P674" s="2"/>
      <c r="Q674" s="2"/>
      <c r="R674" s="2"/>
      <c r="S674" s="2"/>
      <c r="T674" s="2"/>
      <c r="U674" s="2"/>
      <c r="V674" s="2"/>
      <c r="W674" s="2"/>
      <c r="X674" s="2"/>
      <c r="Y674" s="2"/>
      <c r="Z674" s="2"/>
      <c r="AA674" s="2"/>
      <c r="AB674" s="2"/>
      <c r="AC674" s="2"/>
      <c r="AD674" s="2"/>
      <c r="AE674" s="2"/>
      <c r="AF674" s="2"/>
      <c r="AG674" s="2"/>
      <c r="AH674" s="2"/>
      <c r="AI674" s="2"/>
      <c r="AJ674" s="2"/>
      <c r="AK674" s="2"/>
    </row>
    <row r="675" ht="14.25" customHeight="1">
      <c r="A675" s="3"/>
      <c r="B675" s="2"/>
      <c r="C675" s="2"/>
      <c r="D675" s="2"/>
      <c r="E675" s="2"/>
      <c r="F675" s="2"/>
      <c r="G675" s="2"/>
      <c r="H675" s="2"/>
      <c r="I675" s="4"/>
      <c r="J675" s="4"/>
      <c r="K675" s="4"/>
      <c r="L675" s="4"/>
      <c r="M675" s="4"/>
      <c r="N675" s="4"/>
      <c r="O675" s="4"/>
      <c r="P675" s="2"/>
      <c r="Q675" s="2"/>
      <c r="R675" s="2"/>
      <c r="S675" s="2"/>
      <c r="T675" s="2"/>
      <c r="U675" s="2"/>
      <c r="V675" s="2"/>
      <c r="W675" s="2"/>
      <c r="X675" s="2"/>
      <c r="Y675" s="2"/>
      <c r="Z675" s="2"/>
      <c r="AA675" s="2"/>
      <c r="AB675" s="2"/>
      <c r="AC675" s="2"/>
      <c r="AD675" s="2"/>
      <c r="AE675" s="2"/>
      <c r="AF675" s="2"/>
      <c r="AG675" s="2"/>
      <c r="AH675" s="2"/>
      <c r="AI675" s="2"/>
      <c r="AJ675" s="2"/>
      <c r="AK675" s="2"/>
    </row>
    <row r="676" ht="14.25" customHeight="1">
      <c r="A676" s="3"/>
      <c r="B676" s="2"/>
      <c r="C676" s="2"/>
      <c r="D676" s="2"/>
      <c r="E676" s="2"/>
      <c r="F676" s="2"/>
      <c r="G676" s="2"/>
      <c r="H676" s="2"/>
      <c r="I676" s="4"/>
      <c r="J676" s="4"/>
      <c r="K676" s="4"/>
      <c r="L676" s="4"/>
      <c r="M676" s="4"/>
      <c r="N676" s="4"/>
      <c r="O676" s="4"/>
      <c r="P676" s="2"/>
      <c r="Q676" s="2"/>
      <c r="R676" s="2"/>
      <c r="S676" s="2"/>
      <c r="T676" s="2"/>
      <c r="U676" s="2"/>
      <c r="V676" s="2"/>
      <c r="W676" s="2"/>
      <c r="X676" s="2"/>
      <c r="Y676" s="2"/>
      <c r="Z676" s="2"/>
      <c r="AA676" s="2"/>
      <c r="AB676" s="2"/>
      <c r="AC676" s="2"/>
      <c r="AD676" s="2"/>
      <c r="AE676" s="2"/>
      <c r="AF676" s="2"/>
      <c r="AG676" s="2"/>
      <c r="AH676" s="2"/>
      <c r="AI676" s="2"/>
      <c r="AJ676" s="2"/>
      <c r="AK676" s="2"/>
    </row>
    <row r="677" ht="14.25" customHeight="1">
      <c r="A677" s="3"/>
      <c r="B677" s="2"/>
      <c r="C677" s="2"/>
      <c r="D677" s="2"/>
      <c r="E677" s="2"/>
      <c r="F677" s="2"/>
      <c r="G677" s="2"/>
      <c r="H677" s="2"/>
      <c r="I677" s="4"/>
      <c r="J677" s="4"/>
      <c r="K677" s="4"/>
      <c r="L677" s="4"/>
      <c r="M677" s="4"/>
      <c r="N677" s="4"/>
      <c r="O677" s="4"/>
      <c r="P677" s="2"/>
      <c r="Q677" s="2"/>
      <c r="R677" s="2"/>
      <c r="S677" s="2"/>
      <c r="T677" s="2"/>
      <c r="U677" s="2"/>
      <c r="V677" s="2"/>
      <c r="W677" s="2"/>
      <c r="X677" s="2"/>
      <c r="Y677" s="2"/>
      <c r="Z677" s="2"/>
      <c r="AA677" s="2"/>
      <c r="AB677" s="2"/>
      <c r="AC677" s="2"/>
      <c r="AD677" s="2"/>
      <c r="AE677" s="2"/>
      <c r="AF677" s="2"/>
      <c r="AG677" s="2"/>
      <c r="AH677" s="2"/>
      <c r="AI677" s="2"/>
      <c r="AJ677" s="2"/>
      <c r="AK677" s="2"/>
    </row>
    <row r="678" ht="14.25" customHeight="1">
      <c r="A678" s="3"/>
      <c r="B678" s="2"/>
      <c r="C678" s="2"/>
      <c r="D678" s="2"/>
      <c r="E678" s="2"/>
      <c r="F678" s="2"/>
      <c r="G678" s="2"/>
      <c r="H678" s="2"/>
      <c r="I678" s="4"/>
      <c r="J678" s="4"/>
      <c r="K678" s="4"/>
      <c r="L678" s="4"/>
      <c r="M678" s="4"/>
      <c r="N678" s="4"/>
      <c r="O678" s="4"/>
      <c r="P678" s="2"/>
      <c r="Q678" s="2"/>
      <c r="R678" s="2"/>
      <c r="S678" s="2"/>
      <c r="T678" s="2"/>
      <c r="U678" s="2"/>
      <c r="V678" s="2"/>
      <c r="W678" s="2"/>
      <c r="X678" s="2"/>
      <c r="Y678" s="2"/>
      <c r="Z678" s="2"/>
      <c r="AA678" s="2"/>
      <c r="AB678" s="2"/>
      <c r="AC678" s="2"/>
      <c r="AD678" s="2"/>
      <c r="AE678" s="2"/>
      <c r="AF678" s="2"/>
      <c r="AG678" s="2"/>
      <c r="AH678" s="2"/>
      <c r="AI678" s="2"/>
      <c r="AJ678" s="2"/>
      <c r="AK678" s="2"/>
    </row>
    <row r="679" ht="14.25" customHeight="1">
      <c r="A679" s="3"/>
      <c r="B679" s="2"/>
      <c r="C679" s="2"/>
      <c r="D679" s="2"/>
      <c r="E679" s="2"/>
      <c r="F679" s="2"/>
      <c r="G679" s="2"/>
      <c r="H679" s="2"/>
      <c r="I679" s="4"/>
      <c r="J679" s="4"/>
      <c r="K679" s="4"/>
      <c r="L679" s="4"/>
      <c r="M679" s="4"/>
      <c r="N679" s="4"/>
      <c r="O679" s="4"/>
      <c r="P679" s="2"/>
      <c r="Q679" s="2"/>
      <c r="R679" s="2"/>
      <c r="S679" s="2"/>
      <c r="T679" s="2"/>
      <c r="U679" s="2"/>
      <c r="V679" s="2"/>
      <c r="W679" s="2"/>
      <c r="X679" s="2"/>
      <c r="Y679" s="2"/>
      <c r="Z679" s="2"/>
      <c r="AA679" s="2"/>
      <c r="AB679" s="2"/>
      <c r="AC679" s="2"/>
      <c r="AD679" s="2"/>
      <c r="AE679" s="2"/>
      <c r="AF679" s="2"/>
      <c r="AG679" s="2"/>
      <c r="AH679" s="2"/>
      <c r="AI679" s="2"/>
      <c r="AJ679" s="2"/>
      <c r="AK679" s="2"/>
    </row>
    <row r="680" ht="14.25" customHeight="1">
      <c r="A680" s="3"/>
      <c r="B680" s="2"/>
      <c r="C680" s="2"/>
      <c r="D680" s="2"/>
      <c r="E680" s="2"/>
      <c r="F680" s="2"/>
      <c r="G680" s="2"/>
      <c r="H680" s="2"/>
      <c r="I680" s="4"/>
      <c r="J680" s="4"/>
      <c r="K680" s="4"/>
      <c r="L680" s="4"/>
      <c r="M680" s="4"/>
      <c r="N680" s="4"/>
      <c r="O680" s="4"/>
      <c r="P680" s="2"/>
      <c r="Q680" s="2"/>
      <c r="R680" s="2"/>
      <c r="S680" s="2"/>
      <c r="T680" s="2"/>
      <c r="U680" s="2"/>
      <c r="V680" s="2"/>
      <c r="W680" s="2"/>
      <c r="X680" s="2"/>
      <c r="Y680" s="2"/>
      <c r="Z680" s="2"/>
      <c r="AA680" s="2"/>
      <c r="AB680" s="2"/>
      <c r="AC680" s="2"/>
      <c r="AD680" s="2"/>
      <c r="AE680" s="2"/>
      <c r="AF680" s="2"/>
      <c r="AG680" s="2"/>
      <c r="AH680" s="2"/>
      <c r="AI680" s="2"/>
      <c r="AJ680" s="2"/>
      <c r="AK680" s="2"/>
    </row>
    <row r="681" ht="14.25" customHeight="1">
      <c r="A681" s="3"/>
      <c r="B681" s="2"/>
      <c r="C681" s="2"/>
      <c r="D681" s="2"/>
      <c r="E681" s="2"/>
      <c r="F681" s="2"/>
      <c r="G681" s="2"/>
      <c r="H681" s="2"/>
      <c r="I681" s="4"/>
      <c r="J681" s="4"/>
      <c r="K681" s="4"/>
      <c r="L681" s="4"/>
      <c r="M681" s="4"/>
      <c r="N681" s="4"/>
      <c r="O681" s="4"/>
      <c r="P681" s="2"/>
      <c r="Q681" s="2"/>
      <c r="R681" s="2"/>
      <c r="S681" s="2"/>
      <c r="T681" s="2"/>
      <c r="U681" s="2"/>
      <c r="V681" s="2"/>
      <c r="W681" s="2"/>
      <c r="X681" s="2"/>
      <c r="Y681" s="2"/>
      <c r="Z681" s="2"/>
      <c r="AA681" s="2"/>
      <c r="AB681" s="2"/>
      <c r="AC681" s="2"/>
      <c r="AD681" s="2"/>
      <c r="AE681" s="2"/>
      <c r="AF681" s="2"/>
      <c r="AG681" s="2"/>
      <c r="AH681" s="2"/>
      <c r="AI681" s="2"/>
      <c r="AJ681" s="2"/>
      <c r="AK681" s="2"/>
    </row>
    <row r="682" ht="14.25" customHeight="1">
      <c r="A682" s="3"/>
      <c r="B682" s="2"/>
      <c r="C682" s="2"/>
      <c r="D682" s="2"/>
      <c r="E682" s="2"/>
      <c r="F682" s="2"/>
      <c r="G682" s="2"/>
      <c r="H682" s="2"/>
      <c r="I682" s="4"/>
      <c r="J682" s="4"/>
      <c r="K682" s="4"/>
      <c r="L682" s="4"/>
      <c r="M682" s="4"/>
      <c r="N682" s="4"/>
      <c r="O682" s="4"/>
      <c r="P682" s="2"/>
      <c r="Q682" s="2"/>
      <c r="R682" s="2"/>
      <c r="S682" s="2"/>
      <c r="T682" s="2"/>
      <c r="U682" s="2"/>
      <c r="V682" s="2"/>
      <c r="W682" s="2"/>
      <c r="X682" s="2"/>
      <c r="Y682" s="2"/>
      <c r="Z682" s="2"/>
      <c r="AA682" s="2"/>
      <c r="AB682" s="2"/>
      <c r="AC682" s="2"/>
      <c r="AD682" s="2"/>
      <c r="AE682" s="2"/>
      <c r="AF682" s="2"/>
      <c r="AG682" s="2"/>
      <c r="AH682" s="2"/>
      <c r="AI682" s="2"/>
      <c r="AJ682" s="2"/>
      <c r="AK682" s="2"/>
    </row>
    <row r="683" ht="14.25" customHeight="1">
      <c r="A683" s="3"/>
      <c r="B683" s="2"/>
      <c r="C683" s="2"/>
      <c r="D683" s="2"/>
      <c r="E683" s="2"/>
      <c r="F683" s="2"/>
      <c r="G683" s="2"/>
      <c r="H683" s="2"/>
      <c r="I683" s="4"/>
      <c r="J683" s="4"/>
      <c r="K683" s="4"/>
      <c r="L683" s="4"/>
      <c r="M683" s="4"/>
      <c r="N683" s="4"/>
      <c r="O683" s="4"/>
      <c r="P683" s="2"/>
      <c r="Q683" s="2"/>
      <c r="R683" s="2"/>
      <c r="S683" s="2"/>
      <c r="T683" s="2"/>
      <c r="U683" s="2"/>
      <c r="V683" s="2"/>
      <c r="W683" s="2"/>
      <c r="X683" s="2"/>
      <c r="Y683" s="2"/>
      <c r="Z683" s="2"/>
      <c r="AA683" s="2"/>
      <c r="AB683" s="2"/>
      <c r="AC683" s="2"/>
      <c r="AD683" s="2"/>
      <c r="AE683" s="2"/>
      <c r="AF683" s="2"/>
      <c r="AG683" s="2"/>
      <c r="AH683" s="2"/>
      <c r="AI683" s="2"/>
      <c r="AJ683" s="2"/>
      <c r="AK683" s="2"/>
    </row>
    <row r="684" ht="14.25" customHeight="1">
      <c r="A684" s="3"/>
      <c r="B684" s="2"/>
      <c r="C684" s="2"/>
      <c r="D684" s="2"/>
      <c r="E684" s="2"/>
      <c r="F684" s="2"/>
      <c r="G684" s="2"/>
      <c r="H684" s="2"/>
      <c r="I684" s="4"/>
      <c r="J684" s="4"/>
      <c r="K684" s="4"/>
      <c r="L684" s="4"/>
      <c r="M684" s="4"/>
      <c r="N684" s="4"/>
      <c r="O684" s="4"/>
      <c r="P684" s="2"/>
      <c r="Q684" s="2"/>
      <c r="R684" s="2"/>
      <c r="S684" s="2"/>
      <c r="T684" s="2"/>
      <c r="U684" s="2"/>
      <c r="V684" s="2"/>
      <c r="W684" s="2"/>
      <c r="X684" s="2"/>
      <c r="Y684" s="2"/>
      <c r="Z684" s="2"/>
      <c r="AA684" s="2"/>
      <c r="AB684" s="2"/>
      <c r="AC684" s="2"/>
      <c r="AD684" s="2"/>
      <c r="AE684" s="2"/>
      <c r="AF684" s="2"/>
      <c r="AG684" s="2"/>
      <c r="AH684" s="2"/>
      <c r="AI684" s="2"/>
      <c r="AJ684" s="2"/>
      <c r="AK684" s="2"/>
    </row>
    <row r="685" ht="14.25" customHeight="1">
      <c r="A685" s="3"/>
      <c r="B685" s="2"/>
      <c r="C685" s="2"/>
      <c r="D685" s="2"/>
      <c r="E685" s="2"/>
      <c r="F685" s="2"/>
      <c r="G685" s="2"/>
      <c r="H685" s="2"/>
      <c r="I685" s="4"/>
      <c r="J685" s="4"/>
      <c r="K685" s="4"/>
      <c r="L685" s="4"/>
      <c r="M685" s="4"/>
      <c r="N685" s="4"/>
      <c r="O685" s="4"/>
      <c r="P685" s="2"/>
      <c r="Q685" s="2"/>
      <c r="R685" s="2"/>
      <c r="S685" s="2"/>
      <c r="T685" s="2"/>
      <c r="U685" s="2"/>
      <c r="V685" s="2"/>
      <c r="W685" s="2"/>
      <c r="X685" s="2"/>
      <c r="Y685" s="2"/>
      <c r="Z685" s="2"/>
      <c r="AA685" s="2"/>
      <c r="AB685" s="2"/>
      <c r="AC685" s="2"/>
      <c r="AD685" s="2"/>
      <c r="AE685" s="2"/>
      <c r="AF685" s="2"/>
      <c r="AG685" s="2"/>
      <c r="AH685" s="2"/>
      <c r="AI685" s="2"/>
      <c r="AJ685" s="2"/>
      <c r="AK685" s="2"/>
    </row>
    <row r="686" ht="14.25" customHeight="1">
      <c r="A686" s="3"/>
      <c r="B686" s="2"/>
      <c r="C686" s="2"/>
      <c r="D686" s="2"/>
      <c r="E686" s="2"/>
      <c r="F686" s="2"/>
      <c r="G686" s="2"/>
      <c r="H686" s="2"/>
      <c r="I686" s="4"/>
      <c r="J686" s="4"/>
      <c r="K686" s="4"/>
      <c r="L686" s="4"/>
      <c r="M686" s="4"/>
      <c r="N686" s="4"/>
      <c r="O686" s="4"/>
      <c r="P686" s="2"/>
      <c r="Q686" s="2"/>
      <c r="R686" s="2"/>
      <c r="S686" s="2"/>
      <c r="T686" s="2"/>
      <c r="U686" s="2"/>
      <c r="V686" s="2"/>
      <c r="W686" s="2"/>
      <c r="X686" s="2"/>
      <c r="Y686" s="2"/>
      <c r="Z686" s="2"/>
      <c r="AA686" s="2"/>
      <c r="AB686" s="2"/>
      <c r="AC686" s="2"/>
      <c r="AD686" s="2"/>
      <c r="AE686" s="2"/>
      <c r="AF686" s="2"/>
      <c r="AG686" s="2"/>
      <c r="AH686" s="2"/>
      <c r="AI686" s="2"/>
      <c r="AJ686" s="2"/>
      <c r="AK686" s="2"/>
    </row>
    <row r="687" ht="14.25" customHeight="1">
      <c r="A687" s="3"/>
      <c r="B687" s="2"/>
      <c r="C687" s="2"/>
      <c r="D687" s="2"/>
      <c r="E687" s="2"/>
      <c r="F687" s="2"/>
      <c r="G687" s="2"/>
      <c r="H687" s="2"/>
      <c r="I687" s="4"/>
      <c r="J687" s="4"/>
      <c r="K687" s="4"/>
      <c r="L687" s="4"/>
      <c r="M687" s="4"/>
      <c r="N687" s="4"/>
      <c r="O687" s="4"/>
      <c r="P687" s="2"/>
      <c r="Q687" s="2"/>
      <c r="R687" s="2"/>
      <c r="S687" s="2"/>
      <c r="T687" s="2"/>
      <c r="U687" s="2"/>
      <c r="V687" s="2"/>
      <c r="W687" s="2"/>
      <c r="X687" s="2"/>
      <c r="Y687" s="2"/>
      <c r="Z687" s="2"/>
      <c r="AA687" s="2"/>
      <c r="AB687" s="2"/>
      <c r="AC687" s="2"/>
      <c r="AD687" s="2"/>
      <c r="AE687" s="2"/>
      <c r="AF687" s="2"/>
      <c r="AG687" s="2"/>
      <c r="AH687" s="2"/>
      <c r="AI687" s="2"/>
      <c r="AJ687" s="2"/>
      <c r="AK687" s="2"/>
    </row>
    <row r="688" ht="14.25" customHeight="1">
      <c r="A688" s="3"/>
      <c r="B688" s="2"/>
      <c r="C688" s="2"/>
      <c r="D688" s="2"/>
      <c r="E688" s="2"/>
      <c r="F688" s="2"/>
      <c r="G688" s="2"/>
      <c r="H688" s="2"/>
      <c r="I688" s="4"/>
      <c r="J688" s="4"/>
      <c r="K688" s="4"/>
      <c r="L688" s="4"/>
      <c r="M688" s="4"/>
      <c r="N688" s="4"/>
      <c r="O688" s="4"/>
      <c r="P688" s="2"/>
      <c r="Q688" s="2"/>
      <c r="R688" s="2"/>
      <c r="S688" s="2"/>
      <c r="T688" s="2"/>
      <c r="U688" s="2"/>
      <c r="V688" s="2"/>
      <c r="W688" s="2"/>
      <c r="X688" s="2"/>
      <c r="Y688" s="2"/>
      <c r="Z688" s="2"/>
      <c r="AA688" s="2"/>
      <c r="AB688" s="2"/>
      <c r="AC688" s="2"/>
      <c r="AD688" s="2"/>
      <c r="AE688" s="2"/>
      <c r="AF688" s="2"/>
      <c r="AG688" s="2"/>
      <c r="AH688" s="2"/>
      <c r="AI688" s="2"/>
      <c r="AJ688" s="2"/>
      <c r="AK688" s="2"/>
    </row>
    <row r="689" ht="14.25" customHeight="1">
      <c r="A689" s="3"/>
      <c r="B689" s="2"/>
      <c r="C689" s="2"/>
      <c r="D689" s="2"/>
      <c r="E689" s="2"/>
      <c r="F689" s="2"/>
      <c r="G689" s="2"/>
      <c r="H689" s="2"/>
      <c r="I689" s="4"/>
      <c r="J689" s="4"/>
      <c r="K689" s="4"/>
      <c r="L689" s="4"/>
      <c r="M689" s="4"/>
      <c r="N689" s="4"/>
      <c r="O689" s="4"/>
      <c r="P689" s="2"/>
      <c r="Q689" s="2"/>
      <c r="R689" s="2"/>
      <c r="S689" s="2"/>
      <c r="T689" s="2"/>
      <c r="U689" s="2"/>
      <c r="V689" s="2"/>
      <c r="W689" s="2"/>
      <c r="X689" s="2"/>
      <c r="Y689" s="2"/>
      <c r="Z689" s="2"/>
      <c r="AA689" s="2"/>
      <c r="AB689" s="2"/>
      <c r="AC689" s="2"/>
      <c r="AD689" s="2"/>
      <c r="AE689" s="2"/>
      <c r="AF689" s="2"/>
      <c r="AG689" s="2"/>
      <c r="AH689" s="2"/>
      <c r="AI689" s="2"/>
      <c r="AJ689" s="2"/>
      <c r="AK689" s="2"/>
    </row>
    <row r="690" ht="14.25" customHeight="1">
      <c r="A690" s="3"/>
      <c r="B690" s="2"/>
      <c r="C690" s="2"/>
      <c r="D690" s="2"/>
      <c r="E690" s="2"/>
      <c r="F690" s="2"/>
      <c r="G690" s="2"/>
      <c r="H690" s="2"/>
      <c r="I690" s="4"/>
      <c r="J690" s="4"/>
      <c r="K690" s="4"/>
      <c r="L690" s="4"/>
      <c r="M690" s="4"/>
      <c r="N690" s="4"/>
      <c r="O690" s="4"/>
      <c r="P690" s="2"/>
      <c r="Q690" s="2"/>
      <c r="R690" s="2"/>
      <c r="S690" s="2"/>
      <c r="T690" s="2"/>
      <c r="U690" s="2"/>
      <c r="V690" s="2"/>
      <c r="W690" s="2"/>
      <c r="X690" s="2"/>
      <c r="Y690" s="2"/>
      <c r="Z690" s="2"/>
      <c r="AA690" s="2"/>
      <c r="AB690" s="2"/>
      <c r="AC690" s="2"/>
      <c r="AD690" s="2"/>
      <c r="AE690" s="2"/>
      <c r="AF690" s="2"/>
      <c r="AG690" s="2"/>
      <c r="AH690" s="2"/>
      <c r="AI690" s="2"/>
      <c r="AJ690" s="2"/>
      <c r="AK690" s="2"/>
    </row>
    <row r="691" ht="14.25" customHeight="1">
      <c r="A691" s="3"/>
      <c r="B691" s="2"/>
      <c r="C691" s="2"/>
      <c r="D691" s="2"/>
      <c r="E691" s="2"/>
      <c r="F691" s="2"/>
      <c r="G691" s="2"/>
      <c r="H691" s="2"/>
      <c r="I691" s="4"/>
      <c r="J691" s="4"/>
      <c r="K691" s="4"/>
      <c r="L691" s="4"/>
      <c r="M691" s="4"/>
      <c r="N691" s="4"/>
      <c r="O691" s="4"/>
      <c r="P691" s="2"/>
      <c r="Q691" s="2"/>
      <c r="R691" s="2"/>
      <c r="S691" s="2"/>
      <c r="T691" s="2"/>
      <c r="U691" s="2"/>
      <c r="V691" s="2"/>
      <c r="W691" s="2"/>
      <c r="X691" s="2"/>
      <c r="Y691" s="2"/>
      <c r="Z691" s="2"/>
      <c r="AA691" s="2"/>
      <c r="AB691" s="2"/>
      <c r="AC691" s="2"/>
      <c r="AD691" s="2"/>
      <c r="AE691" s="2"/>
      <c r="AF691" s="2"/>
      <c r="AG691" s="2"/>
      <c r="AH691" s="2"/>
      <c r="AI691" s="2"/>
      <c r="AJ691" s="2"/>
      <c r="AK691" s="2"/>
    </row>
    <row r="692" ht="14.25" customHeight="1">
      <c r="A692" s="3"/>
      <c r="B692" s="2"/>
      <c r="C692" s="2"/>
      <c r="D692" s="2"/>
      <c r="E692" s="2"/>
      <c r="F692" s="2"/>
      <c r="G692" s="2"/>
      <c r="H692" s="2"/>
      <c r="I692" s="4"/>
      <c r="J692" s="4"/>
      <c r="K692" s="4"/>
      <c r="L692" s="4"/>
      <c r="M692" s="4"/>
      <c r="N692" s="4"/>
      <c r="O692" s="4"/>
      <c r="P692" s="2"/>
      <c r="Q692" s="2"/>
      <c r="R692" s="2"/>
      <c r="S692" s="2"/>
      <c r="T692" s="2"/>
      <c r="U692" s="2"/>
      <c r="V692" s="2"/>
      <c r="W692" s="2"/>
      <c r="X692" s="2"/>
      <c r="Y692" s="2"/>
      <c r="Z692" s="2"/>
      <c r="AA692" s="2"/>
      <c r="AB692" s="2"/>
      <c r="AC692" s="2"/>
      <c r="AD692" s="2"/>
      <c r="AE692" s="2"/>
      <c r="AF692" s="2"/>
      <c r="AG692" s="2"/>
      <c r="AH692" s="2"/>
      <c r="AI692" s="2"/>
      <c r="AJ692" s="2"/>
      <c r="AK692" s="2"/>
    </row>
    <row r="693" ht="14.25" customHeight="1">
      <c r="A693" s="3"/>
      <c r="B693" s="2"/>
      <c r="C693" s="2"/>
      <c r="D693" s="2"/>
      <c r="E693" s="2"/>
      <c r="F693" s="2"/>
      <c r="G693" s="2"/>
      <c r="H693" s="2"/>
      <c r="I693" s="4"/>
      <c r="J693" s="4"/>
      <c r="K693" s="4"/>
      <c r="L693" s="4"/>
      <c r="M693" s="4"/>
      <c r="N693" s="4"/>
      <c r="O693" s="4"/>
      <c r="P693" s="2"/>
      <c r="Q693" s="2"/>
      <c r="R693" s="2"/>
      <c r="S693" s="2"/>
      <c r="T693" s="2"/>
      <c r="U693" s="2"/>
      <c r="V693" s="2"/>
      <c r="W693" s="2"/>
      <c r="X693" s="2"/>
      <c r="Y693" s="2"/>
      <c r="Z693" s="2"/>
      <c r="AA693" s="2"/>
      <c r="AB693" s="2"/>
      <c r="AC693" s="2"/>
      <c r="AD693" s="2"/>
      <c r="AE693" s="2"/>
      <c r="AF693" s="2"/>
      <c r="AG693" s="2"/>
      <c r="AH693" s="2"/>
      <c r="AI693" s="2"/>
      <c r="AJ693" s="2"/>
      <c r="AK693" s="2"/>
    </row>
    <row r="694" ht="14.25" customHeight="1">
      <c r="A694" s="3"/>
      <c r="B694" s="2"/>
      <c r="C694" s="2"/>
      <c r="D694" s="2"/>
      <c r="E694" s="2"/>
      <c r="F694" s="2"/>
      <c r="G694" s="2"/>
      <c r="H694" s="2"/>
      <c r="I694" s="4"/>
      <c r="J694" s="4"/>
      <c r="K694" s="4"/>
      <c r="L694" s="4"/>
      <c r="M694" s="4"/>
      <c r="N694" s="4"/>
      <c r="O694" s="4"/>
      <c r="P694" s="2"/>
      <c r="Q694" s="2"/>
      <c r="R694" s="2"/>
      <c r="S694" s="2"/>
      <c r="T694" s="2"/>
      <c r="U694" s="2"/>
      <c r="V694" s="2"/>
      <c r="W694" s="2"/>
      <c r="X694" s="2"/>
      <c r="Y694" s="2"/>
      <c r="Z694" s="2"/>
      <c r="AA694" s="2"/>
      <c r="AB694" s="2"/>
      <c r="AC694" s="2"/>
      <c r="AD694" s="2"/>
      <c r="AE694" s="2"/>
      <c r="AF694" s="2"/>
      <c r="AG694" s="2"/>
      <c r="AH694" s="2"/>
      <c r="AI694" s="2"/>
      <c r="AJ694" s="2"/>
      <c r="AK694" s="2"/>
    </row>
    <row r="695" ht="14.25" customHeight="1">
      <c r="A695" s="3"/>
      <c r="B695" s="2"/>
      <c r="C695" s="2"/>
      <c r="D695" s="2"/>
      <c r="E695" s="2"/>
      <c r="F695" s="2"/>
      <c r="G695" s="2"/>
      <c r="H695" s="2"/>
      <c r="I695" s="4"/>
      <c r="J695" s="4"/>
      <c r="K695" s="4"/>
      <c r="L695" s="4"/>
      <c r="M695" s="4"/>
      <c r="N695" s="4"/>
      <c r="O695" s="4"/>
      <c r="P695" s="2"/>
      <c r="Q695" s="2"/>
      <c r="R695" s="2"/>
      <c r="S695" s="2"/>
      <c r="T695" s="2"/>
      <c r="U695" s="2"/>
      <c r="V695" s="2"/>
      <c r="W695" s="2"/>
      <c r="X695" s="2"/>
      <c r="Y695" s="2"/>
      <c r="Z695" s="2"/>
      <c r="AA695" s="2"/>
      <c r="AB695" s="2"/>
      <c r="AC695" s="2"/>
      <c r="AD695" s="2"/>
      <c r="AE695" s="2"/>
      <c r="AF695" s="2"/>
      <c r="AG695" s="2"/>
      <c r="AH695" s="2"/>
      <c r="AI695" s="2"/>
      <c r="AJ695" s="2"/>
      <c r="AK695" s="2"/>
    </row>
    <row r="696" ht="14.25" customHeight="1">
      <c r="A696" s="3"/>
      <c r="B696" s="2"/>
      <c r="C696" s="2"/>
      <c r="D696" s="2"/>
      <c r="E696" s="2"/>
      <c r="F696" s="2"/>
      <c r="G696" s="2"/>
      <c r="H696" s="2"/>
      <c r="I696" s="4"/>
      <c r="J696" s="4"/>
      <c r="K696" s="4"/>
      <c r="L696" s="4"/>
      <c r="M696" s="4"/>
      <c r="N696" s="4"/>
      <c r="O696" s="4"/>
      <c r="P696" s="2"/>
      <c r="Q696" s="2"/>
      <c r="R696" s="2"/>
      <c r="S696" s="2"/>
      <c r="T696" s="2"/>
      <c r="U696" s="2"/>
      <c r="V696" s="2"/>
      <c r="W696" s="2"/>
      <c r="X696" s="2"/>
      <c r="Y696" s="2"/>
      <c r="Z696" s="2"/>
      <c r="AA696" s="2"/>
      <c r="AB696" s="2"/>
      <c r="AC696" s="2"/>
      <c r="AD696" s="2"/>
      <c r="AE696" s="2"/>
      <c r="AF696" s="2"/>
      <c r="AG696" s="2"/>
      <c r="AH696" s="2"/>
      <c r="AI696" s="2"/>
      <c r="AJ696" s="2"/>
      <c r="AK696" s="2"/>
    </row>
    <row r="697" ht="14.25" customHeight="1">
      <c r="A697" s="3"/>
      <c r="B697" s="2"/>
      <c r="C697" s="2"/>
      <c r="D697" s="2"/>
      <c r="E697" s="2"/>
      <c r="F697" s="2"/>
      <c r="G697" s="2"/>
      <c r="H697" s="2"/>
      <c r="I697" s="4"/>
      <c r="J697" s="4"/>
      <c r="K697" s="4"/>
      <c r="L697" s="4"/>
      <c r="M697" s="4"/>
      <c r="N697" s="4"/>
      <c r="O697" s="4"/>
      <c r="P697" s="2"/>
      <c r="Q697" s="2"/>
      <c r="R697" s="2"/>
      <c r="S697" s="2"/>
      <c r="T697" s="2"/>
      <c r="U697" s="2"/>
      <c r="V697" s="2"/>
      <c r="W697" s="2"/>
      <c r="X697" s="2"/>
      <c r="Y697" s="2"/>
      <c r="Z697" s="2"/>
      <c r="AA697" s="2"/>
      <c r="AB697" s="2"/>
      <c r="AC697" s="2"/>
      <c r="AD697" s="2"/>
      <c r="AE697" s="2"/>
      <c r="AF697" s="2"/>
      <c r="AG697" s="2"/>
      <c r="AH697" s="2"/>
      <c r="AI697" s="2"/>
      <c r="AJ697" s="2"/>
      <c r="AK697" s="2"/>
    </row>
    <row r="698" ht="14.25" customHeight="1">
      <c r="A698" s="3"/>
      <c r="B698" s="2"/>
      <c r="C698" s="2"/>
      <c r="D698" s="2"/>
      <c r="E698" s="2"/>
      <c r="F698" s="2"/>
      <c r="G698" s="2"/>
      <c r="H698" s="2"/>
      <c r="I698" s="4"/>
      <c r="J698" s="4"/>
      <c r="K698" s="4"/>
      <c r="L698" s="4"/>
      <c r="M698" s="4"/>
      <c r="N698" s="4"/>
      <c r="O698" s="4"/>
      <c r="P698" s="2"/>
      <c r="Q698" s="2"/>
      <c r="R698" s="2"/>
      <c r="S698" s="2"/>
      <c r="T698" s="2"/>
      <c r="U698" s="2"/>
      <c r="V698" s="2"/>
      <c r="W698" s="2"/>
      <c r="X698" s="2"/>
      <c r="Y698" s="2"/>
      <c r="Z698" s="2"/>
      <c r="AA698" s="2"/>
      <c r="AB698" s="2"/>
      <c r="AC698" s="2"/>
      <c r="AD698" s="2"/>
      <c r="AE698" s="2"/>
      <c r="AF698" s="2"/>
      <c r="AG698" s="2"/>
      <c r="AH698" s="2"/>
      <c r="AI698" s="2"/>
      <c r="AJ698" s="2"/>
      <c r="AK698" s="2"/>
    </row>
    <row r="699" ht="14.25" customHeight="1">
      <c r="A699" s="3"/>
      <c r="B699" s="2"/>
      <c r="C699" s="2"/>
      <c r="D699" s="2"/>
      <c r="E699" s="2"/>
      <c r="F699" s="2"/>
      <c r="G699" s="2"/>
      <c r="H699" s="2"/>
      <c r="I699" s="4"/>
      <c r="J699" s="4"/>
      <c r="K699" s="4"/>
      <c r="L699" s="4"/>
      <c r="M699" s="4"/>
      <c r="N699" s="4"/>
      <c r="O699" s="4"/>
      <c r="P699" s="2"/>
      <c r="Q699" s="2"/>
      <c r="R699" s="2"/>
      <c r="S699" s="2"/>
      <c r="T699" s="2"/>
      <c r="U699" s="2"/>
      <c r="V699" s="2"/>
      <c r="W699" s="2"/>
      <c r="X699" s="2"/>
      <c r="Y699" s="2"/>
      <c r="Z699" s="2"/>
      <c r="AA699" s="2"/>
      <c r="AB699" s="2"/>
      <c r="AC699" s="2"/>
      <c r="AD699" s="2"/>
      <c r="AE699" s="2"/>
      <c r="AF699" s="2"/>
      <c r="AG699" s="2"/>
      <c r="AH699" s="2"/>
      <c r="AI699" s="2"/>
      <c r="AJ699" s="2"/>
      <c r="AK699" s="2"/>
    </row>
    <row r="700" ht="14.25" customHeight="1">
      <c r="A700" s="3"/>
      <c r="B700" s="2"/>
      <c r="C700" s="2"/>
      <c r="D700" s="2"/>
      <c r="E700" s="2"/>
      <c r="F700" s="2"/>
      <c r="G700" s="2"/>
      <c r="H700" s="2"/>
      <c r="I700" s="4"/>
      <c r="J700" s="4"/>
      <c r="K700" s="4"/>
      <c r="L700" s="4"/>
      <c r="M700" s="4"/>
      <c r="N700" s="4"/>
      <c r="O700" s="4"/>
      <c r="P700" s="2"/>
      <c r="Q700" s="2"/>
      <c r="R700" s="2"/>
      <c r="S700" s="2"/>
      <c r="T700" s="2"/>
      <c r="U700" s="2"/>
      <c r="V700" s="2"/>
      <c r="W700" s="2"/>
      <c r="X700" s="2"/>
      <c r="Y700" s="2"/>
      <c r="Z700" s="2"/>
      <c r="AA700" s="2"/>
      <c r="AB700" s="2"/>
      <c r="AC700" s="2"/>
      <c r="AD700" s="2"/>
      <c r="AE700" s="2"/>
      <c r="AF700" s="2"/>
      <c r="AG700" s="2"/>
      <c r="AH700" s="2"/>
      <c r="AI700" s="2"/>
      <c r="AJ700" s="2"/>
      <c r="AK700" s="2"/>
    </row>
    <row r="701" ht="14.25" customHeight="1">
      <c r="A701" s="3"/>
      <c r="B701" s="2"/>
      <c r="C701" s="2"/>
      <c r="D701" s="2"/>
      <c r="E701" s="2"/>
      <c r="F701" s="2"/>
      <c r="G701" s="2"/>
      <c r="H701" s="2"/>
      <c r="I701" s="4"/>
      <c r="J701" s="4"/>
      <c r="K701" s="4"/>
      <c r="L701" s="4"/>
      <c r="M701" s="4"/>
      <c r="N701" s="4"/>
      <c r="O701" s="4"/>
      <c r="P701" s="2"/>
      <c r="Q701" s="2"/>
      <c r="R701" s="2"/>
      <c r="S701" s="2"/>
      <c r="T701" s="2"/>
      <c r="U701" s="2"/>
      <c r="V701" s="2"/>
      <c r="W701" s="2"/>
      <c r="X701" s="2"/>
      <c r="Y701" s="2"/>
      <c r="Z701" s="2"/>
      <c r="AA701" s="2"/>
      <c r="AB701" s="2"/>
      <c r="AC701" s="2"/>
      <c r="AD701" s="2"/>
      <c r="AE701" s="2"/>
      <c r="AF701" s="2"/>
      <c r="AG701" s="2"/>
      <c r="AH701" s="2"/>
      <c r="AI701" s="2"/>
      <c r="AJ701" s="2"/>
      <c r="AK701" s="2"/>
    </row>
    <row r="702" ht="14.25" customHeight="1">
      <c r="A702" s="3"/>
      <c r="B702" s="2"/>
      <c r="C702" s="2"/>
      <c r="D702" s="2"/>
      <c r="E702" s="2"/>
      <c r="F702" s="2"/>
      <c r="G702" s="2"/>
      <c r="H702" s="2"/>
      <c r="I702" s="4"/>
      <c r="J702" s="4"/>
      <c r="K702" s="4"/>
      <c r="L702" s="4"/>
      <c r="M702" s="4"/>
      <c r="N702" s="4"/>
      <c r="O702" s="4"/>
      <c r="P702" s="2"/>
      <c r="Q702" s="2"/>
      <c r="R702" s="2"/>
      <c r="S702" s="2"/>
      <c r="T702" s="2"/>
      <c r="U702" s="2"/>
      <c r="V702" s="2"/>
      <c r="W702" s="2"/>
      <c r="X702" s="2"/>
      <c r="Y702" s="2"/>
      <c r="Z702" s="2"/>
      <c r="AA702" s="2"/>
      <c r="AB702" s="2"/>
      <c r="AC702" s="2"/>
      <c r="AD702" s="2"/>
      <c r="AE702" s="2"/>
      <c r="AF702" s="2"/>
      <c r="AG702" s="2"/>
      <c r="AH702" s="2"/>
      <c r="AI702" s="2"/>
      <c r="AJ702" s="2"/>
      <c r="AK702" s="2"/>
    </row>
    <row r="703" ht="14.25" customHeight="1">
      <c r="A703" s="3"/>
      <c r="B703" s="2"/>
      <c r="C703" s="2"/>
      <c r="D703" s="2"/>
      <c r="E703" s="2"/>
      <c r="F703" s="2"/>
      <c r="G703" s="2"/>
      <c r="H703" s="2"/>
      <c r="I703" s="4"/>
      <c r="J703" s="4"/>
      <c r="K703" s="4"/>
      <c r="L703" s="4"/>
      <c r="M703" s="4"/>
      <c r="N703" s="4"/>
      <c r="O703" s="4"/>
      <c r="P703" s="2"/>
      <c r="Q703" s="2"/>
      <c r="R703" s="2"/>
      <c r="S703" s="2"/>
      <c r="T703" s="2"/>
      <c r="U703" s="2"/>
      <c r="V703" s="2"/>
      <c r="W703" s="2"/>
      <c r="X703" s="2"/>
      <c r="Y703" s="2"/>
      <c r="Z703" s="2"/>
      <c r="AA703" s="2"/>
      <c r="AB703" s="2"/>
      <c r="AC703" s="2"/>
      <c r="AD703" s="2"/>
      <c r="AE703" s="2"/>
      <c r="AF703" s="2"/>
      <c r="AG703" s="2"/>
      <c r="AH703" s="2"/>
      <c r="AI703" s="2"/>
      <c r="AJ703" s="2"/>
      <c r="AK703" s="2"/>
    </row>
    <row r="704" ht="14.25" customHeight="1">
      <c r="A704" s="3"/>
      <c r="B704" s="2"/>
      <c r="C704" s="2"/>
      <c r="D704" s="2"/>
      <c r="E704" s="2"/>
      <c r="F704" s="2"/>
      <c r="G704" s="2"/>
      <c r="H704" s="2"/>
      <c r="I704" s="4"/>
      <c r="J704" s="4"/>
      <c r="K704" s="4"/>
      <c r="L704" s="4"/>
      <c r="M704" s="4"/>
      <c r="N704" s="4"/>
      <c r="O704" s="4"/>
      <c r="P704" s="2"/>
      <c r="Q704" s="2"/>
      <c r="R704" s="2"/>
      <c r="S704" s="2"/>
      <c r="T704" s="2"/>
      <c r="U704" s="2"/>
      <c r="V704" s="2"/>
      <c r="W704" s="2"/>
      <c r="X704" s="2"/>
      <c r="Y704" s="2"/>
      <c r="Z704" s="2"/>
      <c r="AA704" s="2"/>
      <c r="AB704" s="2"/>
      <c r="AC704" s="2"/>
      <c r="AD704" s="2"/>
      <c r="AE704" s="2"/>
      <c r="AF704" s="2"/>
      <c r="AG704" s="2"/>
      <c r="AH704" s="2"/>
      <c r="AI704" s="2"/>
      <c r="AJ704" s="2"/>
      <c r="AK704" s="2"/>
    </row>
    <row r="705" ht="14.25" customHeight="1">
      <c r="A705" s="3"/>
      <c r="B705" s="2"/>
      <c r="C705" s="2"/>
      <c r="D705" s="2"/>
      <c r="E705" s="2"/>
      <c r="F705" s="2"/>
      <c r="G705" s="2"/>
      <c r="H705" s="2"/>
      <c r="I705" s="4"/>
      <c r="J705" s="4"/>
      <c r="K705" s="4"/>
      <c r="L705" s="4"/>
      <c r="M705" s="4"/>
      <c r="N705" s="4"/>
      <c r="O705" s="4"/>
      <c r="P705" s="2"/>
      <c r="Q705" s="2"/>
      <c r="R705" s="2"/>
      <c r="S705" s="2"/>
      <c r="T705" s="2"/>
      <c r="U705" s="2"/>
      <c r="V705" s="2"/>
      <c r="W705" s="2"/>
      <c r="X705" s="2"/>
      <c r="Y705" s="2"/>
      <c r="Z705" s="2"/>
      <c r="AA705" s="2"/>
      <c r="AB705" s="2"/>
      <c r="AC705" s="2"/>
      <c r="AD705" s="2"/>
      <c r="AE705" s="2"/>
      <c r="AF705" s="2"/>
      <c r="AG705" s="2"/>
      <c r="AH705" s="2"/>
      <c r="AI705" s="2"/>
      <c r="AJ705" s="2"/>
      <c r="AK705" s="2"/>
    </row>
    <row r="706" ht="14.25" customHeight="1">
      <c r="A706" s="3"/>
      <c r="B706" s="2"/>
      <c r="C706" s="2"/>
      <c r="D706" s="2"/>
      <c r="E706" s="2"/>
      <c r="F706" s="2"/>
      <c r="G706" s="2"/>
      <c r="H706" s="2"/>
      <c r="I706" s="4"/>
      <c r="J706" s="4"/>
      <c r="K706" s="4"/>
      <c r="L706" s="4"/>
      <c r="M706" s="4"/>
      <c r="N706" s="4"/>
      <c r="O706" s="4"/>
      <c r="P706" s="2"/>
      <c r="Q706" s="2"/>
      <c r="R706" s="2"/>
      <c r="S706" s="2"/>
      <c r="T706" s="2"/>
      <c r="U706" s="2"/>
      <c r="V706" s="2"/>
      <c r="W706" s="2"/>
      <c r="X706" s="2"/>
      <c r="Y706" s="2"/>
      <c r="Z706" s="2"/>
      <c r="AA706" s="2"/>
      <c r="AB706" s="2"/>
      <c r="AC706" s="2"/>
      <c r="AD706" s="2"/>
      <c r="AE706" s="2"/>
      <c r="AF706" s="2"/>
      <c r="AG706" s="2"/>
      <c r="AH706" s="2"/>
      <c r="AI706" s="2"/>
      <c r="AJ706" s="2"/>
      <c r="AK706" s="2"/>
    </row>
    <row r="707" ht="14.25" customHeight="1">
      <c r="A707" s="3"/>
      <c r="B707" s="2"/>
      <c r="C707" s="2"/>
      <c r="D707" s="2"/>
      <c r="E707" s="2"/>
      <c r="F707" s="2"/>
      <c r="G707" s="2"/>
      <c r="H707" s="2"/>
      <c r="I707" s="4"/>
      <c r="J707" s="4"/>
      <c r="K707" s="4"/>
      <c r="L707" s="4"/>
      <c r="M707" s="4"/>
      <c r="N707" s="4"/>
      <c r="O707" s="4"/>
      <c r="P707" s="2"/>
      <c r="Q707" s="2"/>
      <c r="R707" s="2"/>
      <c r="S707" s="2"/>
      <c r="T707" s="2"/>
      <c r="U707" s="2"/>
      <c r="V707" s="2"/>
      <c r="W707" s="2"/>
      <c r="X707" s="2"/>
      <c r="Y707" s="2"/>
      <c r="Z707" s="2"/>
      <c r="AA707" s="2"/>
      <c r="AB707" s="2"/>
      <c r="AC707" s="2"/>
      <c r="AD707" s="2"/>
      <c r="AE707" s="2"/>
      <c r="AF707" s="2"/>
      <c r="AG707" s="2"/>
      <c r="AH707" s="2"/>
      <c r="AI707" s="2"/>
      <c r="AJ707" s="2"/>
      <c r="AK707" s="2"/>
    </row>
    <row r="708" ht="14.25" customHeight="1">
      <c r="A708" s="3"/>
      <c r="B708" s="2"/>
      <c r="C708" s="2"/>
      <c r="D708" s="2"/>
      <c r="E708" s="2"/>
      <c r="F708" s="2"/>
      <c r="G708" s="2"/>
      <c r="H708" s="2"/>
      <c r="I708" s="4"/>
      <c r="J708" s="4"/>
      <c r="K708" s="4"/>
      <c r="L708" s="4"/>
      <c r="M708" s="4"/>
      <c r="N708" s="4"/>
      <c r="O708" s="4"/>
      <c r="P708" s="2"/>
      <c r="Q708" s="2"/>
      <c r="R708" s="2"/>
      <c r="S708" s="2"/>
      <c r="T708" s="2"/>
      <c r="U708" s="2"/>
      <c r="V708" s="2"/>
      <c r="W708" s="2"/>
      <c r="X708" s="2"/>
      <c r="Y708" s="2"/>
      <c r="Z708" s="2"/>
      <c r="AA708" s="2"/>
      <c r="AB708" s="2"/>
      <c r="AC708" s="2"/>
      <c r="AD708" s="2"/>
      <c r="AE708" s="2"/>
      <c r="AF708" s="2"/>
      <c r="AG708" s="2"/>
      <c r="AH708" s="2"/>
      <c r="AI708" s="2"/>
      <c r="AJ708" s="2"/>
      <c r="AK708" s="2"/>
    </row>
    <row r="709" ht="14.25" customHeight="1">
      <c r="A709" s="3"/>
      <c r="B709" s="2"/>
      <c r="C709" s="2"/>
      <c r="D709" s="2"/>
      <c r="E709" s="2"/>
      <c r="F709" s="2"/>
      <c r="G709" s="2"/>
      <c r="H709" s="2"/>
      <c r="I709" s="4"/>
      <c r="J709" s="4"/>
      <c r="K709" s="4"/>
      <c r="L709" s="4"/>
      <c r="M709" s="4"/>
      <c r="N709" s="4"/>
      <c r="O709" s="4"/>
      <c r="P709" s="2"/>
      <c r="Q709" s="2"/>
      <c r="R709" s="2"/>
      <c r="S709" s="2"/>
      <c r="T709" s="2"/>
      <c r="U709" s="2"/>
      <c r="V709" s="2"/>
      <c r="W709" s="2"/>
      <c r="X709" s="2"/>
      <c r="Y709" s="2"/>
      <c r="Z709" s="2"/>
      <c r="AA709" s="2"/>
      <c r="AB709" s="2"/>
      <c r="AC709" s="2"/>
      <c r="AD709" s="2"/>
      <c r="AE709" s="2"/>
      <c r="AF709" s="2"/>
      <c r="AG709" s="2"/>
      <c r="AH709" s="2"/>
      <c r="AI709" s="2"/>
      <c r="AJ709" s="2"/>
      <c r="AK709" s="2"/>
    </row>
    <row r="710" ht="14.25" customHeight="1">
      <c r="A710" s="3"/>
      <c r="B710" s="2"/>
      <c r="C710" s="2"/>
      <c r="D710" s="2"/>
      <c r="E710" s="2"/>
      <c r="F710" s="2"/>
      <c r="G710" s="2"/>
      <c r="H710" s="2"/>
      <c r="I710" s="4"/>
      <c r="J710" s="4"/>
      <c r="K710" s="4"/>
      <c r="L710" s="4"/>
      <c r="M710" s="4"/>
      <c r="N710" s="4"/>
      <c r="O710" s="4"/>
      <c r="P710" s="2"/>
      <c r="Q710" s="2"/>
      <c r="R710" s="2"/>
      <c r="S710" s="2"/>
      <c r="T710" s="2"/>
      <c r="U710" s="2"/>
      <c r="V710" s="2"/>
      <c r="W710" s="2"/>
      <c r="X710" s="2"/>
      <c r="Y710" s="2"/>
      <c r="Z710" s="2"/>
      <c r="AA710" s="2"/>
      <c r="AB710" s="2"/>
      <c r="AC710" s="2"/>
      <c r="AD710" s="2"/>
      <c r="AE710" s="2"/>
      <c r="AF710" s="2"/>
      <c r="AG710" s="2"/>
      <c r="AH710" s="2"/>
      <c r="AI710" s="2"/>
      <c r="AJ710" s="2"/>
      <c r="AK710" s="2"/>
    </row>
    <row r="711" ht="14.25" customHeight="1">
      <c r="A711" s="3"/>
      <c r="B711" s="2"/>
      <c r="C711" s="2"/>
      <c r="D711" s="2"/>
      <c r="E711" s="2"/>
      <c r="F711" s="2"/>
      <c r="G711" s="2"/>
      <c r="H711" s="2"/>
      <c r="I711" s="4"/>
      <c r="J711" s="4"/>
      <c r="K711" s="4"/>
      <c r="L711" s="4"/>
      <c r="M711" s="4"/>
      <c r="N711" s="4"/>
      <c r="O711" s="4"/>
      <c r="P711" s="2"/>
      <c r="Q711" s="2"/>
      <c r="R711" s="2"/>
      <c r="S711" s="2"/>
      <c r="T711" s="2"/>
      <c r="U711" s="2"/>
      <c r="V711" s="2"/>
      <c r="W711" s="2"/>
      <c r="X711" s="2"/>
      <c r="Y711" s="2"/>
      <c r="Z711" s="2"/>
      <c r="AA711" s="2"/>
      <c r="AB711" s="2"/>
      <c r="AC711" s="2"/>
      <c r="AD711" s="2"/>
      <c r="AE711" s="2"/>
      <c r="AF711" s="2"/>
      <c r="AG711" s="2"/>
      <c r="AH711" s="2"/>
      <c r="AI711" s="2"/>
      <c r="AJ711" s="2"/>
      <c r="AK711" s="2"/>
    </row>
    <row r="712" ht="14.25" customHeight="1">
      <c r="A712" s="3"/>
      <c r="B712" s="2"/>
      <c r="C712" s="2"/>
      <c r="D712" s="2"/>
      <c r="E712" s="2"/>
      <c r="F712" s="2"/>
      <c r="G712" s="2"/>
      <c r="H712" s="2"/>
      <c r="I712" s="4"/>
      <c r="J712" s="4"/>
      <c r="K712" s="4"/>
      <c r="L712" s="4"/>
      <c r="M712" s="4"/>
      <c r="N712" s="4"/>
      <c r="O712" s="4"/>
      <c r="P712" s="2"/>
      <c r="Q712" s="2"/>
      <c r="R712" s="2"/>
      <c r="S712" s="2"/>
      <c r="T712" s="2"/>
      <c r="U712" s="2"/>
      <c r="V712" s="2"/>
      <c r="W712" s="2"/>
      <c r="X712" s="2"/>
      <c r="Y712" s="2"/>
      <c r="Z712" s="2"/>
      <c r="AA712" s="2"/>
      <c r="AB712" s="2"/>
      <c r="AC712" s="2"/>
      <c r="AD712" s="2"/>
      <c r="AE712" s="2"/>
      <c r="AF712" s="2"/>
      <c r="AG712" s="2"/>
      <c r="AH712" s="2"/>
      <c r="AI712" s="2"/>
      <c r="AJ712" s="2"/>
      <c r="AK712" s="2"/>
    </row>
    <row r="713" ht="14.25" customHeight="1">
      <c r="A713" s="3"/>
      <c r="B713" s="2"/>
      <c r="C713" s="2"/>
      <c r="D713" s="2"/>
      <c r="E713" s="2"/>
      <c r="F713" s="2"/>
      <c r="G713" s="2"/>
      <c r="H713" s="2"/>
      <c r="I713" s="4"/>
      <c r="J713" s="4"/>
      <c r="K713" s="4"/>
      <c r="L713" s="4"/>
      <c r="M713" s="4"/>
      <c r="N713" s="4"/>
      <c r="O713" s="4"/>
      <c r="P713" s="2"/>
      <c r="Q713" s="2"/>
      <c r="R713" s="2"/>
      <c r="S713" s="2"/>
      <c r="T713" s="2"/>
      <c r="U713" s="2"/>
      <c r="V713" s="2"/>
      <c r="W713" s="2"/>
      <c r="X713" s="2"/>
      <c r="Y713" s="2"/>
      <c r="Z713" s="2"/>
      <c r="AA713" s="2"/>
      <c r="AB713" s="2"/>
      <c r="AC713" s="2"/>
      <c r="AD713" s="2"/>
      <c r="AE713" s="2"/>
      <c r="AF713" s="2"/>
      <c r="AG713" s="2"/>
      <c r="AH713" s="2"/>
      <c r="AI713" s="2"/>
      <c r="AJ713" s="2"/>
      <c r="AK713" s="2"/>
    </row>
    <row r="714" ht="14.25" customHeight="1">
      <c r="A714" s="3"/>
      <c r="B714" s="2"/>
      <c r="C714" s="2"/>
      <c r="D714" s="2"/>
      <c r="E714" s="2"/>
      <c r="F714" s="2"/>
      <c r="G714" s="2"/>
      <c r="H714" s="2"/>
      <c r="I714" s="4"/>
      <c r="J714" s="4"/>
      <c r="K714" s="4"/>
      <c r="L714" s="4"/>
      <c r="M714" s="4"/>
      <c r="N714" s="4"/>
      <c r="O714" s="4"/>
      <c r="P714" s="2"/>
      <c r="Q714" s="2"/>
      <c r="R714" s="2"/>
      <c r="S714" s="2"/>
      <c r="T714" s="2"/>
      <c r="U714" s="2"/>
      <c r="V714" s="2"/>
      <c r="W714" s="2"/>
      <c r="X714" s="2"/>
      <c r="Y714" s="2"/>
      <c r="Z714" s="2"/>
      <c r="AA714" s="2"/>
      <c r="AB714" s="2"/>
      <c r="AC714" s="2"/>
      <c r="AD714" s="2"/>
      <c r="AE714" s="2"/>
      <c r="AF714" s="2"/>
      <c r="AG714" s="2"/>
      <c r="AH714" s="2"/>
      <c r="AI714" s="2"/>
      <c r="AJ714" s="2"/>
      <c r="AK714" s="2"/>
    </row>
    <row r="715" ht="14.25" customHeight="1">
      <c r="A715" s="3"/>
      <c r="B715" s="2"/>
      <c r="C715" s="2"/>
      <c r="D715" s="2"/>
      <c r="E715" s="2"/>
      <c r="F715" s="2"/>
      <c r="G715" s="2"/>
      <c r="H715" s="2"/>
      <c r="I715" s="4"/>
      <c r="J715" s="4"/>
      <c r="K715" s="4"/>
      <c r="L715" s="4"/>
      <c r="M715" s="4"/>
      <c r="N715" s="4"/>
      <c r="O715" s="4"/>
      <c r="P715" s="2"/>
      <c r="Q715" s="2"/>
      <c r="R715" s="2"/>
      <c r="S715" s="2"/>
      <c r="T715" s="2"/>
      <c r="U715" s="2"/>
      <c r="V715" s="2"/>
      <c r="W715" s="2"/>
      <c r="X715" s="2"/>
      <c r="Y715" s="2"/>
      <c r="Z715" s="2"/>
      <c r="AA715" s="2"/>
      <c r="AB715" s="2"/>
      <c r="AC715" s="2"/>
      <c r="AD715" s="2"/>
      <c r="AE715" s="2"/>
      <c r="AF715" s="2"/>
      <c r="AG715" s="2"/>
      <c r="AH715" s="2"/>
      <c r="AI715" s="2"/>
      <c r="AJ715" s="2"/>
      <c r="AK715" s="2"/>
    </row>
    <row r="716" ht="14.25" customHeight="1">
      <c r="A716" s="3"/>
      <c r="B716" s="2"/>
      <c r="C716" s="2"/>
      <c r="D716" s="2"/>
      <c r="E716" s="2"/>
      <c r="F716" s="2"/>
      <c r="G716" s="2"/>
      <c r="H716" s="2"/>
      <c r="I716" s="4"/>
      <c r="J716" s="4"/>
      <c r="K716" s="4"/>
      <c r="L716" s="4"/>
      <c r="M716" s="4"/>
      <c r="N716" s="4"/>
      <c r="O716" s="4"/>
      <c r="P716" s="2"/>
      <c r="Q716" s="2"/>
      <c r="R716" s="2"/>
      <c r="S716" s="2"/>
      <c r="T716" s="2"/>
      <c r="U716" s="2"/>
      <c r="V716" s="2"/>
      <c r="W716" s="2"/>
      <c r="X716" s="2"/>
      <c r="Y716" s="2"/>
      <c r="Z716" s="2"/>
      <c r="AA716" s="2"/>
      <c r="AB716" s="2"/>
      <c r="AC716" s="2"/>
      <c r="AD716" s="2"/>
      <c r="AE716" s="2"/>
      <c r="AF716" s="2"/>
      <c r="AG716" s="2"/>
      <c r="AH716" s="2"/>
      <c r="AI716" s="2"/>
      <c r="AJ716" s="2"/>
      <c r="AK716" s="2"/>
    </row>
    <row r="717" ht="14.25" customHeight="1">
      <c r="A717" s="3"/>
      <c r="B717" s="2"/>
      <c r="C717" s="2"/>
      <c r="D717" s="2"/>
      <c r="E717" s="2"/>
      <c r="F717" s="2"/>
      <c r="G717" s="2"/>
      <c r="H717" s="2"/>
      <c r="I717" s="4"/>
      <c r="J717" s="4"/>
      <c r="K717" s="4"/>
      <c r="L717" s="4"/>
      <c r="M717" s="4"/>
      <c r="N717" s="4"/>
      <c r="O717" s="4"/>
      <c r="P717" s="2"/>
      <c r="Q717" s="2"/>
      <c r="R717" s="2"/>
      <c r="S717" s="2"/>
      <c r="T717" s="2"/>
      <c r="U717" s="2"/>
      <c r="V717" s="2"/>
      <c r="W717" s="2"/>
      <c r="X717" s="2"/>
      <c r="Y717" s="2"/>
      <c r="Z717" s="2"/>
      <c r="AA717" s="2"/>
      <c r="AB717" s="2"/>
      <c r="AC717" s="2"/>
      <c r="AD717" s="2"/>
      <c r="AE717" s="2"/>
      <c r="AF717" s="2"/>
      <c r="AG717" s="2"/>
      <c r="AH717" s="2"/>
      <c r="AI717" s="2"/>
      <c r="AJ717" s="2"/>
      <c r="AK717" s="2"/>
    </row>
    <row r="718" ht="14.25" customHeight="1">
      <c r="A718" s="3"/>
      <c r="B718" s="2"/>
      <c r="C718" s="2"/>
      <c r="D718" s="2"/>
      <c r="E718" s="2"/>
      <c r="F718" s="2"/>
      <c r="G718" s="2"/>
      <c r="H718" s="2"/>
      <c r="I718" s="4"/>
      <c r="J718" s="4"/>
      <c r="K718" s="4"/>
      <c r="L718" s="4"/>
      <c r="M718" s="4"/>
      <c r="N718" s="4"/>
      <c r="O718" s="4"/>
      <c r="P718" s="2"/>
      <c r="Q718" s="2"/>
      <c r="R718" s="2"/>
      <c r="S718" s="2"/>
      <c r="T718" s="2"/>
      <c r="U718" s="2"/>
      <c r="V718" s="2"/>
      <c r="W718" s="2"/>
      <c r="X718" s="2"/>
      <c r="Y718" s="2"/>
      <c r="Z718" s="2"/>
      <c r="AA718" s="2"/>
      <c r="AB718" s="2"/>
      <c r="AC718" s="2"/>
      <c r="AD718" s="2"/>
      <c r="AE718" s="2"/>
      <c r="AF718" s="2"/>
      <c r="AG718" s="2"/>
      <c r="AH718" s="2"/>
      <c r="AI718" s="2"/>
      <c r="AJ718" s="2"/>
      <c r="AK718" s="2"/>
    </row>
    <row r="719" ht="14.25" customHeight="1">
      <c r="A719" s="3"/>
      <c r="B719" s="2"/>
      <c r="C719" s="2"/>
      <c r="D719" s="2"/>
      <c r="E719" s="2"/>
      <c r="F719" s="2"/>
      <c r="G719" s="2"/>
      <c r="H719" s="2"/>
      <c r="I719" s="4"/>
      <c r="J719" s="4"/>
      <c r="K719" s="4"/>
      <c r="L719" s="4"/>
      <c r="M719" s="4"/>
      <c r="N719" s="4"/>
      <c r="O719" s="4"/>
      <c r="P719" s="2"/>
      <c r="Q719" s="2"/>
      <c r="R719" s="2"/>
      <c r="S719" s="2"/>
      <c r="T719" s="2"/>
      <c r="U719" s="2"/>
      <c r="V719" s="2"/>
      <c r="W719" s="2"/>
      <c r="X719" s="2"/>
      <c r="Y719" s="2"/>
      <c r="Z719" s="2"/>
      <c r="AA719" s="2"/>
      <c r="AB719" s="2"/>
      <c r="AC719" s="2"/>
      <c r="AD719" s="2"/>
      <c r="AE719" s="2"/>
      <c r="AF719" s="2"/>
      <c r="AG719" s="2"/>
      <c r="AH719" s="2"/>
      <c r="AI719" s="2"/>
      <c r="AJ719" s="2"/>
      <c r="AK719" s="2"/>
    </row>
    <row r="720" ht="14.25" customHeight="1">
      <c r="A720" s="3"/>
      <c r="B720" s="2"/>
      <c r="C720" s="2"/>
      <c r="D720" s="2"/>
      <c r="E720" s="2"/>
      <c r="F720" s="2"/>
      <c r="G720" s="2"/>
      <c r="H720" s="2"/>
      <c r="I720" s="4"/>
      <c r="J720" s="4"/>
      <c r="K720" s="4"/>
      <c r="L720" s="4"/>
      <c r="M720" s="4"/>
      <c r="N720" s="4"/>
      <c r="O720" s="4"/>
      <c r="P720" s="2"/>
      <c r="Q720" s="2"/>
      <c r="R720" s="2"/>
      <c r="S720" s="2"/>
      <c r="T720" s="2"/>
      <c r="U720" s="2"/>
      <c r="V720" s="2"/>
      <c r="W720" s="2"/>
      <c r="X720" s="2"/>
      <c r="Y720" s="2"/>
      <c r="Z720" s="2"/>
      <c r="AA720" s="2"/>
      <c r="AB720" s="2"/>
      <c r="AC720" s="2"/>
      <c r="AD720" s="2"/>
      <c r="AE720" s="2"/>
      <c r="AF720" s="2"/>
      <c r="AG720" s="2"/>
      <c r="AH720" s="2"/>
      <c r="AI720" s="2"/>
      <c r="AJ720" s="2"/>
      <c r="AK720" s="2"/>
    </row>
    <row r="721" ht="14.25" customHeight="1">
      <c r="A721" s="3"/>
      <c r="B721" s="2"/>
      <c r="C721" s="2"/>
      <c r="D721" s="2"/>
      <c r="E721" s="2"/>
      <c r="F721" s="2"/>
      <c r="G721" s="2"/>
      <c r="H721" s="2"/>
      <c r="I721" s="4"/>
      <c r="J721" s="4"/>
      <c r="K721" s="4"/>
      <c r="L721" s="4"/>
      <c r="M721" s="4"/>
      <c r="N721" s="4"/>
      <c r="O721" s="4"/>
      <c r="P721" s="2"/>
      <c r="Q721" s="2"/>
      <c r="R721" s="2"/>
      <c r="S721" s="2"/>
      <c r="T721" s="2"/>
      <c r="U721" s="2"/>
      <c r="V721" s="2"/>
      <c r="W721" s="2"/>
      <c r="X721" s="2"/>
      <c r="Y721" s="2"/>
      <c r="Z721" s="2"/>
      <c r="AA721" s="2"/>
      <c r="AB721" s="2"/>
      <c r="AC721" s="2"/>
      <c r="AD721" s="2"/>
      <c r="AE721" s="2"/>
      <c r="AF721" s="2"/>
      <c r="AG721" s="2"/>
      <c r="AH721" s="2"/>
      <c r="AI721" s="2"/>
      <c r="AJ721" s="2"/>
      <c r="AK721" s="2"/>
    </row>
    <row r="722" ht="14.25" customHeight="1">
      <c r="A722" s="3"/>
      <c r="B722" s="2"/>
      <c r="C722" s="2"/>
      <c r="D722" s="2"/>
      <c r="E722" s="2"/>
      <c r="F722" s="2"/>
      <c r="G722" s="2"/>
      <c r="H722" s="2"/>
      <c r="I722" s="4"/>
      <c r="J722" s="4"/>
      <c r="K722" s="4"/>
      <c r="L722" s="4"/>
      <c r="M722" s="4"/>
      <c r="N722" s="4"/>
      <c r="O722" s="4"/>
      <c r="P722" s="2"/>
      <c r="Q722" s="2"/>
      <c r="R722" s="2"/>
      <c r="S722" s="2"/>
      <c r="T722" s="2"/>
      <c r="U722" s="2"/>
      <c r="V722" s="2"/>
      <c r="W722" s="2"/>
      <c r="X722" s="2"/>
      <c r="Y722" s="2"/>
      <c r="Z722" s="2"/>
      <c r="AA722" s="2"/>
      <c r="AB722" s="2"/>
      <c r="AC722" s="2"/>
      <c r="AD722" s="2"/>
      <c r="AE722" s="2"/>
      <c r="AF722" s="2"/>
      <c r="AG722" s="2"/>
      <c r="AH722" s="2"/>
      <c r="AI722" s="2"/>
      <c r="AJ722" s="2"/>
      <c r="AK722" s="2"/>
    </row>
    <row r="723" ht="14.25" customHeight="1">
      <c r="A723" s="3"/>
      <c r="B723" s="2"/>
      <c r="C723" s="2"/>
      <c r="D723" s="2"/>
      <c r="E723" s="2"/>
      <c r="F723" s="2"/>
      <c r="G723" s="2"/>
      <c r="H723" s="2"/>
      <c r="I723" s="4"/>
      <c r="J723" s="4"/>
      <c r="K723" s="4"/>
      <c r="L723" s="4"/>
      <c r="M723" s="4"/>
      <c r="N723" s="4"/>
      <c r="O723" s="4"/>
      <c r="P723" s="2"/>
      <c r="Q723" s="2"/>
      <c r="R723" s="2"/>
      <c r="S723" s="2"/>
      <c r="T723" s="2"/>
      <c r="U723" s="2"/>
      <c r="V723" s="2"/>
      <c r="W723" s="2"/>
      <c r="X723" s="2"/>
      <c r="Y723" s="2"/>
      <c r="Z723" s="2"/>
      <c r="AA723" s="2"/>
      <c r="AB723" s="2"/>
      <c r="AC723" s="2"/>
      <c r="AD723" s="2"/>
      <c r="AE723" s="2"/>
      <c r="AF723" s="2"/>
      <c r="AG723" s="2"/>
      <c r="AH723" s="2"/>
      <c r="AI723" s="2"/>
      <c r="AJ723" s="2"/>
      <c r="AK723" s="2"/>
    </row>
    <row r="724" ht="14.25" customHeight="1">
      <c r="A724" s="3"/>
      <c r="B724" s="2"/>
      <c r="C724" s="2"/>
      <c r="D724" s="2"/>
      <c r="E724" s="2"/>
      <c r="F724" s="2"/>
      <c r="G724" s="2"/>
      <c r="H724" s="2"/>
      <c r="I724" s="4"/>
      <c r="J724" s="4"/>
      <c r="K724" s="4"/>
      <c r="L724" s="4"/>
      <c r="M724" s="4"/>
      <c r="N724" s="4"/>
      <c r="O724" s="4"/>
      <c r="P724" s="2"/>
      <c r="Q724" s="2"/>
      <c r="R724" s="2"/>
      <c r="S724" s="2"/>
      <c r="T724" s="2"/>
      <c r="U724" s="2"/>
      <c r="V724" s="2"/>
      <c r="W724" s="2"/>
      <c r="X724" s="2"/>
      <c r="Y724" s="2"/>
      <c r="Z724" s="2"/>
      <c r="AA724" s="2"/>
      <c r="AB724" s="2"/>
      <c r="AC724" s="2"/>
      <c r="AD724" s="2"/>
      <c r="AE724" s="2"/>
      <c r="AF724" s="2"/>
      <c r="AG724" s="2"/>
      <c r="AH724" s="2"/>
      <c r="AI724" s="2"/>
      <c r="AJ724" s="2"/>
      <c r="AK724" s="2"/>
    </row>
    <row r="725" ht="14.25" customHeight="1">
      <c r="A725" s="3"/>
      <c r="B725" s="2"/>
      <c r="C725" s="2"/>
      <c r="D725" s="2"/>
      <c r="E725" s="2"/>
      <c r="F725" s="2"/>
      <c r="G725" s="2"/>
      <c r="H725" s="2"/>
      <c r="I725" s="4"/>
      <c r="J725" s="4"/>
      <c r="K725" s="4"/>
      <c r="L725" s="4"/>
      <c r="M725" s="4"/>
      <c r="N725" s="4"/>
      <c r="O725" s="4"/>
      <c r="P725" s="2"/>
      <c r="Q725" s="2"/>
      <c r="R725" s="2"/>
      <c r="S725" s="2"/>
      <c r="T725" s="2"/>
      <c r="U725" s="2"/>
      <c r="V725" s="2"/>
      <c r="W725" s="2"/>
      <c r="X725" s="2"/>
      <c r="Y725" s="2"/>
      <c r="Z725" s="2"/>
      <c r="AA725" s="2"/>
      <c r="AB725" s="2"/>
      <c r="AC725" s="2"/>
      <c r="AD725" s="2"/>
      <c r="AE725" s="2"/>
      <c r="AF725" s="2"/>
      <c r="AG725" s="2"/>
      <c r="AH725" s="2"/>
      <c r="AI725" s="2"/>
      <c r="AJ725" s="2"/>
      <c r="AK725" s="2"/>
    </row>
    <row r="726" ht="14.25" customHeight="1">
      <c r="A726" s="3"/>
      <c r="B726" s="2"/>
      <c r="C726" s="2"/>
      <c r="D726" s="2"/>
      <c r="E726" s="2"/>
      <c r="F726" s="2"/>
      <c r="G726" s="2"/>
      <c r="H726" s="2"/>
      <c r="I726" s="4"/>
      <c r="J726" s="4"/>
      <c r="K726" s="4"/>
      <c r="L726" s="4"/>
      <c r="M726" s="4"/>
      <c r="N726" s="4"/>
      <c r="O726" s="4"/>
      <c r="P726" s="2"/>
      <c r="Q726" s="2"/>
      <c r="R726" s="2"/>
      <c r="S726" s="2"/>
      <c r="T726" s="2"/>
      <c r="U726" s="2"/>
      <c r="V726" s="2"/>
      <c r="W726" s="2"/>
      <c r="X726" s="2"/>
      <c r="Y726" s="2"/>
      <c r="Z726" s="2"/>
      <c r="AA726" s="2"/>
      <c r="AB726" s="2"/>
      <c r="AC726" s="2"/>
      <c r="AD726" s="2"/>
      <c r="AE726" s="2"/>
      <c r="AF726" s="2"/>
      <c r="AG726" s="2"/>
      <c r="AH726" s="2"/>
      <c r="AI726" s="2"/>
      <c r="AJ726" s="2"/>
      <c r="AK726" s="2"/>
    </row>
    <row r="727" ht="14.25" customHeight="1">
      <c r="A727" s="3"/>
      <c r="B727" s="2"/>
      <c r="C727" s="2"/>
      <c r="D727" s="2"/>
      <c r="E727" s="2"/>
      <c r="F727" s="2"/>
      <c r="G727" s="2"/>
      <c r="H727" s="2"/>
      <c r="I727" s="4"/>
      <c r="J727" s="4"/>
      <c r="K727" s="4"/>
      <c r="L727" s="4"/>
      <c r="M727" s="4"/>
      <c r="N727" s="4"/>
      <c r="O727" s="4"/>
      <c r="P727" s="2"/>
      <c r="Q727" s="2"/>
      <c r="R727" s="2"/>
      <c r="S727" s="2"/>
      <c r="T727" s="2"/>
      <c r="U727" s="2"/>
      <c r="V727" s="2"/>
      <c r="W727" s="2"/>
      <c r="X727" s="2"/>
      <c r="Y727" s="2"/>
      <c r="Z727" s="2"/>
      <c r="AA727" s="2"/>
      <c r="AB727" s="2"/>
      <c r="AC727" s="2"/>
      <c r="AD727" s="2"/>
      <c r="AE727" s="2"/>
      <c r="AF727" s="2"/>
      <c r="AG727" s="2"/>
      <c r="AH727" s="2"/>
      <c r="AI727" s="2"/>
      <c r="AJ727" s="2"/>
      <c r="AK727" s="2"/>
    </row>
    <row r="728" ht="14.25" customHeight="1">
      <c r="A728" s="3"/>
      <c r="B728" s="2"/>
      <c r="C728" s="2"/>
      <c r="D728" s="2"/>
      <c r="E728" s="2"/>
      <c r="F728" s="2"/>
      <c r="G728" s="2"/>
      <c r="H728" s="2"/>
      <c r="I728" s="4"/>
      <c r="J728" s="4"/>
      <c r="K728" s="4"/>
      <c r="L728" s="4"/>
      <c r="M728" s="4"/>
      <c r="N728" s="4"/>
      <c r="O728" s="4"/>
      <c r="P728" s="2"/>
      <c r="Q728" s="2"/>
      <c r="R728" s="2"/>
      <c r="S728" s="2"/>
      <c r="T728" s="2"/>
      <c r="U728" s="2"/>
      <c r="V728" s="2"/>
      <c r="W728" s="2"/>
      <c r="X728" s="2"/>
      <c r="Y728" s="2"/>
      <c r="Z728" s="2"/>
      <c r="AA728" s="2"/>
      <c r="AB728" s="2"/>
      <c r="AC728" s="2"/>
      <c r="AD728" s="2"/>
      <c r="AE728" s="2"/>
      <c r="AF728" s="2"/>
      <c r="AG728" s="2"/>
      <c r="AH728" s="2"/>
      <c r="AI728" s="2"/>
      <c r="AJ728" s="2"/>
      <c r="AK728" s="2"/>
    </row>
    <row r="729" ht="14.25" customHeight="1">
      <c r="A729" s="3"/>
      <c r="B729" s="2"/>
      <c r="C729" s="2"/>
      <c r="D729" s="2"/>
      <c r="E729" s="2"/>
      <c r="F729" s="2"/>
      <c r="G729" s="2"/>
      <c r="H729" s="2"/>
      <c r="I729" s="4"/>
      <c r="J729" s="4"/>
      <c r="K729" s="4"/>
      <c r="L729" s="4"/>
      <c r="M729" s="4"/>
      <c r="N729" s="4"/>
      <c r="O729" s="4"/>
      <c r="P729" s="2"/>
      <c r="Q729" s="2"/>
      <c r="R729" s="2"/>
      <c r="S729" s="2"/>
      <c r="T729" s="2"/>
      <c r="U729" s="2"/>
      <c r="V729" s="2"/>
      <c r="W729" s="2"/>
      <c r="X729" s="2"/>
      <c r="Y729" s="2"/>
      <c r="Z729" s="2"/>
      <c r="AA729" s="2"/>
      <c r="AB729" s="2"/>
      <c r="AC729" s="2"/>
      <c r="AD729" s="2"/>
      <c r="AE729" s="2"/>
      <c r="AF729" s="2"/>
      <c r="AG729" s="2"/>
      <c r="AH729" s="2"/>
      <c r="AI729" s="2"/>
      <c r="AJ729" s="2"/>
      <c r="AK729" s="2"/>
    </row>
    <row r="730" ht="14.25" customHeight="1">
      <c r="A730" s="3"/>
      <c r="B730" s="2"/>
      <c r="C730" s="2"/>
      <c r="D730" s="2"/>
      <c r="E730" s="2"/>
      <c r="F730" s="2"/>
      <c r="G730" s="2"/>
      <c r="H730" s="2"/>
      <c r="I730" s="4"/>
      <c r="J730" s="4"/>
      <c r="K730" s="4"/>
      <c r="L730" s="4"/>
      <c r="M730" s="4"/>
      <c r="N730" s="4"/>
      <c r="O730" s="4"/>
      <c r="P730" s="2"/>
      <c r="Q730" s="2"/>
      <c r="R730" s="2"/>
      <c r="S730" s="2"/>
      <c r="T730" s="2"/>
      <c r="U730" s="2"/>
      <c r="V730" s="2"/>
      <c r="W730" s="2"/>
      <c r="X730" s="2"/>
      <c r="Y730" s="2"/>
      <c r="Z730" s="2"/>
      <c r="AA730" s="2"/>
      <c r="AB730" s="2"/>
      <c r="AC730" s="2"/>
      <c r="AD730" s="2"/>
      <c r="AE730" s="2"/>
      <c r="AF730" s="2"/>
      <c r="AG730" s="2"/>
      <c r="AH730" s="2"/>
      <c r="AI730" s="2"/>
      <c r="AJ730" s="2"/>
      <c r="AK730" s="2"/>
    </row>
    <row r="731" ht="14.25" customHeight="1">
      <c r="A731" s="3"/>
      <c r="B731" s="2"/>
      <c r="C731" s="2"/>
      <c r="D731" s="2"/>
      <c r="E731" s="2"/>
      <c r="F731" s="2"/>
      <c r="G731" s="2"/>
      <c r="H731" s="2"/>
      <c r="I731" s="4"/>
      <c r="J731" s="4"/>
      <c r="K731" s="4"/>
      <c r="L731" s="4"/>
      <c r="M731" s="4"/>
      <c r="N731" s="4"/>
      <c r="O731" s="4"/>
      <c r="P731" s="2"/>
      <c r="Q731" s="2"/>
      <c r="R731" s="2"/>
      <c r="S731" s="2"/>
      <c r="T731" s="2"/>
      <c r="U731" s="2"/>
      <c r="V731" s="2"/>
      <c r="W731" s="2"/>
      <c r="X731" s="2"/>
      <c r="Y731" s="2"/>
      <c r="Z731" s="2"/>
      <c r="AA731" s="2"/>
      <c r="AB731" s="2"/>
      <c r="AC731" s="2"/>
      <c r="AD731" s="2"/>
      <c r="AE731" s="2"/>
      <c r="AF731" s="2"/>
      <c r="AG731" s="2"/>
      <c r="AH731" s="2"/>
      <c r="AI731" s="2"/>
      <c r="AJ731" s="2"/>
      <c r="AK731" s="2"/>
    </row>
    <row r="732" ht="14.25" customHeight="1">
      <c r="A732" s="3"/>
      <c r="B732" s="2"/>
      <c r="C732" s="2"/>
      <c r="D732" s="2"/>
      <c r="E732" s="2"/>
      <c r="F732" s="2"/>
      <c r="G732" s="2"/>
      <c r="H732" s="2"/>
      <c r="I732" s="4"/>
      <c r="J732" s="4"/>
      <c r="K732" s="4"/>
      <c r="L732" s="4"/>
      <c r="M732" s="4"/>
      <c r="N732" s="4"/>
      <c r="O732" s="4"/>
      <c r="P732" s="2"/>
      <c r="Q732" s="2"/>
      <c r="R732" s="2"/>
      <c r="S732" s="2"/>
      <c r="T732" s="2"/>
      <c r="U732" s="2"/>
      <c r="V732" s="2"/>
      <c r="W732" s="2"/>
      <c r="X732" s="2"/>
      <c r="Y732" s="2"/>
      <c r="Z732" s="2"/>
      <c r="AA732" s="2"/>
      <c r="AB732" s="2"/>
      <c r="AC732" s="2"/>
      <c r="AD732" s="2"/>
      <c r="AE732" s="2"/>
      <c r="AF732" s="2"/>
      <c r="AG732" s="2"/>
      <c r="AH732" s="2"/>
      <c r="AI732" s="2"/>
      <c r="AJ732" s="2"/>
      <c r="AK732" s="2"/>
    </row>
    <row r="733" ht="14.25" customHeight="1">
      <c r="A733" s="3"/>
      <c r="B733" s="2"/>
      <c r="C733" s="2"/>
      <c r="D733" s="2"/>
      <c r="E733" s="2"/>
      <c r="F733" s="2"/>
      <c r="G733" s="2"/>
      <c r="H733" s="2"/>
      <c r="I733" s="4"/>
      <c r="J733" s="4"/>
      <c r="K733" s="4"/>
      <c r="L733" s="4"/>
      <c r="M733" s="4"/>
      <c r="N733" s="4"/>
      <c r="O733" s="4"/>
      <c r="P733" s="2"/>
      <c r="Q733" s="2"/>
      <c r="R733" s="2"/>
      <c r="S733" s="2"/>
      <c r="T733" s="2"/>
      <c r="U733" s="2"/>
      <c r="V733" s="2"/>
      <c r="W733" s="2"/>
      <c r="X733" s="2"/>
      <c r="Y733" s="2"/>
      <c r="Z733" s="2"/>
      <c r="AA733" s="2"/>
      <c r="AB733" s="2"/>
      <c r="AC733" s="2"/>
      <c r="AD733" s="2"/>
      <c r="AE733" s="2"/>
      <c r="AF733" s="2"/>
      <c r="AG733" s="2"/>
      <c r="AH733" s="2"/>
      <c r="AI733" s="2"/>
      <c r="AJ733" s="2"/>
      <c r="AK733" s="2"/>
    </row>
    <row r="734" ht="14.25" customHeight="1">
      <c r="A734" s="3"/>
      <c r="B734" s="2"/>
      <c r="C734" s="2"/>
      <c r="D734" s="2"/>
      <c r="E734" s="2"/>
      <c r="F734" s="2"/>
      <c r="G734" s="2"/>
      <c r="H734" s="2"/>
      <c r="I734" s="4"/>
      <c r="J734" s="4"/>
      <c r="K734" s="4"/>
      <c r="L734" s="4"/>
      <c r="M734" s="4"/>
      <c r="N734" s="4"/>
      <c r="O734" s="4"/>
      <c r="P734" s="2"/>
      <c r="Q734" s="2"/>
      <c r="R734" s="2"/>
      <c r="S734" s="2"/>
      <c r="T734" s="2"/>
      <c r="U734" s="2"/>
      <c r="V734" s="2"/>
      <c r="W734" s="2"/>
      <c r="X734" s="2"/>
      <c r="Y734" s="2"/>
      <c r="Z734" s="2"/>
      <c r="AA734" s="2"/>
      <c r="AB734" s="2"/>
      <c r="AC734" s="2"/>
      <c r="AD734" s="2"/>
      <c r="AE734" s="2"/>
      <c r="AF734" s="2"/>
      <c r="AG734" s="2"/>
      <c r="AH734" s="2"/>
      <c r="AI734" s="2"/>
      <c r="AJ734" s="2"/>
      <c r="AK734" s="2"/>
    </row>
    <row r="735" ht="14.25" customHeight="1">
      <c r="A735" s="3"/>
      <c r="B735" s="2"/>
      <c r="C735" s="2"/>
      <c r="D735" s="2"/>
      <c r="E735" s="2"/>
      <c r="F735" s="2"/>
      <c r="G735" s="2"/>
      <c r="H735" s="2"/>
      <c r="I735" s="4"/>
      <c r="J735" s="4"/>
      <c r="K735" s="4"/>
      <c r="L735" s="4"/>
      <c r="M735" s="4"/>
      <c r="N735" s="4"/>
      <c r="O735" s="4"/>
      <c r="P735" s="2"/>
      <c r="Q735" s="2"/>
      <c r="R735" s="2"/>
      <c r="S735" s="2"/>
      <c r="T735" s="2"/>
      <c r="U735" s="2"/>
      <c r="V735" s="2"/>
      <c r="W735" s="2"/>
      <c r="X735" s="2"/>
      <c r="Y735" s="2"/>
      <c r="Z735" s="2"/>
      <c r="AA735" s="2"/>
      <c r="AB735" s="2"/>
      <c r="AC735" s="2"/>
      <c r="AD735" s="2"/>
      <c r="AE735" s="2"/>
      <c r="AF735" s="2"/>
      <c r="AG735" s="2"/>
      <c r="AH735" s="2"/>
      <c r="AI735" s="2"/>
      <c r="AJ735" s="2"/>
      <c r="AK735" s="2"/>
    </row>
    <row r="736" ht="14.25" customHeight="1">
      <c r="A736" s="3"/>
      <c r="B736" s="2"/>
      <c r="C736" s="2"/>
      <c r="D736" s="2"/>
      <c r="E736" s="2"/>
      <c r="F736" s="2"/>
      <c r="G736" s="2"/>
      <c r="H736" s="2"/>
      <c r="I736" s="4"/>
      <c r="J736" s="4"/>
      <c r="K736" s="4"/>
      <c r="L736" s="4"/>
      <c r="M736" s="4"/>
      <c r="N736" s="4"/>
      <c r="O736" s="4"/>
      <c r="P736" s="2"/>
      <c r="Q736" s="2"/>
      <c r="R736" s="2"/>
      <c r="S736" s="2"/>
      <c r="T736" s="2"/>
      <c r="U736" s="2"/>
      <c r="V736" s="2"/>
      <c r="W736" s="2"/>
      <c r="X736" s="2"/>
      <c r="Y736" s="2"/>
      <c r="Z736" s="2"/>
      <c r="AA736" s="2"/>
      <c r="AB736" s="2"/>
      <c r="AC736" s="2"/>
      <c r="AD736" s="2"/>
      <c r="AE736" s="2"/>
      <c r="AF736" s="2"/>
      <c r="AG736" s="2"/>
      <c r="AH736" s="2"/>
      <c r="AI736" s="2"/>
      <c r="AJ736" s="2"/>
      <c r="AK736" s="2"/>
    </row>
    <row r="737" ht="14.25" customHeight="1">
      <c r="A737" s="3"/>
      <c r="B737" s="2"/>
      <c r="C737" s="2"/>
      <c r="D737" s="2"/>
      <c r="E737" s="2"/>
      <c r="F737" s="2"/>
      <c r="G737" s="2"/>
      <c r="H737" s="2"/>
      <c r="I737" s="4"/>
      <c r="J737" s="4"/>
      <c r="K737" s="4"/>
      <c r="L737" s="4"/>
      <c r="M737" s="4"/>
      <c r="N737" s="4"/>
      <c r="O737" s="4"/>
      <c r="P737" s="2"/>
      <c r="Q737" s="2"/>
      <c r="R737" s="2"/>
      <c r="S737" s="2"/>
      <c r="T737" s="2"/>
      <c r="U737" s="2"/>
      <c r="V737" s="2"/>
      <c r="W737" s="2"/>
      <c r="X737" s="2"/>
      <c r="Y737" s="2"/>
      <c r="Z737" s="2"/>
      <c r="AA737" s="2"/>
      <c r="AB737" s="2"/>
      <c r="AC737" s="2"/>
      <c r="AD737" s="2"/>
      <c r="AE737" s="2"/>
      <c r="AF737" s="2"/>
      <c r="AG737" s="2"/>
      <c r="AH737" s="2"/>
      <c r="AI737" s="2"/>
      <c r="AJ737" s="2"/>
      <c r="AK737" s="2"/>
    </row>
    <row r="738" ht="14.25" customHeight="1">
      <c r="A738" s="3"/>
      <c r="B738" s="2"/>
      <c r="C738" s="2"/>
      <c r="D738" s="2"/>
      <c r="E738" s="2"/>
      <c r="F738" s="2"/>
      <c r="G738" s="2"/>
      <c r="H738" s="2"/>
      <c r="I738" s="4"/>
      <c r="J738" s="4"/>
      <c r="K738" s="4"/>
      <c r="L738" s="4"/>
      <c r="M738" s="4"/>
      <c r="N738" s="4"/>
      <c r="O738" s="4"/>
      <c r="P738" s="2"/>
      <c r="Q738" s="2"/>
      <c r="R738" s="2"/>
      <c r="S738" s="2"/>
      <c r="T738" s="2"/>
      <c r="U738" s="2"/>
      <c r="V738" s="2"/>
      <c r="W738" s="2"/>
      <c r="X738" s="2"/>
      <c r="Y738" s="2"/>
      <c r="Z738" s="2"/>
      <c r="AA738" s="2"/>
      <c r="AB738" s="2"/>
      <c r="AC738" s="2"/>
      <c r="AD738" s="2"/>
      <c r="AE738" s="2"/>
      <c r="AF738" s="2"/>
      <c r="AG738" s="2"/>
      <c r="AH738" s="2"/>
      <c r="AI738" s="2"/>
      <c r="AJ738" s="2"/>
      <c r="AK738" s="2"/>
    </row>
    <row r="739" ht="14.25" customHeight="1">
      <c r="A739" s="3"/>
      <c r="B739" s="2"/>
      <c r="C739" s="2"/>
      <c r="D739" s="2"/>
      <c r="E739" s="2"/>
      <c r="F739" s="2"/>
      <c r="G739" s="2"/>
      <c r="H739" s="2"/>
      <c r="I739" s="4"/>
      <c r="J739" s="4"/>
      <c r="K739" s="4"/>
      <c r="L739" s="4"/>
      <c r="M739" s="4"/>
      <c r="N739" s="4"/>
      <c r="O739" s="4"/>
      <c r="P739" s="2"/>
      <c r="Q739" s="2"/>
      <c r="R739" s="2"/>
      <c r="S739" s="2"/>
      <c r="T739" s="2"/>
      <c r="U739" s="2"/>
      <c r="V739" s="2"/>
      <c r="W739" s="2"/>
      <c r="X739" s="2"/>
      <c r="Y739" s="2"/>
      <c r="Z739" s="2"/>
      <c r="AA739" s="2"/>
      <c r="AB739" s="2"/>
      <c r="AC739" s="2"/>
      <c r="AD739" s="2"/>
      <c r="AE739" s="2"/>
      <c r="AF739" s="2"/>
      <c r="AG739" s="2"/>
      <c r="AH739" s="2"/>
      <c r="AI739" s="2"/>
      <c r="AJ739" s="2"/>
      <c r="AK739" s="2"/>
    </row>
    <row r="740" ht="14.25" customHeight="1">
      <c r="A740" s="3"/>
      <c r="B740" s="2"/>
      <c r="C740" s="2"/>
      <c r="D740" s="2"/>
      <c r="E740" s="2"/>
      <c r="F740" s="2"/>
      <c r="G740" s="2"/>
      <c r="H740" s="2"/>
      <c r="I740" s="4"/>
      <c r="J740" s="4"/>
      <c r="K740" s="4"/>
      <c r="L740" s="4"/>
      <c r="M740" s="4"/>
      <c r="N740" s="4"/>
      <c r="O740" s="4"/>
      <c r="P740" s="2"/>
      <c r="Q740" s="2"/>
      <c r="R740" s="2"/>
      <c r="S740" s="2"/>
      <c r="T740" s="2"/>
      <c r="U740" s="2"/>
      <c r="V740" s="2"/>
      <c r="W740" s="2"/>
      <c r="X740" s="2"/>
      <c r="Y740" s="2"/>
      <c r="Z740" s="2"/>
      <c r="AA740" s="2"/>
      <c r="AB740" s="2"/>
      <c r="AC740" s="2"/>
      <c r="AD740" s="2"/>
      <c r="AE740" s="2"/>
      <c r="AF740" s="2"/>
      <c r="AG740" s="2"/>
      <c r="AH740" s="2"/>
      <c r="AI740" s="2"/>
      <c r="AJ740" s="2"/>
      <c r="AK740" s="2"/>
    </row>
    <row r="741" ht="14.25" customHeight="1">
      <c r="A741" s="3"/>
      <c r="B741" s="2"/>
      <c r="C741" s="2"/>
      <c r="D741" s="2"/>
      <c r="E741" s="2"/>
      <c r="F741" s="2"/>
      <c r="G741" s="2"/>
      <c r="H741" s="2"/>
      <c r="I741" s="4"/>
      <c r="J741" s="4"/>
      <c r="K741" s="4"/>
      <c r="L741" s="4"/>
      <c r="M741" s="4"/>
      <c r="N741" s="4"/>
      <c r="O741" s="4"/>
      <c r="P741" s="2"/>
      <c r="Q741" s="2"/>
      <c r="R741" s="2"/>
      <c r="S741" s="2"/>
      <c r="T741" s="2"/>
      <c r="U741" s="2"/>
      <c r="V741" s="2"/>
      <c r="W741" s="2"/>
      <c r="X741" s="2"/>
      <c r="Y741" s="2"/>
      <c r="Z741" s="2"/>
      <c r="AA741" s="2"/>
      <c r="AB741" s="2"/>
      <c r="AC741" s="2"/>
      <c r="AD741" s="2"/>
      <c r="AE741" s="2"/>
      <c r="AF741" s="2"/>
      <c r="AG741" s="2"/>
      <c r="AH741" s="2"/>
      <c r="AI741" s="2"/>
      <c r="AJ741" s="2"/>
      <c r="AK741" s="2"/>
    </row>
    <row r="742" ht="14.25" customHeight="1">
      <c r="A742" s="3"/>
      <c r="B742" s="2"/>
      <c r="C742" s="2"/>
      <c r="D742" s="2"/>
      <c r="E742" s="2"/>
      <c r="F742" s="2"/>
      <c r="G742" s="2"/>
      <c r="H742" s="2"/>
      <c r="I742" s="4"/>
      <c r="J742" s="4"/>
      <c r="K742" s="4"/>
      <c r="L742" s="4"/>
      <c r="M742" s="4"/>
      <c r="N742" s="4"/>
      <c r="O742" s="4"/>
      <c r="P742" s="2"/>
      <c r="Q742" s="2"/>
      <c r="R742" s="2"/>
      <c r="S742" s="2"/>
      <c r="T742" s="2"/>
      <c r="U742" s="2"/>
      <c r="V742" s="2"/>
      <c r="W742" s="2"/>
      <c r="X742" s="2"/>
      <c r="Y742" s="2"/>
      <c r="Z742" s="2"/>
      <c r="AA742" s="2"/>
      <c r="AB742" s="2"/>
      <c r="AC742" s="2"/>
      <c r="AD742" s="2"/>
      <c r="AE742" s="2"/>
      <c r="AF742" s="2"/>
      <c r="AG742" s="2"/>
      <c r="AH742" s="2"/>
      <c r="AI742" s="2"/>
      <c r="AJ742" s="2"/>
      <c r="AK742" s="2"/>
    </row>
    <row r="743" ht="14.25" customHeight="1">
      <c r="A743" s="3"/>
      <c r="B743" s="2"/>
      <c r="C743" s="2"/>
      <c r="D743" s="2"/>
      <c r="E743" s="2"/>
      <c r="F743" s="2"/>
      <c r="G743" s="2"/>
      <c r="H743" s="2"/>
      <c r="I743" s="4"/>
      <c r="J743" s="4"/>
      <c r="K743" s="4"/>
      <c r="L743" s="4"/>
      <c r="M743" s="4"/>
      <c r="N743" s="4"/>
      <c r="O743" s="4"/>
      <c r="P743" s="2"/>
      <c r="Q743" s="2"/>
      <c r="R743" s="2"/>
      <c r="S743" s="2"/>
      <c r="T743" s="2"/>
      <c r="U743" s="2"/>
      <c r="V743" s="2"/>
      <c r="W743" s="2"/>
      <c r="X743" s="2"/>
      <c r="Y743" s="2"/>
      <c r="Z743" s="2"/>
      <c r="AA743" s="2"/>
      <c r="AB743" s="2"/>
      <c r="AC743" s="2"/>
      <c r="AD743" s="2"/>
      <c r="AE743" s="2"/>
      <c r="AF743" s="2"/>
      <c r="AG743" s="2"/>
      <c r="AH743" s="2"/>
      <c r="AI743" s="2"/>
      <c r="AJ743" s="2"/>
      <c r="AK743" s="2"/>
    </row>
    <row r="744" ht="14.25" customHeight="1">
      <c r="A744" s="3"/>
      <c r="B744" s="2"/>
      <c r="C744" s="2"/>
      <c r="D744" s="2"/>
      <c r="E744" s="2"/>
      <c r="F744" s="2"/>
      <c r="G744" s="2"/>
      <c r="H744" s="2"/>
      <c r="I744" s="4"/>
      <c r="J744" s="4"/>
      <c r="K744" s="4"/>
      <c r="L744" s="4"/>
      <c r="M744" s="4"/>
      <c r="N744" s="4"/>
      <c r="O744" s="4"/>
      <c r="P744" s="2"/>
      <c r="Q744" s="2"/>
      <c r="R744" s="2"/>
      <c r="S744" s="2"/>
      <c r="T744" s="2"/>
      <c r="U744" s="2"/>
      <c r="V744" s="2"/>
      <c r="W744" s="2"/>
      <c r="X744" s="2"/>
      <c r="Y744" s="2"/>
      <c r="Z744" s="2"/>
      <c r="AA744" s="2"/>
      <c r="AB744" s="2"/>
      <c r="AC744" s="2"/>
      <c r="AD744" s="2"/>
      <c r="AE744" s="2"/>
      <c r="AF744" s="2"/>
      <c r="AG744" s="2"/>
      <c r="AH744" s="2"/>
      <c r="AI744" s="2"/>
      <c r="AJ744" s="2"/>
      <c r="AK744" s="2"/>
    </row>
    <row r="745" ht="14.25" customHeight="1">
      <c r="A745" s="3"/>
      <c r="B745" s="2"/>
      <c r="C745" s="2"/>
      <c r="D745" s="2"/>
      <c r="E745" s="2"/>
      <c r="F745" s="2"/>
      <c r="G745" s="2"/>
      <c r="H745" s="2"/>
      <c r="I745" s="4"/>
      <c r="J745" s="4"/>
      <c r="K745" s="4"/>
      <c r="L745" s="4"/>
      <c r="M745" s="4"/>
      <c r="N745" s="4"/>
      <c r="O745" s="4"/>
      <c r="P745" s="2"/>
      <c r="Q745" s="2"/>
      <c r="R745" s="2"/>
      <c r="S745" s="2"/>
      <c r="T745" s="2"/>
      <c r="U745" s="2"/>
      <c r="V745" s="2"/>
      <c r="W745" s="2"/>
      <c r="X745" s="2"/>
      <c r="Y745" s="2"/>
      <c r="Z745" s="2"/>
      <c r="AA745" s="2"/>
      <c r="AB745" s="2"/>
      <c r="AC745" s="2"/>
      <c r="AD745" s="2"/>
      <c r="AE745" s="2"/>
      <c r="AF745" s="2"/>
      <c r="AG745" s="2"/>
      <c r="AH745" s="2"/>
      <c r="AI745" s="2"/>
      <c r="AJ745" s="2"/>
      <c r="AK745" s="2"/>
    </row>
    <row r="746" ht="14.25" customHeight="1">
      <c r="A746" s="3"/>
      <c r="B746" s="2"/>
      <c r="C746" s="2"/>
      <c r="D746" s="2"/>
      <c r="E746" s="2"/>
      <c r="F746" s="2"/>
      <c r="G746" s="2"/>
      <c r="H746" s="2"/>
      <c r="I746" s="4"/>
      <c r="J746" s="4"/>
      <c r="K746" s="4"/>
      <c r="L746" s="4"/>
      <c r="M746" s="4"/>
      <c r="N746" s="4"/>
      <c r="O746" s="4"/>
      <c r="P746" s="2"/>
      <c r="Q746" s="2"/>
      <c r="R746" s="2"/>
      <c r="S746" s="2"/>
      <c r="T746" s="2"/>
      <c r="U746" s="2"/>
      <c r="V746" s="2"/>
      <c r="W746" s="2"/>
      <c r="X746" s="2"/>
      <c r="Y746" s="2"/>
      <c r="Z746" s="2"/>
      <c r="AA746" s="2"/>
      <c r="AB746" s="2"/>
      <c r="AC746" s="2"/>
      <c r="AD746" s="2"/>
      <c r="AE746" s="2"/>
      <c r="AF746" s="2"/>
      <c r="AG746" s="2"/>
      <c r="AH746" s="2"/>
      <c r="AI746" s="2"/>
      <c r="AJ746" s="2"/>
      <c r="AK746" s="2"/>
    </row>
    <row r="747" ht="14.25" customHeight="1">
      <c r="A747" s="3"/>
      <c r="B747" s="2"/>
      <c r="C747" s="2"/>
      <c r="D747" s="2"/>
      <c r="E747" s="2"/>
      <c r="F747" s="2"/>
      <c r="G747" s="2"/>
      <c r="H747" s="2"/>
      <c r="I747" s="4"/>
      <c r="J747" s="4"/>
      <c r="K747" s="4"/>
      <c r="L747" s="4"/>
      <c r="M747" s="4"/>
      <c r="N747" s="4"/>
      <c r="O747" s="4"/>
      <c r="P747" s="2"/>
      <c r="Q747" s="2"/>
      <c r="R747" s="2"/>
      <c r="S747" s="2"/>
      <c r="T747" s="2"/>
      <c r="U747" s="2"/>
      <c r="V747" s="2"/>
      <c r="W747" s="2"/>
      <c r="X747" s="2"/>
      <c r="Y747" s="2"/>
      <c r="Z747" s="2"/>
      <c r="AA747" s="2"/>
      <c r="AB747" s="2"/>
      <c r="AC747" s="2"/>
      <c r="AD747" s="2"/>
      <c r="AE747" s="2"/>
      <c r="AF747" s="2"/>
      <c r="AG747" s="2"/>
      <c r="AH747" s="2"/>
      <c r="AI747" s="2"/>
      <c r="AJ747" s="2"/>
      <c r="AK747" s="2"/>
    </row>
    <row r="748" ht="14.25" customHeight="1">
      <c r="A748" s="3"/>
      <c r="B748" s="2"/>
      <c r="C748" s="2"/>
      <c r="D748" s="2"/>
      <c r="E748" s="2"/>
      <c r="F748" s="2"/>
      <c r="G748" s="2"/>
      <c r="H748" s="2"/>
      <c r="I748" s="4"/>
      <c r="J748" s="4"/>
      <c r="K748" s="4"/>
      <c r="L748" s="4"/>
      <c r="M748" s="4"/>
      <c r="N748" s="4"/>
      <c r="O748" s="4"/>
      <c r="P748" s="2"/>
      <c r="Q748" s="2"/>
      <c r="R748" s="2"/>
      <c r="S748" s="2"/>
      <c r="T748" s="2"/>
      <c r="U748" s="2"/>
      <c r="V748" s="2"/>
      <c r="W748" s="2"/>
      <c r="X748" s="2"/>
      <c r="Y748" s="2"/>
      <c r="Z748" s="2"/>
      <c r="AA748" s="2"/>
      <c r="AB748" s="2"/>
      <c r="AC748" s="2"/>
      <c r="AD748" s="2"/>
      <c r="AE748" s="2"/>
      <c r="AF748" s="2"/>
      <c r="AG748" s="2"/>
      <c r="AH748" s="2"/>
      <c r="AI748" s="2"/>
      <c r="AJ748" s="2"/>
      <c r="AK748" s="2"/>
    </row>
    <row r="749" ht="14.25" customHeight="1">
      <c r="A749" s="3"/>
      <c r="B749" s="2"/>
      <c r="C749" s="2"/>
      <c r="D749" s="2"/>
      <c r="E749" s="2"/>
      <c r="F749" s="2"/>
      <c r="G749" s="2"/>
      <c r="H749" s="2"/>
      <c r="I749" s="4"/>
      <c r="J749" s="4"/>
      <c r="K749" s="4"/>
      <c r="L749" s="4"/>
      <c r="M749" s="4"/>
      <c r="N749" s="4"/>
      <c r="O749" s="4"/>
      <c r="P749" s="2"/>
      <c r="Q749" s="2"/>
      <c r="R749" s="2"/>
      <c r="S749" s="2"/>
      <c r="T749" s="2"/>
      <c r="U749" s="2"/>
      <c r="V749" s="2"/>
      <c r="W749" s="2"/>
      <c r="X749" s="2"/>
      <c r="Y749" s="2"/>
      <c r="Z749" s="2"/>
      <c r="AA749" s="2"/>
      <c r="AB749" s="2"/>
      <c r="AC749" s="2"/>
      <c r="AD749" s="2"/>
      <c r="AE749" s="2"/>
      <c r="AF749" s="2"/>
      <c r="AG749" s="2"/>
      <c r="AH749" s="2"/>
      <c r="AI749" s="2"/>
      <c r="AJ749" s="2"/>
      <c r="AK749" s="2"/>
    </row>
    <row r="750" ht="14.25" customHeight="1">
      <c r="A750" s="3"/>
      <c r="B750" s="2"/>
      <c r="C750" s="2"/>
      <c r="D750" s="2"/>
      <c r="E750" s="2"/>
      <c r="F750" s="2"/>
      <c r="G750" s="2"/>
      <c r="H750" s="2"/>
      <c r="I750" s="4"/>
      <c r="J750" s="4"/>
      <c r="K750" s="4"/>
      <c r="L750" s="4"/>
      <c r="M750" s="4"/>
      <c r="N750" s="4"/>
      <c r="O750" s="4"/>
      <c r="P750" s="2"/>
      <c r="Q750" s="2"/>
      <c r="R750" s="2"/>
      <c r="S750" s="2"/>
      <c r="T750" s="2"/>
      <c r="U750" s="2"/>
      <c r="V750" s="2"/>
      <c r="W750" s="2"/>
      <c r="X750" s="2"/>
      <c r="Y750" s="2"/>
      <c r="Z750" s="2"/>
      <c r="AA750" s="2"/>
      <c r="AB750" s="2"/>
      <c r="AC750" s="2"/>
      <c r="AD750" s="2"/>
      <c r="AE750" s="2"/>
      <c r="AF750" s="2"/>
      <c r="AG750" s="2"/>
      <c r="AH750" s="2"/>
      <c r="AI750" s="2"/>
      <c r="AJ750" s="2"/>
      <c r="AK750" s="2"/>
    </row>
    <row r="751" ht="14.25" customHeight="1">
      <c r="A751" s="3"/>
      <c r="B751" s="2"/>
      <c r="C751" s="2"/>
      <c r="D751" s="2"/>
      <c r="E751" s="2"/>
      <c r="F751" s="2"/>
      <c r="G751" s="2"/>
      <c r="H751" s="2"/>
      <c r="I751" s="4"/>
      <c r="J751" s="4"/>
      <c r="K751" s="4"/>
      <c r="L751" s="4"/>
      <c r="M751" s="4"/>
      <c r="N751" s="4"/>
      <c r="O751" s="4"/>
      <c r="P751" s="2"/>
      <c r="Q751" s="2"/>
      <c r="R751" s="2"/>
      <c r="S751" s="2"/>
      <c r="T751" s="2"/>
      <c r="U751" s="2"/>
      <c r="V751" s="2"/>
      <c r="W751" s="2"/>
      <c r="X751" s="2"/>
      <c r="Y751" s="2"/>
      <c r="Z751" s="2"/>
      <c r="AA751" s="2"/>
      <c r="AB751" s="2"/>
      <c r="AC751" s="2"/>
      <c r="AD751" s="2"/>
      <c r="AE751" s="2"/>
      <c r="AF751" s="2"/>
      <c r="AG751" s="2"/>
      <c r="AH751" s="2"/>
      <c r="AI751" s="2"/>
      <c r="AJ751" s="2"/>
      <c r="AK751" s="2"/>
    </row>
    <row r="752" ht="14.25" customHeight="1">
      <c r="A752" s="3"/>
      <c r="B752" s="2"/>
      <c r="C752" s="2"/>
      <c r="D752" s="2"/>
      <c r="E752" s="2"/>
      <c r="F752" s="2"/>
      <c r="G752" s="2"/>
      <c r="H752" s="2"/>
      <c r="I752" s="4"/>
      <c r="J752" s="4"/>
      <c r="K752" s="4"/>
      <c r="L752" s="4"/>
      <c r="M752" s="4"/>
      <c r="N752" s="4"/>
      <c r="O752" s="4"/>
      <c r="P752" s="2"/>
      <c r="Q752" s="2"/>
      <c r="R752" s="2"/>
      <c r="S752" s="2"/>
      <c r="T752" s="2"/>
      <c r="U752" s="2"/>
      <c r="V752" s="2"/>
      <c r="W752" s="2"/>
      <c r="X752" s="2"/>
      <c r="Y752" s="2"/>
      <c r="Z752" s="2"/>
      <c r="AA752" s="2"/>
      <c r="AB752" s="2"/>
      <c r="AC752" s="2"/>
      <c r="AD752" s="2"/>
      <c r="AE752" s="2"/>
      <c r="AF752" s="2"/>
      <c r="AG752" s="2"/>
      <c r="AH752" s="2"/>
      <c r="AI752" s="2"/>
      <c r="AJ752" s="2"/>
      <c r="AK752" s="2"/>
    </row>
    <row r="753" ht="14.25" customHeight="1">
      <c r="A753" s="3"/>
      <c r="B753" s="2"/>
      <c r="C753" s="2"/>
      <c r="D753" s="2"/>
      <c r="E753" s="2"/>
      <c r="F753" s="2"/>
      <c r="G753" s="2"/>
      <c r="H753" s="2"/>
      <c r="I753" s="4"/>
      <c r="J753" s="4"/>
      <c r="K753" s="4"/>
      <c r="L753" s="4"/>
      <c r="M753" s="4"/>
      <c r="N753" s="4"/>
      <c r="O753" s="4"/>
      <c r="P753" s="2"/>
      <c r="Q753" s="2"/>
      <c r="R753" s="2"/>
      <c r="S753" s="2"/>
      <c r="T753" s="2"/>
      <c r="U753" s="2"/>
      <c r="V753" s="2"/>
      <c r="W753" s="2"/>
      <c r="X753" s="2"/>
      <c r="Y753" s="2"/>
      <c r="Z753" s="2"/>
      <c r="AA753" s="2"/>
      <c r="AB753" s="2"/>
      <c r="AC753" s="2"/>
      <c r="AD753" s="2"/>
      <c r="AE753" s="2"/>
      <c r="AF753" s="2"/>
      <c r="AG753" s="2"/>
      <c r="AH753" s="2"/>
      <c r="AI753" s="2"/>
      <c r="AJ753" s="2"/>
      <c r="AK753" s="2"/>
    </row>
    <row r="754" ht="14.25" customHeight="1">
      <c r="A754" s="3"/>
      <c r="B754" s="2"/>
      <c r="C754" s="2"/>
      <c r="D754" s="2"/>
      <c r="E754" s="2"/>
      <c r="F754" s="2"/>
      <c r="G754" s="2"/>
      <c r="H754" s="2"/>
      <c r="I754" s="4"/>
      <c r="J754" s="4"/>
      <c r="K754" s="4"/>
      <c r="L754" s="4"/>
      <c r="M754" s="4"/>
      <c r="N754" s="4"/>
      <c r="O754" s="4"/>
      <c r="P754" s="2"/>
      <c r="Q754" s="2"/>
      <c r="R754" s="2"/>
      <c r="S754" s="2"/>
      <c r="T754" s="2"/>
      <c r="U754" s="2"/>
      <c r="V754" s="2"/>
      <c r="W754" s="2"/>
      <c r="X754" s="2"/>
      <c r="Y754" s="2"/>
      <c r="Z754" s="2"/>
      <c r="AA754" s="2"/>
      <c r="AB754" s="2"/>
      <c r="AC754" s="2"/>
      <c r="AD754" s="2"/>
      <c r="AE754" s="2"/>
      <c r="AF754" s="2"/>
      <c r="AG754" s="2"/>
      <c r="AH754" s="2"/>
      <c r="AI754" s="2"/>
      <c r="AJ754" s="2"/>
      <c r="AK754" s="2"/>
    </row>
    <row r="755" ht="14.25" customHeight="1">
      <c r="A755" s="3"/>
      <c r="B755" s="2"/>
      <c r="C755" s="2"/>
      <c r="D755" s="2"/>
      <c r="E755" s="2"/>
      <c r="F755" s="2"/>
      <c r="G755" s="2"/>
      <c r="H755" s="2"/>
      <c r="I755" s="4"/>
      <c r="J755" s="4"/>
      <c r="K755" s="4"/>
      <c r="L755" s="4"/>
      <c r="M755" s="4"/>
      <c r="N755" s="4"/>
      <c r="O755" s="4"/>
      <c r="P755" s="2"/>
      <c r="Q755" s="2"/>
      <c r="R755" s="2"/>
      <c r="S755" s="2"/>
      <c r="T755" s="2"/>
      <c r="U755" s="2"/>
      <c r="V755" s="2"/>
      <c r="W755" s="2"/>
      <c r="X755" s="2"/>
      <c r="Y755" s="2"/>
      <c r="Z755" s="2"/>
      <c r="AA755" s="2"/>
      <c r="AB755" s="2"/>
      <c r="AC755" s="2"/>
      <c r="AD755" s="2"/>
      <c r="AE755" s="2"/>
      <c r="AF755" s="2"/>
      <c r="AG755" s="2"/>
      <c r="AH755" s="2"/>
      <c r="AI755" s="2"/>
      <c r="AJ755" s="2"/>
      <c r="AK755" s="2"/>
    </row>
    <row r="756" ht="14.25" customHeight="1">
      <c r="A756" s="3"/>
      <c r="B756" s="2"/>
      <c r="C756" s="2"/>
      <c r="D756" s="2"/>
      <c r="E756" s="2"/>
      <c r="F756" s="2"/>
      <c r="G756" s="2"/>
      <c r="H756" s="2"/>
      <c r="I756" s="4"/>
      <c r="J756" s="4"/>
      <c r="K756" s="4"/>
      <c r="L756" s="4"/>
      <c r="M756" s="4"/>
      <c r="N756" s="4"/>
      <c r="O756" s="4"/>
      <c r="P756" s="2"/>
      <c r="Q756" s="2"/>
      <c r="R756" s="2"/>
      <c r="S756" s="2"/>
      <c r="T756" s="2"/>
      <c r="U756" s="2"/>
      <c r="V756" s="2"/>
      <c r="W756" s="2"/>
      <c r="X756" s="2"/>
      <c r="Y756" s="2"/>
      <c r="Z756" s="2"/>
      <c r="AA756" s="2"/>
      <c r="AB756" s="2"/>
      <c r="AC756" s="2"/>
      <c r="AD756" s="2"/>
      <c r="AE756" s="2"/>
      <c r="AF756" s="2"/>
      <c r="AG756" s="2"/>
      <c r="AH756" s="2"/>
      <c r="AI756" s="2"/>
      <c r="AJ756" s="2"/>
      <c r="AK756" s="2"/>
    </row>
    <row r="757" ht="14.25" customHeight="1">
      <c r="A757" s="3"/>
      <c r="B757" s="2"/>
      <c r="C757" s="2"/>
      <c r="D757" s="2"/>
      <c r="E757" s="2"/>
      <c r="F757" s="2"/>
      <c r="G757" s="2"/>
      <c r="H757" s="2"/>
      <c r="I757" s="4"/>
      <c r="J757" s="4"/>
      <c r="K757" s="4"/>
      <c r="L757" s="4"/>
      <c r="M757" s="4"/>
      <c r="N757" s="4"/>
      <c r="O757" s="4"/>
      <c r="P757" s="2"/>
      <c r="Q757" s="2"/>
      <c r="R757" s="2"/>
      <c r="S757" s="2"/>
      <c r="T757" s="2"/>
      <c r="U757" s="2"/>
      <c r="V757" s="2"/>
      <c r="W757" s="2"/>
      <c r="X757" s="2"/>
      <c r="Y757" s="2"/>
      <c r="Z757" s="2"/>
      <c r="AA757" s="2"/>
      <c r="AB757" s="2"/>
      <c r="AC757" s="2"/>
      <c r="AD757" s="2"/>
      <c r="AE757" s="2"/>
      <c r="AF757" s="2"/>
      <c r="AG757" s="2"/>
      <c r="AH757" s="2"/>
      <c r="AI757" s="2"/>
      <c r="AJ757" s="2"/>
      <c r="AK757" s="2"/>
    </row>
    <row r="758" ht="14.25" customHeight="1">
      <c r="A758" s="3"/>
      <c r="B758" s="2"/>
      <c r="C758" s="2"/>
      <c r="D758" s="2"/>
      <c r="E758" s="2"/>
      <c r="F758" s="2"/>
      <c r="G758" s="2"/>
      <c r="H758" s="2"/>
      <c r="I758" s="4"/>
      <c r="J758" s="4"/>
      <c r="K758" s="4"/>
      <c r="L758" s="4"/>
      <c r="M758" s="4"/>
      <c r="N758" s="4"/>
      <c r="O758" s="4"/>
      <c r="P758" s="2"/>
      <c r="Q758" s="2"/>
      <c r="R758" s="2"/>
      <c r="S758" s="2"/>
      <c r="T758" s="2"/>
      <c r="U758" s="2"/>
      <c r="V758" s="2"/>
      <c r="W758" s="2"/>
      <c r="X758" s="2"/>
      <c r="Y758" s="2"/>
      <c r="Z758" s="2"/>
      <c r="AA758" s="2"/>
      <c r="AB758" s="2"/>
      <c r="AC758" s="2"/>
      <c r="AD758" s="2"/>
      <c r="AE758" s="2"/>
      <c r="AF758" s="2"/>
      <c r="AG758" s="2"/>
      <c r="AH758" s="2"/>
      <c r="AI758" s="2"/>
      <c r="AJ758" s="2"/>
      <c r="AK758" s="2"/>
    </row>
    <row r="759" ht="14.25" customHeight="1">
      <c r="A759" s="3"/>
      <c r="B759" s="2"/>
      <c r="C759" s="2"/>
      <c r="D759" s="2"/>
      <c r="E759" s="2"/>
      <c r="F759" s="2"/>
      <c r="G759" s="2"/>
      <c r="H759" s="2"/>
      <c r="I759" s="4"/>
      <c r="J759" s="4"/>
      <c r="K759" s="4"/>
      <c r="L759" s="4"/>
      <c r="M759" s="4"/>
      <c r="N759" s="4"/>
      <c r="O759" s="4"/>
      <c r="P759" s="2"/>
      <c r="Q759" s="2"/>
      <c r="R759" s="2"/>
      <c r="S759" s="2"/>
      <c r="T759" s="2"/>
      <c r="U759" s="2"/>
      <c r="V759" s="2"/>
      <c r="W759" s="2"/>
      <c r="X759" s="2"/>
      <c r="Y759" s="2"/>
      <c r="Z759" s="2"/>
      <c r="AA759" s="2"/>
      <c r="AB759" s="2"/>
      <c r="AC759" s="2"/>
      <c r="AD759" s="2"/>
      <c r="AE759" s="2"/>
      <c r="AF759" s="2"/>
      <c r="AG759" s="2"/>
      <c r="AH759" s="2"/>
      <c r="AI759" s="2"/>
      <c r="AJ759" s="2"/>
      <c r="AK759" s="2"/>
    </row>
    <row r="760" ht="14.25" customHeight="1">
      <c r="A760" s="3"/>
      <c r="B760" s="2"/>
      <c r="C760" s="2"/>
      <c r="D760" s="2"/>
      <c r="E760" s="2"/>
      <c r="F760" s="2"/>
      <c r="G760" s="2"/>
      <c r="H760" s="2"/>
      <c r="I760" s="4"/>
      <c r="J760" s="4"/>
      <c r="K760" s="4"/>
      <c r="L760" s="4"/>
      <c r="M760" s="4"/>
      <c r="N760" s="4"/>
      <c r="O760" s="4"/>
      <c r="P760" s="2"/>
      <c r="Q760" s="2"/>
      <c r="R760" s="2"/>
      <c r="S760" s="2"/>
      <c r="T760" s="2"/>
      <c r="U760" s="2"/>
      <c r="V760" s="2"/>
      <c r="W760" s="2"/>
      <c r="X760" s="2"/>
      <c r="Y760" s="2"/>
      <c r="Z760" s="2"/>
      <c r="AA760" s="2"/>
      <c r="AB760" s="2"/>
      <c r="AC760" s="2"/>
      <c r="AD760" s="2"/>
      <c r="AE760" s="2"/>
      <c r="AF760" s="2"/>
      <c r="AG760" s="2"/>
      <c r="AH760" s="2"/>
      <c r="AI760" s="2"/>
      <c r="AJ760" s="2"/>
      <c r="AK760" s="2"/>
    </row>
    <row r="761" ht="14.25" customHeight="1">
      <c r="A761" s="3"/>
      <c r="B761" s="2"/>
      <c r="C761" s="2"/>
      <c r="D761" s="2"/>
      <c r="E761" s="2"/>
      <c r="F761" s="2"/>
      <c r="G761" s="2"/>
      <c r="H761" s="2"/>
      <c r="I761" s="4"/>
      <c r="J761" s="4"/>
      <c r="K761" s="4"/>
      <c r="L761" s="4"/>
      <c r="M761" s="4"/>
      <c r="N761" s="4"/>
      <c r="O761" s="4"/>
      <c r="P761" s="2"/>
      <c r="Q761" s="2"/>
      <c r="R761" s="2"/>
      <c r="S761" s="2"/>
      <c r="T761" s="2"/>
      <c r="U761" s="2"/>
      <c r="V761" s="2"/>
      <c r="W761" s="2"/>
      <c r="X761" s="2"/>
      <c r="Y761" s="2"/>
      <c r="Z761" s="2"/>
      <c r="AA761" s="2"/>
      <c r="AB761" s="2"/>
      <c r="AC761" s="2"/>
      <c r="AD761" s="2"/>
      <c r="AE761" s="2"/>
      <c r="AF761" s="2"/>
      <c r="AG761" s="2"/>
      <c r="AH761" s="2"/>
      <c r="AI761" s="2"/>
      <c r="AJ761" s="2"/>
      <c r="AK761" s="2"/>
    </row>
    <row r="762" ht="14.25" customHeight="1">
      <c r="A762" s="3"/>
      <c r="B762" s="2"/>
      <c r="C762" s="2"/>
      <c r="D762" s="2"/>
      <c r="E762" s="2"/>
      <c r="F762" s="2"/>
      <c r="G762" s="2"/>
      <c r="H762" s="2"/>
      <c r="I762" s="4"/>
      <c r="J762" s="4"/>
      <c r="K762" s="4"/>
      <c r="L762" s="4"/>
      <c r="M762" s="4"/>
      <c r="N762" s="4"/>
      <c r="O762" s="4"/>
      <c r="P762" s="2"/>
      <c r="Q762" s="2"/>
      <c r="R762" s="2"/>
      <c r="S762" s="2"/>
      <c r="T762" s="2"/>
      <c r="U762" s="2"/>
      <c r="V762" s="2"/>
      <c r="W762" s="2"/>
      <c r="X762" s="2"/>
      <c r="Y762" s="2"/>
      <c r="Z762" s="2"/>
      <c r="AA762" s="2"/>
      <c r="AB762" s="2"/>
      <c r="AC762" s="2"/>
      <c r="AD762" s="2"/>
      <c r="AE762" s="2"/>
      <c r="AF762" s="2"/>
      <c r="AG762" s="2"/>
      <c r="AH762" s="2"/>
      <c r="AI762" s="2"/>
      <c r="AJ762" s="2"/>
      <c r="AK762" s="2"/>
    </row>
    <row r="763" ht="14.25" customHeight="1">
      <c r="A763" s="3"/>
      <c r="B763" s="2"/>
      <c r="C763" s="2"/>
      <c r="D763" s="2"/>
      <c r="E763" s="2"/>
      <c r="F763" s="2"/>
      <c r="G763" s="2"/>
      <c r="H763" s="2"/>
      <c r="I763" s="4"/>
      <c r="J763" s="4"/>
      <c r="K763" s="4"/>
      <c r="L763" s="4"/>
      <c r="M763" s="4"/>
      <c r="N763" s="4"/>
      <c r="O763" s="4"/>
      <c r="P763" s="2"/>
      <c r="Q763" s="2"/>
      <c r="R763" s="2"/>
      <c r="S763" s="2"/>
      <c r="T763" s="2"/>
      <c r="U763" s="2"/>
      <c r="V763" s="2"/>
      <c r="W763" s="2"/>
      <c r="X763" s="2"/>
      <c r="Y763" s="2"/>
      <c r="Z763" s="2"/>
      <c r="AA763" s="2"/>
      <c r="AB763" s="2"/>
      <c r="AC763" s="2"/>
      <c r="AD763" s="2"/>
      <c r="AE763" s="2"/>
      <c r="AF763" s="2"/>
      <c r="AG763" s="2"/>
      <c r="AH763" s="2"/>
      <c r="AI763" s="2"/>
      <c r="AJ763" s="2"/>
      <c r="AK763" s="2"/>
    </row>
    <row r="764" ht="14.25" customHeight="1">
      <c r="A764" s="3"/>
      <c r="B764" s="2"/>
      <c r="C764" s="2"/>
      <c r="D764" s="2"/>
      <c r="E764" s="2"/>
      <c r="F764" s="2"/>
      <c r="G764" s="2"/>
      <c r="H764" s="2"/>
      <c r="I764" s="4"/>
      <c r="J764" s="4"/>
      <c r="K764" s="4"/>
      <c r="L764" s="4"/>
      <c r="M764" s="4"/>
      <c r="N764" s="4"/>
      <c r="O764" s="4"/>
      <c r="P764" s="2"/>
      <c r="Q764" s="2"/>
      <c r="R764" s="2"/>
      <c r="S764" s="2"/>
      <c r="T764" s="2"/>
      <c r="U764" s="2"/>
      <c r="V764" s="2"/>
      <c r="W764" s="2"/>
      <c r="X764" s="2"/>
      <c r="Y764" s="2"/>
      <c r="Z764" s="2"/>
      <c r="AA764" s="2"/>
      <c r="AB764" s="2"/>
      <c r="AC764" s="2"/>
      <c r="AD764" s="2"/>
      <c r="AE764" s="2"/>
      <c r="AF764" s="2"/>
      <c r="AG764" s="2"/>
      <c r="AH764" s="2"/>
      <c r="AI764" s="2"/>
      <c r="AJ764" s="2"/>
      <c r="AK764" s="2"/>
    </row>
    <row r="765" ht="14.25" customHeight="1">
      <c r="A765" s="3"/>
      <c r="B765" s="2"/>
      <c r="C765" s="2"/>
      <c r="D765" s="2"/>
      <c r="E765" s="2"/>
      <c r="F765" s="2"/>
      <c r="G765" s="2"/>
      <c r="H765" s="2"/>
      <c r="I765" s="4"/>
      <c r="J765" s="4"/>
      <c r="K765" s="4"/>
      <c r="L765" s="4"/>
      <c r="M765" s="4"/>
      <c r="N765" s="4"/>
      <c r="O765" s="4"/>
      <c r="P765" s="2"/>
      <c r="Q765" s="2"/>
      <c r="R765" s="2"/>
      <c r="S765" s="2"/>
      <c r="T765" s="2"/>
      <c r="U765" s="2"/>
      <c r="V765" s="2"/>
      <c r="W765" s="2"/>
      <c r="X765" s="2"/>
      <c r="Y765" s="2"/>
      <c r="Z765" s="2"/>
      <c r="AA765" s="2"/>
      <c r="AB765" s="2"/>
      <c r="AC765" s="2"/>
      <c r="AD765" s="2"/>
      <c r="AE765" s="2"/>
      <c r="AF765" s="2"/>
      <c r="AG765" s="2"/>
      <c r="AH765" s="2"/>
      <c r="AI765" s="2"/>
      <c r="AJ765" s="2"/>
      <c r="AK765" s="2"/>
    </row>
    <row r="766" ht="14.25" customHeight="1">
      <c r="A766" s="3"/>
      <c r="B766" s="2"/>
      <c r="C766" s="2"/>
      <c r="D766" s="2"/>
      <c r="E766" s="2"/>
      <c r="F766" s="2"/>
      <c r="G766" s="2"/>
      <c r="H766" s="2"/>
      <c r="I766" s="4"/>
      <c r="J766" s="4"/>
      <c r="K766" s="4"/>
      <c r="L766" s="4"/>
      <c r="M766" s="4"/>
      <c r="N766" s="4"/>
      <c r="O766" s="4"/>
      <c r="P766" s="2"/>
      <c r="Q766" s="2"/>
      <c r="R766" s="2"/>
      <c r="S766" s="2"/>
      <c r="T766" s="2"/>
      <c r="U766" s="2"/>
      <c r="V766" s="2"/>
      <c r="W766" s="2"/>
      <c r="X766" s="2"/>
      <c r="Y766" s="2"/>
      <c r="Z766" s="2"/>
      <c r="AA766" s="2"/>
      <c r="AB766" s="2"/>
      <c r="AC766" s="2"/>
      <c r="AD766" s="2"/>
      <c r="AE766" s="2"/>
      <c r="AF766" s="2"/>
      <c r="AG766" s="2"/>
      <c r="AH766" s="2"/>
      <c r="AI766" s="2"/>
      <c r="AJ766" s="2"/>
      <c r="AK766" s="2"/>
    </row>
    <row r="767" ht="14.25" customHeight="1">
      <c r="A767" s="3"/>
      <c r="B767" s="2"/>
      <c r="C767" s="2"/>
      <c r="D767" s="2"/>
      <c r="E767" s="2"/>
      <c r="F767" s="2"/>
      <c r="G767" s="2"/>
      <c r="H767" s="2"/>
      <c r="I767" s="4"/>
      <c r="J767" s="4"/>
      <c r="K767" s="4"/>
      <c r="L767" s="4"/>
      <c r="M767" s="4"/>
      <c r="N767" s="4"/>
      <c r="O767" s="4"/>
      <c r="P767" s="2"/>
      <c r="Q767" s="2"/>
      <c r="R767" s="2"/>
      <c r="S767" s="2"/>
      <c r="T767" s="2"/>
      <c r="U767" s="2"/>
      <c r="V767" s="2"/>
      <c r="W767" s="2"/>
      <c r="X767" s="2"/>
      <c r="Y767" s="2"/>
      <c r="Z767" s="2"/>
      <c r="AA767" s="2"/>
      <c r="AB767" s="2"/>
      <c r="AC767" s="2"/>
      <c r="AD767" s="2"/>
      <c r="AE767" s="2"/>
      <c r="AF767" s="2"/>
      <c r="AG767" s="2"/>
      <c r="AH767" s="2"/>
      <c r="AI767" s="2"/>
      <c r="AJ767" s="2"/>
      <c r="AK767" s="2"/>
    </row>
    <row r="768" ht="14.25" customHeight="1">
      <c r="A768" s="3"/>
      <c r="B768" s="2"/>
      <c r="C768" s="2"/>
      <c r="D768" s="2"/>
      <c r="E768" s="2"/>
      <c r="F768" s="2"/>
      <c r="G768" s="2"/>
      <c r="H768" s="2"/>
      <c r="I768" s="4"/>
      <c r="J768" s="4"/>
      <c r="K768" s="4"/>
      <c r="L768" s="4"/>
      <c r="M768" s="4"/>
      <c r="N768" s="4"/>
      <c r="O768" s="4"/>
      <c r="P768" s="2"/>
      <c r="Q768" s="2"/>
      <c r="R768" s="2"/>
      <c r="S768" s="2"/>
      <c r="T768" s="2"/>
      <c r="U768" s="2"/>
      <c r="V768" s="2"/>
      <c r="W768" s="2"/>
      <c r="X768" s="2"/>
      <c r="Y768" s="2"/>
      <c r="Z768" s="2"/>
      <c r="AA768" s="2"/>
      <c r="AB768" s="2"/>
      <c r="AC768" s="2"/>
      <c r="AD768" s="2"/>
      <c r="AE768" s="2"/>
      <c r="AF768" s="2"/>
      <c r="AG768" s="2"/>
      <c r="AH768" s="2"/>
      <c r="AI768" s="2"/>
      <c r="AJ768" s="2"/>
      <c r="AK768" s="2"/>
    </row>
    <row r="769" ht="14.25" customHeight="1">
      <c r="A769" s="3"/>
      <c r="B769" s="2"/>
      <c r="C769" s="2"/>
      <c r="D769" s="2"/>
      <c r="E769" s="2"/>
      <c r="F769" s="2"/>
      <c r="G769" s="2"/>
      <c r="H769" s="2"/>
      <c r="I769" s="4"/>
      <c r="J769" s="4"/>
      <c r="K769" s="4"/>
      <c r="L769" s="4"/>
      <c r="M769" s="4"/>
      <c r="N769" s="4"/>
      <c r="O769" s="4"/>
      <c r="P769" s="2"/>
      <c r="Q769" s="2"/>
      <c r="R769" s="2"/>
      <c r="S769" s="2"/>
      <c r="T769" s="2"/>
      <c r="U769" s="2"/>
      <c r="V769" s="2"/>
      <c r="W769" s="2"/>
      <c r="X769" s="2"/>
      <c r="Y769" s="2"/>
      <c r="Z769" s="2"/>
      <c r="AA769" s="2"/>
      <c r="AB769" s="2"/>
      <c r="AC769" s="2"/>
      <c r="AD769" s="2"/>
      <c r="AE769" s="2"/>
      <c r="AF769" s="2"/>
      <c r="AG769" s="2"/>
      <c r="AH769" s="2"/>
      <c r="AI769" s="2"/>
      <c r="AJ769" s="2"/>
      <c r="AK769" s="2"/>
    </row>
    <row r="770" ht="14.25" customHeight="1">
      <c r="A770" s="3"/>
      <c r="B770" s="2"/>
      <c r="C770" s="2"/>
      <c r="D770" s="2"/>
      <c r="E770" s="2"/>
      <c r="F770" s="2"/>
      <c r="G770" s="2"/>
      <c r="H770" s="2"/>
      <c r="I770" s="4"/>
      <c r="J770" s="4"/>
      <c r="K770" s="4"/>
      <c r="L770" s="4"/>
      <c r="M770" s="4"/>
      <c r="N770" s="4"/>
      <c r="O770" s="4"/>
      <c r="P770" s="2"/>
      <c r="Q770" s="2"/>
      <c r="R770" s="2"/>
      <c r="S770" s="2"/>
      <c r="T770" s="2"/>
      <c r="U770" s="2"/>
      <c r="V770" s="2"/>
      <c r="W770" s="2"/>
      <c r="X770" s="2"/>
      <c r="Y770" s="2"/>
      <c r="Z770" s="2"/>
      <c r="AA770" s="2"/>
      <c r="AB770" s="2"/>
      <c r="AC770" s="2"/>
      <c r="AD770" s="2"/>
      <c r="AE770" s="2"/>
      <c r="AF770" s="2"/>
      <c r="AG770" s="2"/>
      <c r="AH770" s="2"/>
      <c r="AI770" s="2"/>
      <c r="AJ770" s="2"/>
      <c r="AK770" s="2"/>
    </row>
    <row r="771" ht="14.25" customHeight="1">
      <c r="A771" s="3"/>
      <c r="B771" s="2"/>
      <c r="C771" s="2"/>
      <c r="D771" s="2"/>
      <c r="E771" s="2"/>
      <c r="F771" s="2"/>
      <c r="G771" s="2"/>
      <c r="H771" s="2"/>
      <c r="I771" s="4"/>
      <c r="J771" s="4"/>
      <c r="K771" s="4"/>
      <c r="L771" s="4"/>
      <c r="M771" s="4"/>
      <c r="N771" s="4"/>
      <c r="O771" s="4"/>
      <c r="P771" s="2"/>
      <c r="Q771" s="2"/>
      <c r="R771" s="2"/>
      <c r="S771" s="2"/>
      <c r="T771" s="2"/>
      <c r="U771" s="2"/>
      <c r="V771" s="2"/>
      <c r="W771" s="2"/>
      <c r="X771" s="2"/>
      <c r="Y771" s="2"/>
      <c r="Z771" s="2"/>
      <c r="AA771" s="2"/>
      <c r="AB771" s="2"/>
      <c r="AC771" s="2"/>
      <c r="AD771" s="2"/>
      <c r="AE771" s="2"/>
      <c r="AF771" s="2"/>
      <c r="AG771" s="2"/>
      <c r="AH771" s="2"/>
      <c r="AI771" s="2"/>
      <c r="AJ771" s="2"/>
      <c r="AK771" s="2"/>
    </row>
    <row r="772" ht="14.25" customHeight="1">
      <c r="A772" s="3"/>
      <c r="B772" s="2"/>
      <c r="C772" s="2"/>
      <c r="D772" s="2"/>
      <c r="E772" s="2"/>
      <c r="F772" s="2"/>
      <c r="G772" s="2"/>
      <c r="H772" s="2"/>
      <c r="I772" s="4"/>
      <c r="J772" s="4"/>
      <c r="K772" s="4"/>
      <c r="L772" s="4"/>
      <c r="M772" s="4"/>
      <c r="N772" s="4"/>
      <c r="O772" s="4"/>
      <c r="P772" s="2"/>
      <c r="Q772" s="2"/>
      <c r="R772" s="2"/>
      <c r="S772" s="2"/>
      <c r="T772" s="2"/>
      <c r="U772" s="2"/>
      <c r="V772" s="2"/>
      <c r="W772" s="2"/>
      <c r="X772" s="2"/>
      <c r="Y772" s="2"/>
      <c r="Z772" s="2"/>
      <c r="AA772" s="2"/>
      <c r="AB772" s="2"/>
      <c r="AC772" s="2"/>
      <c r="AD772" s="2"/>
      <c r="AE772" s="2"/>
      <c r="AF772" s="2"/>
      <c r="AG772" s="2"/>
      <c r="AH772" s="2"/>
      <c r="AI772" s="2"/>
      <c r="AJ772" s="2"/>
      <c r="AK772" s="2"/>
    </row>
    <row r="773" ht="14.25" customHeight="1">
      <c r="A773" s="3"/>
      <c r="B773" s="2"/>
      <c r="C773" s="2"/>
      <c r="D773" s="2"/>
      <c r="E773" s="2"/>
      <c r="F773" s="2"/>
      <c r="G773" s="2"/>
      <c r="H773" s="2"/>
      <c r="I773" s="4"/>
      <c r="J773" s="4"/>
      <c r="K773" s="4"/>
      <c r="L773" s="4"/>
      <c r="M773" s="4"/>
      <c r="N773" s="4"/>
      <c r="O773" s="4"/>
      <c r="P773" s="2"/>
      <c r="Q773" s="2"/>
      <c r="R773" s="2"/>
      <c r="S773" s="2"/>
      <c r="T773" s="2"/>
      <c r="U773" s="2"/>
      <c r="V773" s="2"/>
      <c r="W773" s="2"/>
      <c r="X773" s="2"/>
      <c r="Y773" s="2"/>
      <c r="Z773" s="2"/>
      <c r="AA773" s="2"/>
      <c r="AB773" s="2"/>
      <c r="AC773" s="2"/>
      <c r="AD773" s="2"/>
      <c r="AE773" s="2"/>
      <c r="AF773" s="2"/>
      <c r="AG773" s="2"/>
      <c r="AH773" s="2"/>
      <c r="AI773" s="2"/>
      <c r="AJ773" s="2"/>
      <c r="AK773" s="2"/>
    </row>
    <row r="774" ht="14.25" customHeight="1">
      <c r="A774" s="3"/>
      <c r="B774" s="2"/>
      <c r="C774" s="2"/>
      <c r="D774" s="2"/>
      <c r="E774" s="2"/>
      <c r="F774" s="2"/>
      <c r="G774" s="2"/>
      <c r="H774" s="2"/>
      <c r="I774" s="4"/>
      <c r="J774" s="4"/>
      <c r="K774" s="4"/>
      <c r="L774" s="4"/>
      <c r="M774" s="4"/>
      <c r="N774" s="4"/>
      <c r="O774" s="4"/>
      <c r="P774" s="2"/>
      <c r="Q774" s="2"/>
      <c r="R774" s="2"/>
      <c r="S774" s="2"/>
      <c r="T774" s="2"/>
      <c r="U774" s="2"/>
      <c r="V774" s="2"/>
      <c r="W774" s="2"/>
      <c r="X774" s="2"/>
      <c r="Y774" s="2"/>
      <c r="Z774" s="2"/>
      <c r="AA774" s="2"/>
      <c r="AB774" s="2"/>
      <c r="AC774" s="2"/>
      <c r="AD774" s="2"/>
      <c r="AE774" s="2"/>
      <c r="AF774" s="2"/>
      <c r="AG774" s="2"/>
      <c r="AH774" s="2"/>
      <c r="AI774" s="2"/>
      <c r="AJ774" s="2"/>
      <c r="AK774" s="2"/>
    </row>
    <row r="775" ht="14.25" customHeight="1">
      <c r="A775" s="3"/>
      <c r="B775" s="2"/>
      <c r="C775" s="2"/>
      <c r="D775" s="2"/>
      <c r="E775" s="2"/>
      <c r="F775" s="2"/>
      <c r="G775" s="2"/>
      <c r="H775" s="2"/>
      <c r="I775" s="4"/>
      <c r="J775" s="4"/>
      <c r="K775" s="4"/>
      <c r="L775" s="4"/>
      <c r="M775" s="4"/>
      <c r="N775" s="4"/>
      <c r="O775" s="4"/>
      <c r="P775" s="2"/>
      <c r="Q775" s="2"/>
      <c r="R775" s="2"/>
      <c r="S775" s="2"/>
      <c r="T775" s="2"/>
      <c r="U775" s="2"/>
      <c r="V775" s="2"/>
      <c r="W775" s="2"/>
      <c r="X775" s="2"/>
      <c r="Y775" s="2"/>
      <c r="Z775" s="2"/>
      <c r="AA775" s="2"/>
      <c r="AB775" s="2"/>
      <c r="AC775" s="2"/>
      <c r="AD775" s="2"/>
      <c r="AE775" s="2"/>
      <c r="AF775" s="2"/>
      <c r="AG775" s="2"/>
      <c r="AH775" s="2"/>
      <c r="AI775" s="2"/>
      <c r="AJ775" s="2"/>
      <c r="AK775" s="2"/>
    </row>
    <row r="776" ht="14.25" customHeight="1">
      <c r="A776" s="3"/>
      <c r="B776" s="2"/>
      <c r="C776" s="2"/>
      <c r="D776" s="2"/>
      <c r="E776" s="2"/>
      <c r="F776" s="2"/>
      <c r="G776" s="2"/>
      <c r="H776" s="2"/>
      <c r="I776" s="4"/>
      <c r="J776" s="4"/>
      <c r="K776" s="4"/>
      <c r="L776" s="4"/>
      <c r="M776" s="4"/>
      <c r="N776" s="4"/>
      <c r="O776" s="4"/>
      <c r="P776" s="2"/>
      <c r="Q776" s="2"/>
      <c r="R776" s="2"/>
      <c r="S776" s="2"/>
      <c r="T776" s="2"/>
      <c r="U776" s="2"/>
      <c r="V776" s="2"/>
      <c r="W776" s="2"/>
      <c r="X776" s="2"/>
      <c r="Y776" s="2"/>
      <c r="Z776" s="2"/>
      <c r="AA776" s="2"/>
      <c r="AB776" s="2"/>
      <c r="AC776" s="2"/>
      <c r="AD776" s="2"/>
      <c r="AE776" s="2"/>
      <c r="AF776" s="2"/>
      <c r="AG776" s="2"/>
      <c r="AH776" s="2"/>
      <c r="AI776" s="2"/>
      <c r="AJ776" s="2"/>
      <c r="AK776" s="2"/>
    </row>
    <row r="777" ht="14.25" customHeight="1">
      <c r="A777" s="3"/>
      <c r="B777" s="2"/>
      <c r="C777" s="2"/>
      <c r="D777" s="2"/>
      <c r="E777" s="2"/>
      <c r="F777" s="2"/>
      <c r="G777" s="2"/>
      <c r="H777" s="2"/>
      <c r="I777" s="4"/>
      <c r="J777" s="4"/>
      <c r="K777" s="4"/>
      <c r="L777" s="4"/>
      <c r="M777" s="4"/>
      <c r="N777" s="4"/>
      <c r="O777" s="4"/>
      <c r="P777" s="2"/>
      <c r="Q777" s="2"/>
      <c r="R777" s="2"/>
      <c r="S777" s="2"/>
      <c r="T777" s="2"/>
      <c r="U777" s="2"/>
      <c r="V777" s="2"/>
      <c r="W777" s="2"/>
      <c r="X777" s="2"/>
      <c r="Y777" s="2"/>
      <c r="Z777" s="2"/>
      <c r="AA777" s="2"/>
      <c r="AB777" s="2"/>
      <c r="AC777" s="2"/>
      <c r="AD777" s="2"/>
      <c r="AE777" s="2"/>
      <c r="AF777" s="2"/>
      <c r="AG777" s="2"/>
      <c r="AH777" s="2"/>
      <c r="AI777" s="2"/>
      <c r="AJ777" s="2"/>
      <c r="AK777" s="2"/>
    </row>
    <row r="778" ht="14.25" customHeight="1">
      <c r="A778" s="3"/>
      <c r="B778" s="2"/>
      <c r="C778" s="2"/>
      <c r="D778" s="2"/>
      <c r="E778" s="2"/>
      <c r="F778" s="2"/>
      <c r="G778" s="2"/>
      <c r="H778" s="2"/>
      <c r="I778" s="4"/>
      <c r="J778" s="4"/>
      <c r="K778" s="4"/>
      <c r="L778" s="4"/>
      <c r="M778" s="4"/>
      <c r="N778" s="4"/>
      <c r="O778" s="4"/>
      <c r="P778" s="2"/>
      <c r="Q778" s="2"/>
      <c r="R778" s="2"/>
      <c r="S778" s="2"/>
      <c r="T778" s="2"/>
      <c r="U778" s="2"/>
      <c r="V778" s="2"/>
      <c r="W778" s="2"/>
      <c r="X778" s="2"/>
      <c r="Y778" s="2"/>
      <c r="Z778" s="2"/>
      <c r="AA778" s="2"/>
      <c r="AB778" s="2"/>
      <c r="AC778" s="2"/>
      <c r="AD778" s="2"/>
      <c r="AE778" s="2"/>
      <c r="AF778" s="2"/>
      <c r="AG778" s="2"/>
      <c r="AH778" s="2"/>
      <c r="AI778" s="2"/>
      <c r="AJ778" s="2"/>
      <c r="AK778" s="2"/>
    </row>
    <row r="779" ht="14.25" customHeight="1">
      <c r="A779" s="3"/>
      <c r="B779" s="2"/>
      <c r="C779" s="2"/>
      <c r="D779" s="2"/>
      <c r="E779" s="2"/>
      <c r="F779" s="2"/>
      <c r="G779" s="2"/>
      <c r="H779" s="2"/>
      <c r="I779" s="4"/>
      <c r="J779" s="4"/>
      <c r="K779" s="4"/>
      <c r="L779" s="4"/>
      <c r="M779" s="4"/>
      <c r="N779" s="4"/>
      <c r="O779" s="4"/>
      <c r="P779" s="2"/>
      <c r="Q779" s="2"/>
      <c r="R779" s="2"/>
      <c r="S779" s="2"/>
      <c r="T779" s="2"/>
      <c r="U779" s="2"/>
      <c r="V779" s="2"/>
      <c r="W779" s="2"/>
      <c r="X779" s="2"/>
      <c r="Y779" s="2"/>
      <c r="Z779" s="2"/>
      <c r="AA779" s="2"/>
      <c r="AB779" s="2"/>
      <c r="AC779" s="2"/>
      <c r="AD779" s="2"/>
      <c r="AE779" s="2"/>
      <c r="AF779" s="2"/>
      <c r="AG779" s="2"/>
      <c r="AH779" s="2"/>
      <c r="AI779" s="2"/>
      <c r="AJ779" s="2"/>
      <c r="AK779" s="2"/>
    </row>
    <row r="780" ht="14.25" customHeight="1">
      <c r="A780" s="3"/>
      <c r="B780" s="2"/>
      <c r="C780" s="2"/>
      <c r="D780" s="2"/>
      <c r="E780" s="2"/>
      <c r="F780" s="2"/>
      <c r="G780" s="2"/>
      <c r="H780" s="2"/>
      <c r="I780" s="4"/>
      <c r="J780" s="4"/>
      <c r="K780" s="4"/>
      <c r="L780" s="4"/>
      <c r="M780" s="4"/>
      <c r="N780" s="4"/>
      <c r="O780" s="4"/>
      <c r="P780" s="2"/>
      <c r="Q780" s="2"/>
      <c r="R780" s="2"/>
      <c r="S780" s="2"/>
      <c r="T780" s="2"/>
      <c r="U780" s="2"/>
      <c r="V780" s="2"/>
      <c r="W780" s="2"/>
      <c r="X780" s="2"/>
      <c r="Y780" s="2"/>
      <c r="Z780" s="2"/>
      <c r="AA780" s="2"/>
      <c r="AB780" s="2"/>
      <c r="AC780" s="2"/>
      <c r="AD780" s="2"/>
      <c r="AE780" s="2"/>
      <c r="AF780" s="2"/>
      <c r="AG780" s="2"/>
      <c r="AH780" s="2"/>
      <c r="AI780" s="2"/>
      <c r="AJ780" s="2"/>
      <c r="AK780" s="2"/>
    </row>
    <row r="781" ht="14.25" customHeight="1">
      <c r="A781" s="3"/>
      <c r="B781" s="2"/>
      <c r="C781" s="2"/>
      <c r="D781" s="2"/>
      <c r="E781" s="2"/>
      <c r="F781" s="2"/>
      <c r="G781" s="2"/>
      <c r="H781" s="2"/>
      <c r="I781" s="4"/>
      <c r="J781" s="4"/>
      <c r="K781" s="4"/>
      <c r="L781" s="4"/>
      <c r="M781" s="4"/>
      <c r="N781" s="4"/>
      <c r="O781" s="4"/>
      <c r="P781" s="2"/>
      <c r="Q781" s="2"/>
      <c r="R781" s="2"/>
      <c r="S781" s="2"/>
      <c r="T781" s="2"/>
      <c r="U781" s="2"/>
      <c r="V781" s="2"/>
      <c r="W781" s="2"/>
      <c r="X781" s="2"/>
      <c r="Y781" s="2"/>
      <c r="Z781" s="2"/>
      <c r="AA781" s="2"/>
      <c r="AB781" s="2"/>
      <c r="AC781" s="2"/>
      <c r="AD781" s="2"/>
      <c r="AE781" s="2"/>
      <c r="AF781" s="2"/>
      <c r="AG781" s="2"/>
      <c r="AH781" s="2"/>
      <c r="AI781" s="2"/>
      <c r="AJ781" s="2"/>
      <c r="AK781" s="2"/>
    </row>
    <row r="782" ht="14.25" customHeight="1">
      <c r="A782" s="3"/>
      <c r="B782" s="2"/>
      <c r="C782" s="2"/>
      <c r="D782" s="2"/>
      <c r="E782" s="2"/>
      <c r="F782" s="2"/>
      <c r="G782" s="2"/>
      <c r="H782" s="2"/>
      <c r="I782" s="4"/>
      <c r="J782" s="4"/>
      <c r="K782" s="4"/>
      <c r="L782" s="4"/>
      <c r="M782" s="4"/>
      <c r="N782" s="4"/>
      <c r="O782" s="4"/>
      <c r="P782" s="2"/>
      <c r="Q782" s="2"/>
      <c r="R782" s="2"/>
      <c r="S782" s="2"/>
      <c r="T782" s="2"/>
      <c r="U782" s="2"/>
      <c r="V782" s="2"/>
      <c r="W782" s="2"/>
      <c r="X782" s="2"/>
      <c r="Y782" s="2"/>
      <c r="Z782" s="2"/>
      <c r="AA782" s="2"/>
      <c r="AB782" s="2"/>
      <c r="AC782" s="2"/>
      <c r="AD782" s="2"/>
      <c r="AE782" s="2"/>
      <c r="AF782" s="2"/>
      <c r="AG782" s="2"/>
      <c r="AH782" s="2"/>
      <c r="AI782" s="2"/>
      <c r="AJ782" s="2"/>
      <c r="AK782" s="2"/>
    </row>
    <row r="783" ht="14.25" customHeight="1">
      <c r="A783" s="3"/>
      <c r="B783" s="2"/>
      <c r="C783" s="2"/>
      <c r="D783" s="2"/>
      <c r="E783" s="2"/>
      <c r="F783" s="2"/>
      <c r="G783" s="2"/>
      <c r="H783" s="2"/>
      <c r="I783" s="4"/>
      <c r="J783" s="4"/>
      <c r="K783" s="4"/>
      <c r="L783" s="4"/>
      <c r="M783" s="4"/>
      <c r="N783" s="4"/>
      <c r="O783" s="4"/>
      <c r="P783" s="2"/>
      <c r="Q783" s="2"/>
      <c r="R783" s="2"/>
      <c r="S783" s="2"/>
      <c r="T783" s="2"/>
      <c r="U783" s="2"/>
      <c r="V783" s="2"/>
      <c r="W783" s="2"/>
      <c r="X783" s="2"/>
      <c r="Y783" s="2"/>
      <c r="Z783" s="2"/>
      <c r="AA783" s="2"/>
      <c r="AB783" s="2"/>
      <c r="AC783" s="2"/>
      <c r="AD783" s="2"/>
      <c r="AE783" s="2"/>
      <c r="AF783" s="2"/>
      <c r="AG783" s="2"/>
      <c r="AH783" s="2"/>
      <c r="AI783" s="2"/>
      <c r="AJ783" s="2"/>
      <c r="AK783" s="2"/>
    </row>
    <row r="784" ht="14.25" customHeight="1">
      <c r="A784" s="3"/>
      <c r="B784" s="2"/>
      <c r="C784" s="2"/>
      <c r="D784" s="2"/>
      <c r="E784" s="2"/>
      <c r="F784" s="2"/>
      <c r="G784" s="2"/>
      <c r="H784" s="2"/>
      <c r="I784" s="4"/>
      <c r="J784" s="4"/>
      <c r="K784" s="4"/>
      <c r="L784" s="4"/>
      <c r="M784" s="4"/>
      <c r="N784" s="4"/>
      <c r="O784" s="4"/>
      <c r="P784" s="2"/>
      <c r="Q784" s="2"/>
      <c r="R784" s="2"/>
      <c r="S784" s="2"/>
      <c r="T784" s="2"/>
      <c r="U784" s="2"/>
      <c r="V784" s="2"/>
      <c r="W784" s="2"/>
      <c r="X784" s="2"/>
      <c r="Y784" s="2"/>
      <c r="Z784" s="2"/>
      <c r="AA784" s="2"/>
      <c r="AB784" s="2"/>
      <c r="AC784" s="2"/>
      <c r="AD784" s="2"/>
      <c r="AE784" s="2"/>
      <c r="AF784" s="2"/>
      <c r="AG784" s="2"/>
      <c r="AH784" s="2"/>
      <c r="AI784" s="2"/>
      <c r="AJ784" s="2"/>
      <c r="AK784" s="2"/>
    </row>
    <row r="785" ht="14.25" customHeight="1">
      <c r="A785" s="3"/>
      <c r="B785" s="2"/>
      <c r="C785" s="2"/>
      <c r="D785" s="2"/>
      <c r="E785" s="2"/>
      <c r="F785" s="2"/>
      <c r="G785" s="2"/>
      <c r="H785" s="2"/>
      <c r="I785" s="4"/>
      <c r="J785" s="4"/>
      <c r="K785" s="4"/>
      <c r="L785" s="4"/>
      <c r="M785" s="4"/>
      <c r="N785" s="4"/>
      <c r="O785" s="4"/>
      <c r="P785" s="2"/>
      <c r="Q785" s="2"/>
      <c r="R785" s="2"/>
      <c r="S785" s="2"/>
      <c r="T785" s="2"/>
      <c r="U785" s="2"/>
      <c r="V785" s="2"/>
      <c r="W785" s="2"/>
      <c r="X785" s="2"/>
      <c r="Y785" s="2"/>
      <c r="Z785" s="2"/>
      <c r="AA785" s="2"/>
      <c r="AB785" s="2"/>
      <c r="AC785" s="2"/>
      <c r="AD785" s="2"/>
      <c r="AE785" s="2"/>
      <c r="AF785" s="2"/>
      <c r="AG785" s="2"/>
      <c r="AH785" s="2"/>
      <c r="AI785" s="2"/>
      <c r="AJ785" s="2"/>
      <c r="AK785" s="2"/>
    </row>
    <row r="786" ht="14.25" customHeight="1">
      <c r="A786" s="3"/>
      <c r="B786" s="2"/>
      <c r="C786" s="2"/>
      <c r="D786" s="2"/>
      <c r="E786" s="2"/>
      <c r="F786" s="2"/>
      <c r="G786" s="2"/>
      <c r="H786" s="2"/>
      <c r="I786" s="4"/>
      <c r="J786" s="4"/>
      <c r="K786" s="4"/>
      <c r="L786" s="4"/>
      <c r="M786" s="4"/>
      <c r="N786" s="4"/>
      <c r="O786" s="4"/>
      <c r="P786" s="2"/>
      <c r="Q786" s="2"/>
      <c r="R786" s="2"/>
      <c r="S786" s="2"/>
      <c r="T786" s="2"/>
      <c r="U786" s="2"/>
      <c r="V786" s="2"/>
      <c r="W786" s="2"/>
      <c r="X786" s="2"/>
      <c r="Y786" s="2"/>
      <c r="Z786" s="2"/>
      <c r="AA786" s="2"/>
      <c r="AB786" s="2"/>
      <c r="AC786" s="2"/>
      <c r="AD786" s="2"/>
      <c r="AE786" s="2"/>
      <c r="AF786" s="2"/>
      <c r="AG786" s="2"/>
      <c r="AH786" s="2"/>
      <c r="AI786" s="2"/>
      <c r="AJ786" s="2"/>
      <c r="AK786" s="2"/>
    </row>
    <row r="787" ht="14.25" customHeight="1">
      <c r="A787" s="3"/>
      <c r="B787" s="2"/>
      <c r="C787" s="2"/>
      <c r="D787" s="2"/>
      <c r="E787" s="2"/>
      <c r="F787" s="2"/>
      <c r="G787" s="2"/>
      <c r="H787" s="2"/>
      <c r="I787" s="4"/>
      <c r="J787" s="4"/>
      <c r="K787" s="4"/>
      <c r="L787" s="4"/>
      <c r="M787" s="4"/>
      <c r="N787" s="4"/>
      <c r="O787" s="4"/>
      <c r="P787" s="2"/>
      <c r="Q787" s="2"/>
      <c r="R787" s="2"/>
      <c r="S787" s="2"/>
      <c r="T787" s="2"/>
      <c r="U787" s="2"/>
      <c r="V787" s="2"/>
      <c r="W787" s="2"/>
      <c r="X787" s="2"/>
      <c r="Y787" s="2"/>
      <c r="Z787" s="2"/>
      <c r="AA787" s="2"/>
      <c r="AB787" s="2"/>
      <c r="AC787" s="2"/>
      <c r="AD787" s="2"/>
      <c r="AE787" s="2"/>
      <c r="AF787" s="2"/>
      <c r="AG787" s="2"/>
      <c r="AH787" s="2"/>
      <c r="AI787" s="2"/>
      <c r="AJ787" s="2"/>
      <c r="AK787" s="2"/>
    </row>
    <row r="788" ht="14.25" customHeight="1">
      <c r="A788" s="3"/>
      <c r="B788" s="2"/>
      <c r="C788" s="2"/>
      <c r="D788" s="2"/>
      <c r="E788" s="2"/>
      <c r="F788" s="2"/>
      <c r="G788" s="2"/>
      <c r="H788" s="2"/>
      <c r="I788" s="4"/>
      <c r="J788" s="4"/>
      <c r="K788" s="4"/>
      <c r="L788" s="4"/>
      <c r="M788" s="4"/>
      <c r="N788" s="4"/>
      <c r="O788" s="4"/>
      <c r="P788" s="2"/>
      <c r="Q788" s="2"/>
      <c r="R788" s="2"/>
      <c r="S788" s="2"/>
      <c r="T788" s="2"/>
      <c r="U788" s="2"/>
      <c r="V788" s="2"/>
      <c r="W788" s="2"/>
      <c r="X788" s="2"/>
      <c r="Y788" s="2"/>
      <c r="Z788" s="2"/>
      <c r="AA788" s="2"/>
      <c r="AB788" s="2"/>
      <c r="AC788" s="2"/>
      <c r="AD788" s="2"/>
      <c r="AE788" s="2"/>
      <c r="AF788" s="2"/>
      <c r="AG788" s="2"/>
      <c r="AH788" s="2"/>
      <c r="AI788" s="2"/>
      <c r="AJ788" s="2"/>
      <c r="AK788" s="2"/>
    </row>
    <row r="789" ht="14.25" customHeight="1">
      <c r="A789" s="3"/>
      <c r="B789" s="2"/>
      <c r="C789" s="2"/>
      <c r="D789" s="2"/>
      <c r="E789" s="2"/>
      <c r="F789" s="2"/>
      <c r="G789" s="2"/>
      <c r="H789" s="2"/>
      <c r="I789" s="4"/>
      <c r="J789" s="4"/>
      <c r="K789" s="4"/>
      <c r="L789" s="4"/>
      <c r="M789" s="4"/>
      <c r="N789" s="4"/>
      <c r="O789" s="4"/>
      <c r="P789" s="2"/>
      <c r="Q789" s="2"/>
      <c r="R789" s="2"/>
      <c r="S789" s="2"/>
      <c r="T789" s="2"/>
      <c r="U789" s="2"/>
      <c r="V789" s="2"/>
      <c r="W789" s="2"/>
      <c r="X789" s="2"/>
      <c r="Y789" s="2"/>
      <c r="Z789" s="2"/>
      <c r="AA789" s="2"/>
      <c r="AB789" s="2"/>
      <c r="AC789" s="2"/>
      <c r="AD789" s="2"/>
      <c r="AE789" s="2"/>
      <c r="AF789" s="2"/>
      <c r="AG789" s="2"/>
      <c r="AH789" s="2"/>
      <c r="AI789" s="2"/>
      <c r="AJ789" s="2"/>
      <c r="AK789" s="2"/>
    </row>
    <row r="790" ht="14.25" customHeight="1">
      <c r="A790" s="3"/>
      <c r="B790" s="2"/>
      <c r="C790" s="2"/>
      <c r="D790" s="2"/>
      <c r="E790" s="2"/>
      <c r="F790" s="2"/>
      <c r="G790" s="2"/>
      <c r="H790" s="2"/>
      <c r="I790" s="4"/>
      <c r="J790" s="4"/>
      <c r="K790" s="4"/>
      <c r="L790" s="4"/>
      <c r="M790" s="4"/>
      <c r="N790" s="4"/>
      <c r="O790" s="4"/>
      <c r="P790" s="2"/>
      <c r="Q790" s="2"/>
      <c r="R790" s="2"/>
      <c r="S790" s="2"/>
      <c r="T790" s="2"/>
      <c r="U790" s="2"/>
      <c r="V790" s="2"/>
      <c r="W790" s="2"/>
      <c r="X790" s="2"/>
      <c r="Y790" s="2"/>
      <c r="Z790" s="2"/>
      <c r="AA790" s="2"/>
      <c r="AB790" s="2"/>
      <c r="AC790" s="2"/>
      <c r="AD790" s="2"/>
      <c r="AE790" s="2"/>
      <c r="AF790" s="2"/>
      <c r="AG790" s="2"/>
      <c r="AH790" s="2"/>
      <c r="AI790" s="2"/>
      <c r="AJ790" s="2"/>
      <c r="AK790" s="2"/>
    </row>
    <row r="791" ht="14.25" customHeight="1">
      <c r="A791" s="3"/>
      <c r="B791" s="2"/>
      <c r="C791" s="2"/>
      <c r="D791" s="2"/>
      <c r="E791" s="2"/>
      <c r="F791" s="2"/>
      <c r="G791" s="2"/>
      <c r="H791" s="2"/>
      <c r="I791" s="4"/>
      <c r="J791" s="4"/>
      <c r="K791" s="4"/>
      <c r="L791" s="4"/>
      <c r="M791" s="4"/>
      <c r="N791" s="4"/>
      <c r="O791" s="4"/>
      <c r="P791" s="2"/>
      <c r="Q791" s="2"/>
      <c r="R791" s="2"/>
      <c r="S791" s="2"/>
      <c r="T791" s="2"/>
      <c r="U791" s="2"/>
      <c r="V791" s="2"/>
      <c r="W791" s="2"/>
      <c r="X791" s="2"/>
      <c r="Y791" s="2"/>
      <c r="Z791" s="2"/>
      <c r="AA791" s="2"/>
      <c r="AB791" s="2"/>
      <c r="AC791" s="2"/>
      <c r="AD791" s="2"/>
      <c r="AE791" s="2"/>
      <c r="AF791" s="2"/>
      <c r="AG791" s="2"/>
      <c r="AH791" s="2"/>
      <c r="AI791" s="2"/>
      <c r="AJ791" s="2"/>
      <c r="AK791" s="2"/>
    </row>
    <row r="792" ht="14.25" customHeight="1">
      <c r="A792" s="3"/>
      <c r="B792" s="2"/>
      <c r="C792" s="2"/>
      <c r="D792" s="2"/>
      <c r="E792" s="2"/>
      <c r="F792" s="2"/>
      <c r="G792" s="2"/>
      <c r="H792" s="2"/>
      <c r="I792" s="4"/>
      <c r="J792" s="4"/>
      <c r="K792" s="4"/>
      <c r="L792" s="4"/>
      <c r="M792" s="4"/>
      <c r="N792" s="4"/>
      <c r="O792" s="4"/>
      <c r="P792" s="2"/>
      <c r="Q792" s="2"/>
      <c r="R792" s="2"/>
      <c r="S792" s="2"/>
      <c r="T792" s="2"/>
      <c r="U792" s="2"/>
      <c r="V792" s="2"/>
      <c r="W792" s="2"/>
      <c r="X792" s="2"/>
      <c r="Y792" s="2"/>
      <c r="Z792" s="2"/>
      <c r="AA792" s="2"/>
      <c r="AB792" s="2"/>
      <c r="AC792" s="2"/>
      <c r="AD792" s="2"/>
      <c r="AE792" s="2"/>
      <c r="AF792" s="2"/>
      <c r="AG792" s="2"/>
      <c r="AH792" s="2"/>
      <c r="AI792" s="2"/>
      <c r="AJ792" s="2"/>
      <c r="AK792" s="2"/>
    </row>
    <row r="793" ht="14.25" customHeight="1">
      <c r="A793" s="3"/>
      <c r="B793" s="2"/>
      <c r="C793" s="2"/>
      <c r="D793" s="2"/>
      <c r="E793" s="2"/>
      <c r="F793" s="2"/>
      <c r="G793" s="2"/>
      <c r="H793" s="2"/>
      <c r="I793" s="4"/>
      <c r="J793" s="4"/>
      <c r="K793" s="4"/>
      <c r="L793" s="4"/>
      <c r="M793" s="4"/>
      <c r="N793" s="4"/>
      <c r="O793" s="4"/>
      <c r="P793" s="2"/>
      <c r="Q793" s="2"/>
      <c r="R793" s="2"/>
      <c r="S793" s="2"/>
      <c r="T793" s="2"/>
      <c r="U793" s="2"/>
      <c r="V793" s="2"/>
      <c r="W793" s="2"/>
      <c r="X793" s="2"/>
      <c r="Y793" s="2"/>
      <c r="Z793" s="2"/>
      <c r="AA793" s="2"/>
      <c r="AB793" s="2"/>
      <c r="AC793" s="2"/>
      <c r="AD793" s="2"/>
      <c r="AE793" s="2"/>
      <c r="AF793" s="2"/>
      <c r="AG793" s="2"/>
      <c r="AH793" s="2"/>
      <c r="AI793" s="2"/>
      <c r="AJ793" s="2"/>
      <c r="AK793" s="2"/>
    </row>
    <row r="794" ht="14.25" customHeight="1">
      <c r="A794" s="3"/>
      <c r="B794" s="2"/>
      <c r="C794" s="2"/>
      <c r="D794" s="2"/>
      <c r="E794" s="2"/>
      <c r="F794" s="2"/>
      <c r="G794" s="2"/>
      <c r="H794" s="2"/>
      <c r="I794" s="4"/>
      <c r="J794" s="4"/>
      <c r="K794" s="4"/>
      <c r="L794" s="4"/>
      <c r="M794" s="4"/>
      <c r="N794" s="4"/>
      <c r="O794" s="4"/>
      <c r="P794" s="2"/>
      <c r="Q794" s="2"/>
      <c r="R794" s="2"/>
      <c r="S794" s="2"/>
      <c r="T794" s="2"/>
      <c r="U794" s="2"/>
      <c r="V794" s="2"/>
      <c r="W794" s="2"/>
      <c r="X794" s="2"/>
      <c r="Y794" s="2"/>
      <c r="Z794" s="2"/>
      <c r="AA794" s="2"/>
      <c r="AB794" s="2"/>
      <c r="AC794" s="2"/>
      <c r="AD794" s="2"/>
      <c r="AE794" s="2"/>
      <c r="AF794" s="2"/>
      <c r="AG794" s="2"/>
      <c r="AH794" s="2"/>
      <c r="AI794" s="2"/>
      <c r="AJ794" s="2"/>
      <c r="AK794" s="2"/>
    </row>
    <row r="795" ht="14.25" customHeight="1">
      <c r="A795" s="3"/>
      <c r="B795" s="2"/>
      <c r="C795" s="2"/>
      <c r="D795" s="2"/>
      <c r="E795" s="2"/>
      <c r="F795" s="2"/>
      <c r="G795" s="2"/>
      <c r="H795" s="2"/>
      <c r="I795" s="4"/>
      <c r="J795" s="4"/>
      <c r="K795" s="4"/>
      <c r="L795" s="4"/>
      <c r="M795" s="4"/>
      <c r="N795" s="4"/>
      <c r="O795" s="4"/>
      <c r="P795" s="2"/>
      <c r="Q795" s="2"/>
      <c r="R795" s="2"/>
      <c r="S795" s="2"/>
      <c r="T795" s="2"/>
      <c r="U795" s="2"/>
      <c r="V795" s="2"/>
      <c r="W795" s="2"/>
      <c r="X795" s="2"/>
      <c r="Y795" s="2"/>
      <c r="Z795" s="2"/>
      <c r="AA795" s="2"/>
      <c r="AB795" s="2"/>
      <c r="AC795" s="2"/>
      <c r="AD795" s="2"/>
      <c r="AE795" s="2"/>
      <c r="AF795" s="2"/>
      <c r="AG795" s="2"/>
      <c r="AH795" s="2"/>
      <c r="AI795" s="2"/>
      <c r="AJ795" s="2"/>
      <c r="AK795" s="2"/>
    </row>
    <row r="796" ht="14.25" customHeight="1">
      <c r="A796" s="3"/>
      <c r="B796" s="2"/>
      <c r="C796" s="2"/>
      <c r="D796" s="2"/>
      <c r="E796" s="2"/>
      <c r="F796" s="2"/>
      <c r="G796" s="2"/>
      <c r="H796" s="2"/>
      <c r="I796" s="4"/>
      <c r="J796" s="4"/>
      <c r="K796" s="4"/>
      <c r="L796" s="4"/>
      <c r="M796" s="4"/>
      <c r="N796" s="4"/>
      <c r="O796" s="4"/>
      <c r="P796" s="2"/>
      <c r="Q796" s="2"/>
      <c r="R796" s="2"/>
      <c r="S796" s="2"/>
      <c r="T796" s="2"/>
      <c r="U796" s="2"/>
      <c r="V796" s="2"/>
      <c r="W796" s="2"/>
      <c r="X796" s="2"/>
      <c r="Y796" s="2"/>
      <c r="Z796" s="2"/>
      <c r="AA796" s="2"/>
      <c r="AB796" s="2"/>
      <c r="AC796" s="2"/>
      <c r="AD796" s="2"/>
      <c r="AE796" s="2"/>
      <c r="AF796" s="2"/>
      <c r="AG796" s="2"/>
      <c r="AH796" s="2"/>
      <c r="AI796" s="2"/>
      <c r="AJ796" s="2"/>
      <c r="AK796" s="2"/>
    </row>
    <row r="797" ht="14.25" customHeight="1">
      <c r="A797" s="3"/>
      <c r="B797" s="2"/>
      <c r="C797" s="2"/>
      <c r="D797" s="2"/>
      <c r="E797" s="2"/>
      <c r="F797" s="2"/>
      <c r="G797" s="2"/>
      <c r="H797" s="2"/>
      <c r="I797" s="4"/>
      <c r="J797" s="4"/>
      <c r="K797" s="4"/>
      <c r="L797" s="4"/>
      <c r="M797" s="4"/>
      <c r="N797" s="4"/>
      <c r="O797" s="4"/>
      <c r="P797" s="2"/>
      <c r="Q797" s="2"/>
      <c r="R797" s="2"/>
      <c r="S797" s="2"/>
      <c r="T797" s="2"/>
      <c r="U797" s="2"/>
      <c r="V797" s="2"/>
      <c r="W797" s="2"/>
      <c r="X797" s="2"/>
      <c r="Y797" s="2"/>
      <c r="Z797" s="2"/>
      <c r="AA797" s="2"/>
      <c r="AB797" s="2"/>
      <c r="AC797" s="2"/>
      <c r="AD797" s="2"/>
      <c r="AE797" s="2"/>
      <c r="AF797" s="2"/>
      <c r="AG797" s="2"/>
      <c r="AH797" s="2"/>
      <c r="AI797" s="2"/>
      <c r="AJ797" s="2"/>
      <c r="AK797" s="2"/>
    </row>
    <row r="798" ht="14.25" customHeight="1">
      <c r="A798" s="3"/>
      <c r="B798" s="2"/>
      <c r="C798" s="2"/>
      <c r="D798" s="2"/>
      <c r="E798" s="2"/>
      <c r="F798" s="2"/>
      <c r="G798" s="2"/>
      <c r="H798" s="2"/>
      <c r="I798" s="4"/>
      <c r="J798" s="4"/>
      <c r="K798" s="4"/>
      <c r="L798" s="4"/>
      <c r="M798" s="4"/>
      <c r="N798" s="4"/>
      <c r="O798" s="4"/>
      <c r="P798" s="2"/>
      <c r="Q798" s="2"/>
      <c r="R798" s="2"/>
      <c r="S798" s="2"/>
      <c r="T798" s="2"/>
      <c r="U798" s="2"/>
      <c r="V798" s="2"/>
      <c r="W798" s="2"/>
      <c r="X798" s="2"/>
      <c r="Y798" s="2"/>
      <c r="Z798" s="2"/>
      <c r="AA798" s="2"/>
      <c r="AB798" s="2"/>
      <c r="AC798" s="2"/>
      <c r="AD798" s="2"/>
      <c r="AE798" s="2"/>
      <c r="AF798" s="2"/>
      <c r="AG798" s="2"/>
      <c r="AH798" s="2"/>
      <c r="AI798" s="2"/>
      <c r="AJ798" s="2"/>
      <c r="AK798" s="2"/>
    </row>
    <row r="799" ht="14.25" customHeight="1">
      <c r="A799" s="3"/>
      <c r="B799" s="2"/>
      <c r="C799" s="2"/>
      <c r="D799" s="2"/>
      <c r="E799" s="2"/>
      <c r="F799" s="2"/>
      <c r="G799" s="2"/>
      <c r="H799" s="2"/>
      <c r="I799" s="4"/>
      <c r="J799" s="4"/>
      <c r="K799" s="4"/>
      <c r="L799" s="4"/>
      <c r="M799" s="4"/>
      <c r="N799" s="4"/>
      <c r="O799" s="4"/>
      <c r="P799" s="2"/>
      <c r="Q799" s="2"/>
      <c r="R799" s="2"/>
      <c r="S799" s="2"/>
      <c r="T799" s="2"/>
      <c r="U799" s="2"/>
      <c r="V799" s="2"/>
      <c r="W799" s="2"/>
      <c r="X799" s="2"/>
      <c r="Y799" s="2"/>
      <c r="Z799" s="2"/>
      <c r="AA799" s="2"/>
      <c r="AB799" s="2"/>
      <c r="AC799" s="2"/>
      <c r="AD799" s="2"/>
      <c r="AE799" s="2"/>
      <c r="AF799" s="2"/>
      <c r="AG799" s="2"/>
      <c r="AH799" s="2"/>
      <c r="AI799" s="2"/>
      <c r="AJ799" s="2"/>
      <c r="AK799" s="2"/>
    </row>
    <row r="800" ht="14.25" customHeight="1">
      <c r="A800" s="3"/>
      <c r="B800" s="2"/>
      <c r="C800" s="2"/>
      <c r="D800" s="2"/>
      <c r="E800" s="2"/>
      <c r="F800" s="2"/>
      <c r="G800" s="2"/>
      <c r="H800" s="2"/>
      <c r="I800" s="4"/>
      <c r="J800" s="4"/>
      <c r="K800" s="4"/>
      <c r="L800" s="4"/>
      <c r="M800" s="4"/>
      <c r="N800" s="4"/>
      <c r="O800" s="4"/>
      <c r="P800" s="2"/>
      <c r="Q800" s="2"/>
      <c r="R800" s="2"/>
      <c r="S800" s="2"/>
      <c r="T800" s="2"/>
      <c r="U800" s="2"/>
      <c r="V800" s="2"/>
      <c r="W800" s="2"/>
      <c r="X800" s="2"/>
      <c r="Y800" s="2"/>
      <c r="Z800" s="2"/>
      <c r="AA800" s="2"/>
      <c r="AB800" s="2"/>
      <c r="AC800" s="2"/>
      <c r="AD800" s="2"/>
      <c r="AE800" s="2"/>
      <c r="AF800" s="2"/>
      <c r="AG800" s="2"/>
      <c r="AH800" s="2"/>
      <c r="AI800" s="2"/>
      <c r="AJ800" s="2"/>
      <c r="AK800" s="2"/>
    </row>
    <row r="801" ht="14.25" customHeight="1">
      <c r="A801" s="3"/>
      <c r="B801" s="2"/>
      <c r="C801" s="2"/>
      <c r="D801" s="2"/>
      <c r="E801" s="2"/>
      <c r="F801" s="2"/>
      <c r="G801" s="2"/>
      <c r="H801" s="2"/>
      <c r="I801" s="4"/>
      <c r="J801" s="4"/>
      <c r="K801" s="4"/>
      <c r="L801" s="4"/>
      <c r="M801" s="4"/>
      <c r="N801" s="4"/>
      <c r="O801" s="4"/>
      <c r="P801" s="2"/>
      <c r="Q801" s="2"/>
      <c r="R801" s="2"/>
      <c r="S801" s="2"/>
      <c r="T801" s="2"/>
      <c r="U801" s="2"/>
      <c r="V801" s="2"/>
      <c r="W801" s="2"/>
      <c r="X801" s="2"/>
      <c r="Y801" s="2"/>
      <c r="Z801" s="2"/>
      <c r="AA801" s="2"/>
      <c r="AB801" s="2"/>
      <c r="AC801" s="2"/>
      <c r="AD801" s="2"/>
      <c r="AE801" s="2"/>
      <c r="AF801" s="2"/>
      <c r="AG801" s="2"/>
      <c r="AH801" s="2"/>
      <c r="AI801" s="2"/>
      <c r="AJ801" s="2"/>
      <c r="AK801" s="2"/>
    </row>
    <row r="802" ht="14.25" customHeight="1">
      <c r="A802" s="3"/>
      <c r="B802" s="2"/>
      <c r="C802" s="2"/>
      <c r="D802" s="2"/>
      <c r="E802" s="2"/>
      <c r="F802" s="2"/>
      <c r="G802" s="2"/>
      <c r="H802" s="2"/>
      <c r="I802" s="4"/>
      <c r="J802" s="4"/>
      <c r="K802" s="4"/>
      <c r="L802" s="4"/>
      <c r="M802" s="4"/>
      <c r="N802" s="4"/>
      <c r="O802" s="4"/>
      <c r="P802" s="2"/>
      <c r="Q802" s="2"/>
      <c r="R802" s="2"/>
      <c r="S802" s="2"/>
      <c r="T802" s="2"/>
      <c r="U802" s="2"/>
      <c r="V802" s="2"/>
      <c r="W802" s="2"/>
      <c r="X802" s="2"/>
      <c r="Y802" s="2"/>
      <c r="Z802" s="2"/>
      <c r="AA802" s="2"/>
      <c r="AB802" s="2"/>
      <c r="AC802" s="2"/>
      <c r="AD802" s="2"/>
      <c r="AE802" s="2"/>
      <c r="AF802" s="2"/>
      <c r="AG802" s="2"/>
      <c r="AH802" s="2"/>
      <c r="AI802" s="2"/>
      <c r="AJ802" s="2"/>
      <c r="AK802" s="2"/>
    </row>
    <row r="803" ht="14.25" customHeight="1">
      <c r="A803" s="3"/>
      <c r="B803" s="2"/>
      <c r="C803" s="2"/>
      <c r="D803" s="2"/>
      <c r="E803" s="2"/>
      <c r="F803" s="2"/>
      <c r="G803" s="2"/>
      <c r="H803" s="2"/>
      <c r="I803" s="4"/>
      <c r="J803" s="4"/>
      <c r="K803" s="4"/>
      <c r="L803" s="4"/>
      <c r="M803" s="4"/>
      <c r="N803" s="4"/>
      <c r="O803" s="4"/>
      <c r="P803" s="2"/>
      <c r="Q803" s="2"/>
      <c r="R803" s="2"/>
      <c r="S803" s="2"/>
      <c r="T803" s="2"/>
      <c r="U803" s="2"/>
      <c r="V803" s="2"/>
      <c r="W803" s="2"/>
      <c r="X803" s="2"/>
      <c r="Y803" s="2"/>
      <c r="Z803" s="2"/>
      <c r="AA803" s="2"/>
      <c r="AB803" s="2"/>
      <c r="AC803" s="2"/>
      <c r="AD803" s="2"/>
      <c r="AE803" s="2"/>
      <c r="AF803" s="2"/>
      <c r="AG803" s="2"/>
      <c r="AH803" s="2"/>
      <c r="AI803" s="2"/>
      <c r="AJ803" s="2"/>
      <c r="AK803" s="2"/>
    </row>
    <row r="804" ht="14.25" customHeight="1">
      <c r="A804" s="3"/>
      <c r="B804" s="2"/>
      <c r="C804" s="2"/>
      <c r="D804" s="2"/>
      <c r="E804" s="2"/>
      <c r="F804" s="2"/>
      <c r="G804" s="2"/>
      <c r="H804" s="2"/>
      <c r="I804" s="4"/>
      <c r="J804" s="4"/>
      <c r="K804" s="4"/>
      <c r="L804" s="4"/>
      <c r="M804" s="4"/>
      <c r="N804" s="4"/>
      <c r="O804" s="4"/>
      <c r="P804" s="2"/>
      <c r="Q804" s="2"/>
      <c r="R804" s="2"/>
      <c r="S804" s="2"/>
      <c r="T804" s="2"/>
      <c r="U804" s="2"/>
      <c r="V804" s="2"/>
      <c r="W804" s="2"/>
      <c r="X804" s="2"/>
      <c r="Y804" s="2"/>
      <c r="Z804" s="2"/>
      <c r="AA804" s="2"/>
      <c r="AB804" s="2"/>
      <c r="AC804" s="2"/>
      <c r="AD804" s="2"/>
      <c r="AE804" s="2"/>
      <c r="AF804" s="2"/>
      <c r="AG804" s="2"/>
      <c r="AH804" s="2"/>
      <c r="AI804" s="2"/>
      <c r="AJ804" s="2"/>
      <c r="AK804" s="2"/>
    </row>
    <row r="805" ht="14.25" customHeight="1">
      <c r="A805" s="3"/>
      <c r="B805" s="2"/>
      <c r="C805" s="2"/>
      <c r="D805" s="2"/>
      <c r="E805" s="2"/>
      <c r="F805" s="2"/>
      <c r="G805" s="2"/>
      <c r="H805" s="2"/>
      <c r="I805" s="4"/>
      <c r="J805" s="4"/>
      <c r="K805" s="4"/>
      <c r="L805" s="4"/>
      <c r="M805" s="4"/>
      <c r="N805" s="4"/>
      <c r="O805" s="4"/>
      <c r="P805" s="2"/>
      <c r="Q805" s="2"/>
      <c r="R805" s="2"/>
      <c r="S805" s="2"/>
      <c r="T805" s="2"/>
      <c r="U805" s="2"/>
      <c r="V805" s="2"/>
      <c r="W805" s="2"/>
      <c r="X805" s="2"/>
      <c r="Y805" s="2"/>
      <c r="Z805" s="2"/>
      <c r="AA805" s="2"/>
      <c r="AB805" s="2"/>
      <c r="AC805" s="2"/>
      <c r="AD805" s="2"/>
      <c r="AE805" s="2"/>
      <c r="AF805" s="2"/>
      <c r="AG805" s="2"/>
      <c r="AH805" s="2"/>
      <c r="AI805" s="2"/>
      <c r="AJ805" s="2"/>
      <c r="AK805" s="2"/>
    </row>
    <row r="806" ht="14.25" customHeight="1">
      <c r="A806" s="3"/>
      <c r="B806" s="2"/>
      <c r="C806" s="2"/>
      <c r="D806" s="2"/>
      <c r="E806" s="2"/>
      <c r="F806" s="2"/>
      <c r="G806" s="2"/>
      <c r="H806" s="2"/>
      <c r="I806" s="4"/>
      <c r="J806" s="4"/>
      <c r="K806" s="4"/>
      <c r="L806" s="4"/>
      <c r="M806" s="4"/>
      <c r="N806" s="4"/>
      <c r="O806" s="4"/>
      <c r="P806" s="2"/>
      <c r="Q806" s="2"/>
      <c r="R806" s="2"/>
      <c r="S806" s="2"/>
      <c r="T806" s="2"/>
      <c r="U806" s="2"/>
      <c r="V806" s="2"/>
      <c r="W806" s="2"/>
      <c r="X806" s="2"/>
      <c r="Y806" s="2"/>
      <c r="Z806" s="2"/>
      <c r="AA806" s="2"/>
      <c r="AB806" s="2"/>
      <c r="AC806" s="2"/>
      <c r="AD806" s="2"/>
      <c r="AE806" s="2"/>
      <c r="AF806" s="2"/>
      <c r="AG806" s="2"/>
      <c r="AH806" s="2"/>
      <c r="AI806" s="2"/>
      <c r="AJ806" s="2"/>
      <c r="AK806" s="2"/>
    </row>
    <row r="807" ht="14.25" customHeight="1">
      <c r="A807" s="3"/>
      <c r="B807" s="2"/>
      <c r="C807" s="2"/>
      <c r="D807" s="2"/>
      <c r="E807" s="2"/>
      <c r="F807" s="2"/>
      <c r="G807" s="2"/>
      <c r="H807" s="2"/>
      <c r="I807" s="4"/>
      <c r="J807" s="4"/>
      <c r="K807" s="4"/>
      <c r="L807" s="4"/>
      <c r="M807" s="4"/>
      <c r="N807" s="4"/>
      <c r="O807" s="4"/>
      <c r="P807" s="2"/>
      <c r="Q807" s="2"/>
      <c r="R807" s="2"/>
      <c r="S807" s="2"/>
      <c r="T807" s="2"/>
      <c r="U807" s="2"/>
      <c r="V807" s="2"/>
      <c r="W807" s="2"/>
      <c r="X807" s="2"/>
      <c r="Y807" s="2"/>
      <c r="Z807" s="2"/>
      <c r="AA807" s="2"/>
      <c r="AB807" s="2"/>
      <c r="AC807" s="2"/>
      <c r="AD807" s="2"/>
      <c r="AE807" s="2"/>
      <c r="AF807" s="2"/>
      <c r="AG807" s="2"/>
      <c r="AH807" s="2"/>
      <c r="AI807" s="2"/>
      <c r="AJ807" s="2"/>
      <c r="AK807" s="2"/>
    </row>
    <row r="808" ht="14.25" customHeight="1">
      <c r="A808" s="3"/>
      <c r="B808" s="2"/>
      <c r="C808" s="2"/>
      <c r="D808" s="2"/>
      <c r="E808" s="2"/>
      <c r="F808" s="2"/>
      <c r="G808" s="2"/>
      <c r="H808" s="2"/>
      <c r="I808" s="4"/>
      <c r="J808" s="4"/>
      <c r="K808" s="4"/>
      <c r="L808" s="4"/>
      <c r="M808" s="4"/>
      <c r="N808" s="4"/>
      <c r="O808" s="4"/>
      <c r="P808" s="2"/>
      <c r="Q808" s="2"/>
      <c r="R808" s="2"/>
      <c r="S808" s="2"/>
      <c r="T808" s="2"/>
      <c r="U808" s="2"/>
      <c r="V808" s="2"/>
      <c r="W808" s="2"/>
      <c r="X808" s="2"/>
      <c r="Y808" s="2"/>
      <c r="Z808" s="2"/>
      <c r="AA808" s="2"/>
      <c r="AB808" s="2"/>
      <c r="AC808" s="2"/>
      <c r="AD808" s="2"/>
      <c r="AE808" s="2"/>
      <c r="AF808" s="2"/>
      <c r="AG808" s="2"/>
      <c r="AH808" s="2"/>
      <c r="AI808" s="2"/>
      <c r="AJ808" s="2"/>
      <c r="AK808" s="2"/>
    </row>
    <row r="809" ht="14.25" customHeight="1">
      <c r="A809" s="3"/>
      <c r="B809" s="2"/>
      <c r="C809" s="2"/>
      <c r="D809" s="2"/>
      <c r="E809" s="2"/>
      <c r="F809" s="2"/>
      <c r="G809" s="2"/>
      <c r="H809" s="2"/>
      <c r="I809" s="4"/>
      <c r="J809" s="4"/>
      <c r="K809" s="4"/>
      <c r="L809" s="4"/>
      <c r="M809" s="4"/>
      <c r="N809" s="4"/>
      <c r="O809" s="4"/>
      <c r="P809" s="2"/>
      <c r="Q809" s="2"/>
      <c r="R809" s="2"/>
      <c r="S809" s="2"/>
      <c r="T809" s="2"/>
      <c r="U809" s="2"/>
      <c r="V809" s="2"/>
      <c r="W809" s="2"/>
      <c r="X809" s="2"/>
      <c r="Y809" s="2"/>
      <c r="Z809" s="2"/>
      <c r="AA809" s="2"/>
      <c r="AB809" s="2"/>
      <c r="AC809" s="2"/>
      <c r="AD809" s="2"/>
      <c r="AE809" s="2"/>
      <c r="AF809" s="2"/>
      <c r="AG809" s="2"/>
      <c r="AH809" s="2"/>
      <c r="AI809" s="2"/>
      <c r="AJ809" s="2"/>
      <c r="AK809" s="2"/>
    </row>
    <row r="810" ht="14.25" customHeight="1">
      <c r="A810" s="3"/>
      <c r="B810" s="2"/>
      <c r="C810" s="2"/>
      <c r="D810" s="2"/>
      <c r="E810" s="2"/>
      <c r="F810" s="2"/>
      <c r="G810" s="2"/>
      <c r="H810" s="2"/>
      <c r="I810" s="4"/>
      <c r="J810" s="4"/>
      <c r="K810" s="4"/>
      <c r="L810" s="4"/>
      <c r="M810" s="4"/>
      <c r="N810" s="4"/>
      <c r="O810" s="4"/>
      <c r="P810" s="2"/>
      <c r="Q810" s="2"/>
      <c r="R810" s="2"/>
      <c r="S810" s="2"/>
      <c r="T810" s="2"/>
      <c r="U810" s="2"/>
      <c r="V810" s="2"/>
      <c r="W810" s="2"/>
      <c r="X810" s="2"/>
      <c r="Y810" s="2"/>
      <c r="Z810" s="2"/>
      <c r="AA810" s="2"/>
      <c r="AB810" s="2"/>
      <c r="AC810" s="2"/>
      <c r="AD810" s="2"/>
      <c r="AE810" s="2"/>
      <c r="AF810" s="2"/>
      <c r="AG810" s="2"/>
      <c r="AH810" s="2"/>
      <c r="AI810" s="2"/>
      <c r="AJ810" s="2"/>
      <c r="AK810" s="2"/>
    </row>
    <row r="811" ht="14.25" customHeight="1">
      <c r="A811" s="3"/>
      <c r="B811" s="2"/>
      <c r="C811" s="2"/>
      <c r="D811" s="2"/>
      <c r="E811" s="2"/>
      <c r="F811" s="2"/>
      <c r="G811" s="2"/>
      <c r="H811" s="2"/>
      <c r="I811" s="4"/>
      <c r="J811" s="4"/>
      <c r="K811" s="4"/>
      <c r="L811" s="4"/>
      <c r="M811" s="4"/>
      <c r="N811" s="4"/>
      <c r="O811" s="4"/>
      <c r="P811" s="2"/>
      <c r="Q811" s="2"/>
      <c r="R811" s="2"/>
      <c r="S811" s="2"/>
      <c r="T811" s="2"/>
      <c r="U811" s="2"/>
      <c r="V811" s="2"/>
      <c r="W811" s="2"/>
      <c r="X811" s="2"/>
      <c r="Y811" s="2"/>
      <c r="Z811" s="2"/>
      <c r="AA811" s="2"/>
      <c r="AB811" s="2"/>
      <c r="AC811" s="2"/>
      <c r="AD811" s="2"/>
      <c r="AE811" s="2"/>
      <c r="AF811" s="2"/>
      <c r="AG811" s="2"/>
      <c r="AH811" s="2"/>
      <c r="AI811" s="2"/>
      <c r="AJ811" s="2"/>
      <c r="AK811" s="2"/>
    </row>
    <row r="812" ht="14.25" customHeight="1">
      <c r="A812" s="3"/>
      <c r="B812" s="2"/>
      <c r="C812" s="2"/>
      <c r="D812" s="2"/>
      <c r="E812" s="2"/>
      <c r="F812" s="2"/>
      <c r="G812" s="2"/>
      <c r="H812" s="2"/>
      <c r="I812" s="4"/>
      <c r="J812" s="4"/>
      <c r="K812" s="4"/>
      <c r="L812" s="4"/>
      <c r="M812" s="4"/>
      <c r="N812" s="4"/>
      <c r="O812" s="4"/>
      <c r="P812" s="2"/>
      <c r="Q812" s="2"/>
      <c r="R812" s="2"/>
      <c r="S812" s="2"/>
      <c r="T812" s="2"/>
      <c r="U812" s="2"/>
      <c r="V812" s="2"/>
      <c r="W812" s="2"/>
      <c r="X812" s="2"/>
      <c r="Y812" s="2"/>
      <c r="Z812" s="2"/>
      <c r="AA812" s="2"/>
      <c r="AB812" s="2"/>
      <c r="AC812" s="2"/>
      <c r="AD812" s="2"/>
      <c r="AE812" s="2"/>
      <c r="AF812" s="2"/>
      <c r="AG812" s="2"/>
      <c r="AH812" s="2"/>
      <c r="AI812" s="2"/>
      <c r="AJ812" s="2"/>
      <c r="AK812" s="2"/>
    </row>
    <row r="813" ht="14.25" customHeight="1">
      <c r="A813" s="3"/>
      <c r="B813" s="2"/>
      <c r="C813" s="2"/>
      <c r="D813" s="2"/>
      <c r="E813" s="2"/>
      <c r="F813" s="2"/>
      <c r="G813" s="2"/>
      <c r="H813" s="2"/>
      <c r="I813" s="4"/>
      <c r="J813" s="4"/>
      <c r="K813" s="4"/>
      <c r="L813" s="4"/>
      <c r="M813" s="4"/>
      <c r="N813" s="4"/>
      <c r="O813" s="4"/>
      <c r="P813" s="2"/>
      <c r="Q813" s="2"/>
      <c r="R813" s="2"/>
      <c r="S813" s="2"/>
      <c r="T813" s="2"/>
      <c r="U813" s="2"/>
      <c r="V813" s="2"/>
      <c r="W813" s="2"/>
      <c r="X813" s="2"/>
      <c r="Y813" s="2"/>
      <c r="Z813" s="2"/>
      <c r="AA813" s="2"/>
      <c r="AB813" s="2"/>
      <c r="AC813" s="2"/>
      <c r="AD813" s="2"/>
      <c r="AE813" s="2"/>
      <c r="AF813" s="2"/>
      <c r="AG813" s="2"/>
      <c r="AH813" s="2"/>
      <c r="AI813" s="2"/>
      <c r="AJ813" s="2"/>
      <c r="AK813" s="2"/>
    </row>
    <row r="814" ht="14.25" customHeight="1">
      <c r="A814" s="3"/>
      <c r="B814" s="2"/>
      <c r="C814" s="2"/>
      <c r="D814" s="2"/>
      <c r="E814" s="2"/>
      <c r="F814" s="2"/>
      <c r="G814" s="2"/>
      <c r="H814" s="2"/>
      <c r="I814" s="4"/>
      <c r="J814" s="4"/>
      <c r="K814" s="4"/>
      <c r="L814" s="4"/>
      <c r="M814" s="4"/>
      <c r="N814" s="4"/>
      <c r="O814" s="4"/>
      <c r="P814" s="2"/>
      <c r="Q814" s="2"/>
      <c r="R814" s="2"/>
      <c r="S814" s="2"/>
      <c r="T814" s="2"/>
      <c r="U814" s="2"/>
      <c r="V814" s="2"/>
      <c r="W814" s="2"/>
      <c r="X814" s="2"/>
      <c r="Y814" s="2"/>
      <c r="Z814" s="2"/>
      <c r="AA814" s="2"/>
      <c r="AB814" s="2"/>
      <c r="AC814" s="2"/>
      <c r="AD814" s="2"/>
      <c r="AE814" s="2"/>
      <c r="AF814" s="2"/>
      <c r="AG814" s="2"/>
      <c r="AH814" s="2"/>
      <c r="AI814" s="2"/>
      <c r="AJ814" s="2"/>
      <c r="AK814" s="2"/>
    </row>
    <row r="815" ht="14.25" customHeight="1">
      <c r="A815" s="3"/>
      <c r="B815" s="2"/>
      <c r="C815" s="2"/>
      <c r="D815" s="2"/>
      <c r="E815" s="2"/>
      <c r="F815" s="2"/>
      <c r="G815" s="2"/>
      <c r="H815" s="2"/>
      <c r="I815" s="4"/>
      <c r="J815" s="4"/>
      <c r="K815" s="4"/>
      <c r="L815" s="4"/>
      <c r="M815" s="4"/>
      <c r="N815" s="4"/>
      <c r="O815" s="4"/>
      <c r="P815" s="2"/>
      <c r="Q815" s="2"/>
      <c r="R815" s="2"/>
      <c r="S815" s="2"/>
      <c r="T815" s="2"/>
      <c r="U815" s="2"/>
      <c r="V815" s="2"/>
      <c r="W815" s="2"/>
      <c r="X815" s="2"/>
      <c r="Y815" s="2"/>
      <c r="Z815" s="2"/>
      <c r="AA815" s="2"/>
      <c r="AB815" s="2"/>
      <c r="AC815" s="2"/>
      <c r="AD815" s="2"/>
      <c r="AE815" s="2"/>
      <c r="AF815" s="2"/>
      <c r="AG815" s="2"/>
      <c r="AH815" s="2"/>
      <c r="AI815" s="2"/>
      <c r="AJ815" s="2"/>
      <c r="AK815" s="2"/>
    </row>
    <row r="816" ht="14.25" customHeight="1">
      <c r="A816" s="3"/>
      <c r="B816" s="2"/>
      <c r="C816" s="2"/>
      <c r="D816" s="2"/>
      <c r="E816" s="2"/>
      <c r="F816" s="2"/>
      <c r="G816" s="2"/>
      <c r="H816" s="2"/>
      <c r="I816" s="4"/>
      <c r="J816" s="4"/>
      <c r="K816" s="4"/>
      <c r="L816" s="4"/>
      <c r="M816" s="4"/>
      <c r="N816" s="4"/>
      <c r="O816" s="4"/>
      <c r="P816" s="2"/>
      <c r="Q816" s="2"/>
      <c r="R816" s="2"/>
      <c r="S816" s="2"/>
      <c r="T816" s="2"/>
      <c r="U816" s="2"/>
      <c r="V816" s="2"/>
      <c r="W816" s="2"/>
      <c r="X816" s="2"/>
      <c r="Y816" s="2"/>
      <c r="Z816" s="2"/>
      <c r="AA816" s="2"/>
      <c r="AB816" s="2"/>
      <c r="AC816" s="2"/>
      <c r="AD816" s="2"/>
      <c r="AE816" s="2"/>
      <c r="AF816" s="2"/>
      <c r="AG816" s="2"/>
      <c r="AH816" s="2"/>
      <c r="AI816" s="2"/>
      <c r="AJ816" s="2"/>
      <c r="AK816" s="2"/>
    </row>
    <row r="817" ht="14.25" customHeight="1">
      <c r="A817" s="3"/>
      <c r="B817" s="2"/>
      <c r="C817" s="2"/>
      <c r="D817" s="2"/>
      <c r="E817" s="2"/>
      <c r="F817" s="2"/>
      <c r="G817" s="2"/>
      <c r="H817" s="2"/>
      <c r="I817" s="4"/>
      <c r="J817" s="4"/>
      <c r="K817" s="4"/>
      <c r="L817" s="4"/>
      <c r="M817" s="4"/>
      <c r="N817" s="4"/>
      <c r="O817" s="4"/>
      <c r="P817" s="2"/>
      <c r="Q817" s="2"/>
      <c r="R817" s="2"/>
      <c r="S817" s="2"/>
      <c r="T817" s="2"/>
      <c r="U817" s="2"/>
      <c r="V817" s="2"/>
      <c r="W817" s="2"/>
      <c r="X817" s="2"/>
      <c r="Y817" s="2"/>
      <c r="Z817" s="2"/>
      <c r="AA817" s="2"/>
      <c r="AB817" s="2"/>
      <c r="AC817" s="2"/>
      <c r="AD817" s="2"/>
      <c r="AE817" s="2"/>
      <c r="AF817" s="2"/>
      <c r="AG817" s="2"/>
      <c r="AH817" s="2"/>
      <c r="AI817" s="2"/>
      <c r="AJ817" s="2"/>
      <c r="AK817" s="2"/>
    </row>
    <row r="818" ht="14.25" customHeight="1">
      <c r="A818" s="3"/>
      <c r="B818" s="2"/>
      <c r="C818" s="2"/>
      <c r="D818" s="2"/>
      <c r="E818" s="2"/>
      <c r="F818" s="2"/>
      <c r="G818" s="2"/>
      <c r="H818" s="2"/>
      <c r="I818" s="4"/>
      <c r="J818" s="4"/>
      <c r="K818" s="4"/>
      <c r="L818" s="4"/>
      <c r="M818" s="4"/>
      <c r="N818" s="4"/>
      <c r="O818" s="4"/>
      <c r="P818" s="2"/>
      <c r="Q818" s="2"/>
      <c r="R818" s="2"/>
      <c r="S818" s="2"/>
      <c r="T818" s="2"/>
      <c r="U818" s="2"/>
      <c r="V818" s="2"/>
      <c r="W818" s="2"/>
      <c r="X818" s="2"/>
      <c r="Y818" s="2"/>
      <c r="Z818" s="2"/>
      <c r="AA818" s="2"/>
      <c r="AB818" s="2"/>
      <c r="AC818" s="2"/>
      <c r="AD818" s="2"/>
      <c r="AE818" s="2"/>
      <c r="AF818" s="2"/>
      <c r="AG818" s="2"/>
      <c r="AH818" s="2"/>
      <c r="AI818" s="2"/>
      <c r="AJ818" s="2"/>
      <c r="AK818" s="2"/>
    </row>
    <row r="819" ht="14.25" customHeight="1">
      <c r="A819" s="3"/>
      <c r="B819" s="2"/>
      <c r="C819" s="2"/>
      <c r="D819" s="2"/>
      <c r="E819" s="2"/>
      <c r="F819" s="2"/>
      <c r="G819" s="2"/>
      <c r="H819" s="2"/>
      <c r="I819" s="4"/>
      <c r="J819" s="4"/>
      <c r="K819" s="4"/>
      <c r="L819" s="4"/>
      <c r="M819" s="4"/>
      <c r="N819" s="4"/>
      <c r="O819" s="4"/>
      <c r="P819" s="2"/>
      <c r="Q819" s="2"/>
      <c r="R819" s="2"/>
      <c r="S819" s="2"/>
      <c r="T819" s="2"/>
      <c r="U819" s="2"/>
      <c r="V819" s="2"/>
      <c r="W819" s="2"/>
      <c r="X819" s="2"/>
      <c r="Y819" s="2"/>
      <c r="Z819" s="2"/>
      <c r="AA819" s="2"/>
      <c r="AB819" s="2"/>
      <c r="AC819" s="2"/>
      <c r="AD819" s="2"/>
      <c r="AE819" s="2"/>
      <c r="AF819" s="2"/>
      <c r="AG819" s="2"/>
      <c r="AH819" s="2"/>
      <c r="AI819" s="2"/>
      <c r="AJ819" s="2"/>
      <c r="AK819" s="2"/>
    </row>
    <row r="820" ht="14.25" customHeight="1">
      <c r="A820" s="3"/>
      <c r="B820" s="2"/>
      <c r="C820" s="2"/>
      <c r="D820" s="2"/>
      <c r="E820" s="2"/>
      <c r="F820" s="2"/>
      <c r="G820" s="2"/>
      <c r="H820" s="2"/>
      <c r="I820" s="4"/>
      <c r="J820" s="4"/>
      <c r="K820" s="4"/>
      <c r="L820" s="4"/>
      <c r="M820" s="4"/>
      <c r="N820" s="4"/>
      <c r="O820" s="4"/>
      <c r="P820" s="2"/>
      <c r="Q820" s="2"/>
      <c r="R820" s="2"/>
      <c r="S820" s="2"/>
      <c r="T820" s="2"/>
      <c r="U820" s="2"/>
      <c r="V820" s="2"/>
      <c r="W820" s="2"/>
      <c r="X820" s="2"/>
      <c r="Y820" s="2"/>
      <c r="Z820" s="2"/>
      <c r="AA820" s="2"/>
      <c r="AB820" s="2"/>
      <c r="AC820" s="2"/>
      <c r="AD820" s="2"/>
      <c r="AE820" s="2"/>
      <c r="AF820" s="2"/>
      <c r="AG820" s="2"/>
      <c r="AH820" s="2"/>
      <c r="AI820" s="2"/>
      <c r="AJ820" s="2"/>
      <c r="AK820" s="2"/>
    </row>
    <row r="821" ht="14.25" customHeight="1">
      <c r="A821" s="3"/>
      <c r="B821" s="2"/>
      <c r="C821" s="2"/>
      <c r="D821" s="2"/>
      <c r="E821" s="2"/>
      <c r="F821" s="2"/>
      <c r="G821" s="2"/>
      <c r="H821" s="2"/>
      <c r="I821" s="4"/>
      <c r="J821" s="4"/>
      <c r="K821" s="4"/>
      <c r="L821" s="4"/>
      <c r="M821" s="4"/>
      <c r="N821" s="4"/>
      <c r="O821" s="4"/>
      <c r="P821" s="2"/>
      <c r="Q821" s="2"/>
      <c r="R821" s="2"/>
      <c r="S821" s="2"/>
      <c r="T821" s="2"/>
      <c r="U821" s="2"/>
      <c r="V821" s="2"/>
      <c r="W821" s="2"/>
      <c r="X821" s="2"/>
      <c r="Y821" s="2"/>
      <c r="Z821" s="2"/>
      <c r="AA821" s="2"/>
      <c r="AB821" s="2"/>
      <c r="AC821" s="2"/>
      <c r="AD821" s="2"/>
      <c r="AE821" s="2"/>
      <c r="AF821" s="2"/>
      <c r="AG821" s="2"/>
      <c r="AH821" s="2"/>
      <c r="AI821" s="2"/>
      <c r="AJ821" s="2"/>
      <c r="AK821" s="2"/>
    </row>
    <row r="822" ht="14.25" customHeight="1">
      <c r="A822" s="3"/>
      <c r="B822" s="2"/>
      <c r="C822" s="2"/>
      <c r="D822" s="2"/>
      <c r="E822" s="2"/>
      <c r="F822" s="2"/>
      <c r="G822" s="2"/>
      <c r="H822" s="2"/>
      <c r="I822" s="4"/>
      <c r="J822" s="4"/>
      <c r="K822" s="4"/>
      <c r="L822" s="4"/>
      <c r="M822" s="4"/>
      <c r="N822" s="4"/>
      <c r="O822" s="4"/>
      <c r="P822" s="2"/>
      <c r="Q822" s="2"/>
      <c r="R822" s="2"/>
      <c r="S822" s="2"/>
      <c r="T822" s="2"/>
      <c r="U822" s="2"/>
      <c r="V822" s="2"/>
      <c r="W822" s="2"/>
      <c r="X822" s="2"/>
      <c r="Y822" s="2"/>
      <c r="Z822" s="2"/>
      <c r="AA822" s="2"/>
      <c r="AB822" s="2"/>
      <c r="AC822" s="2"/>
      <c r="AD822" s="2"/>
      <c r="AE822" s="2"/>
      <c r="AF822" s="2"/>
      <c r="AG822" s="2"/>
      <c r="AH822" s="2"/>
      <c r="AI822" s="2"/>
      <c r="AJ822" s="2"/>
      <c r="AK822" s="2"/>
    </row>
    <row r="823" ht="14.25" customHeight="1">
      <c r="A823" s="3"/>
      <c r="B823" s="2"/>
      <c r="C823" s="2"/>
      <c r="D823" s="2"/>
      <c r="E823" s="2"/>
      <c r="F823" s="2"/>
      <c r="G823" s="2"/>
      <c r="H823" s="2"/>
      <c r="I823" s="4"/>
      <c r="J823" s="4"/>
      <c r="K823" s="4"/>
      <c r="L823" s="4"/>
      <c r="M823" s="4"/>
      <c r="N823" s="4"/>
      <c r="O823" s="4"/>
      <c r="P823" s="2"/>
      <c r="Q823" s="2"/>
      <c r="R823" s="2"/>
      <c r="S823" s="2"/>
      <c r="T823" s="2"/>
      <c r="U823" s="2"/>
      <c r="V823" s="2"/>
      <c r="W823" s="2"/>
      <c r="X823" s="2"/>
      <c r="Y823" s="2"/>
      <c r="Z823" s="2"/>
      <c r="AA823" s="2"/>
      <c r="AB823" s="2"/>
      <c r="AC823" s="2"/>
      <c r="AD823" s="2"/>
      <c r="AE823" s="2"/>
      <c r="AF823" s="2"/>
      <c r="AG823" s="2"/>
      <c r="AH823" s="2"/>
      <c r="AI823" s="2"/>
      <c r="AJ823" s="2"/>
      <c r="AK823" s="2"/>
    </row>
    <row r="824" ht="14.25" customHeight="1">
      <c r="A824" s="3"/>
      <c r="B824" s="2"/>
      <c r="C824" s="2"/>
      <c r="D824" s="2"/>
      <c r="E824" s="2"/>
      <c r="F824" s="2"/>
      <c r="G824" s="2"/>
      <c r="H824" s="2"/>
      <c r="I824" s="4"/>
      <c r="J824" s="4"/>
      <c r="K824" s="4"/>
      <c r="L824" s="4"/>
      <c r="M824" s="4"/>
      <c r="N824" s="4"/>
      <c r="O824" s="4"/>
      <c r="P824" s="2"/>
      <c r="Q824" s="2"/>
      <c r="R824" s="2"/>
      <c r="S824" s="2"/>
      <c r="T824" s="2"/>
      <c r="U824" s="2"/>
      <c r="V824" s="2"/>
      <c r="W824" s="2"/>
      <c r="X824" s="2"/>
      <c r="Y824" s="2"/>
      <c r="Z824" s="2"/>
      <c r="AA824" s="2"/>
      <c r="AB824" s="2"/>
      <c r="AC824" s="2"/>
      <c r="AD824" s="2"/>
      <c r="AE824" s="2"/>
      <c r="AF824" s="2"/>
      <c r="AG824" s="2"/>
      <c r="AH824" s="2"/>
      <c r="AI824" s="2"/>
      <c r="AJ824" s="2"/>
      <c r="AK824" s="2"/>
    </row>
    <row r="825" ht="14.25" customHeight="1">
      <c r="A825" s="3"/>
      <c r="B825" s="2"/>
      <c r="C825" s="2"/>
      <c r="D825" s="2"/>
      <c r="E825" s="2"/>
      <c r="F825" s="2"/>
      <c r="G825" s="2"/>
      <c r="H825" s="2"/>
      <c r="I825" s="4"/>
      <c r="J825" s="4"/>
      <c r="K825" s="4"/>
      <c r="L825" s="4"/>
      <c r="M825" s="4"/>
      <c r="N825" s="4"/>
      <c r="O825" s="4"/>
      <c r="P825" s="2"/>
      <c r="Q825" s="2"/>
      <c r="R825" s="2"/>
      <c r="S825" s="2"/>
      <c r="T825" s="2"/>
      <c r="U825" s="2"/>
      <c r="V825" s="2"/>
      <c r="W825" s="2"/>
      <c r="X825" s="2"/>
      <c r="Y825" s="2"/>
      <c r="Z825" s="2"/>
      <c r="AA825" s="2"/>
      <c r="AB825" s="2"/>
      <c r="AC825" s="2"/>
      <c r="AD825" s="2"/>
      <c r="AE825" s="2"/>
      <c r="AF825" s="2"/>
      <c r="AG825" s="2"/>
      <c r="AH825" s="2"/>
      <c r="AI825" s="2"/>
      <c r="AJ825" s="2"/>
      <c r="AK825" s="2"/>
    </row>
    <row r="826" ht="14.25" customHeight="1">
      <c r="A826" s="3"/>
      <c r="B826" s="2"/>
      <c r="C826" s="2"/>
      <c r="D826" s="2"/>
      <c r="E826" s="2"/>
      <c r="F826" s="2"/>
      <c r="G826" s="2"/>
      <c r="H826" s="2"/>
      <c r="I826" s="4"/>
      <c r="J826" s="4"/>
      <c r="K826" s="4"/>
      <c r="L826" s="4"/>
      <c r="M826" s="4"/>
      <c r="N826" s="4"/>
      <c r="O826" s="4"/>
      <c r="P826" s="2"/>
      <c r="Q826" s="2"/>
      <c r="R826" s="2"/>
      <c r="S826" s="2"/>
      <c r="T826" s="2"/>
      <c r="U826" s="2"/>
      <c r="V826" s="2"/>
      <c r="W826" s="2"/>
      <c r="X826" s="2"/>
      <c r="Y826" s="2"/>
      <c r="Z826" s="2"/>
      <c r="AA826" s="2"/>
      <c r="AB826" s="2"/>
      <c r="AC826" s="2"/>
      <c r="AD826" s="2"/>
      <c r="AE826" s="2"/>
      <c r="AF826" s="2"/>
      <c r="AG826" s="2"/>
      <c r="AH826" s="2"/>
      <c r="AI826" s="2"/>
      <c r="AJ826" s="2"/>
      <c r="AK826" s="2"/>
    </row>
    <row r="827" ht="14.25" customHeight="1">
      <c r="A827" s="3"/>
      <c r="B827" s="2"/>
      <c r="C827" s="2"/>
      <c r="D827" s="2"/>
      <c r="E827" s="2"/>
      <c r="F827" s="2"/>
      <c r="G827" s="2"/>
      <c r="H827" s="2"/>
      <c r="I827" s="4"/>
      <c r="J827" s="4"/>
      <c r="K827" s="4"/>
      <c r="L827" s="4"/>
      <c r="M827" s="4"/>
      <c r="N827" s="4"/>
      <c r="O827" s="4"/>
      <c r="P827" s="2"/>
      <c r="Q827" s="2"/>
      <c r="R827" s="2"/>
      <c r="S827" s="2"/>
      <c r="T827" s="2"/>
      <c r="U827" s="2"/>
      <c r="V827" s="2"/>
      <c r="W827" s="2"/>
      <c r="X827" s="2"/>
      <c r="Y827" s="2"/>
      <c r="Z827" s="2"/>
      <c r="AA827" s="2"/>
      <c r="AB827" s="2"/>
      <c r="AC827" s="2"/>
      <c r="AD827" s="2"/>
      <c r="AE827" s="2"/>
      <c r="AF827" s="2"/>
      <c r="AG827" s="2"/>
      <c r="AH827" s="2"/>
      <c r="AI827" s="2"/>
      <c r="AJ827" s="2"/>
      <c r="AK827" s="2"/>
    </row>
    <row r="828" ht="14.25" customHeight="1">
      <c r="A828" s="3"/>
      <c r="B828" s="2"/>
      <c r="C828" s="2"/>
      <c r="D828" s="2"/>
      <c r="E828" s="2"/>
      <c r="F828" s="2"/>
      <c r="G828" s="2"/>
      <c r="H828" s="2"/>
      <c r="I828" s="4"/>
      <c r="J828" s="4"/>
      <c r="K828" s="4"/>
      <c r="L828" s="4"/>
      <c r="M828" s="4"/>
      <c r="N828" s="4"/>
      <c r="O828" s="4"/>
      <c r="P828" s="2"/>
      <c r="Q828" s="2"/>
      <c r="R828" s="2"/>
      <c r="S828" s="2"/>
      <c r="T828" s="2"/>
      <c r="U828" s="2"/>
      <c r="V828" s="2"/>
      <c r="W828" s="2"/>
      <c r="X828" s="2"/>
      <c r="Y828" s="2"/>
      <c r="Z828" s="2"/>
      <c r="AA828" s="2"/>
      <c r="AB828" s="2"/>
      <c r="AC828" s="2"/>
      <c r="AD828" s="2"/>
      <c r="AE828" s="2"/>
      <c r="AF828" s="2"/>
      <c r="AG828" s="2"/>
      <c r="AH828" s="2"/>
      <c r="AI828" s="2"/>
      <c r="AJ828" s="2"/>
      <c r="AK828" s="2"/>
    </row>
    <row r="829" ht="14.25" customHeight="1">
      <c r="A829" s="3"/>
      <c r="B829" s="2"/>
      <c r="C829" s="2"/>
      <c r="D829" s="2"/>
      <c r="E829" s="2"/>
      <c r="F829" s="2"/>
      <c r="G829" s="2"/>
      <c r="H829" s="2"/>
      <c r="I829" s="4"/>
      <c r="J829" s="4"/>
      <c r="K829" s="4"/>
      <c r="L829" s="4"/>
      <c r="M829" s="4"/>
      <c r="N829" s="4"/>
      <c r="O829" s="4"/>
      <c r="P829" s="2"/>
      <c r="Q829" s="2"/>
      <c r="R829" s="2"/>
      <c r="S829" s="2"/>
      <c r="T829" s="2"/>
      <c r="U829" s="2"/>
      <c r="V829" s="2"/>
      <c r="W829" s="2"/>
      <c r="X829" s="2"/>
      <c r="Y829" s="2"/>
      <c r="Z829" s="2"/>
      <c r="AA829" s="2"/>
      <c r="AB829" s="2"/>
      <c r="AC829" s="2"/>
      <c r="AD829" s="2"/>
      <c r="AE829" s="2"/>
      <c r="AF829" s="2"/>
      <c r="AG829" s="2"/>
      <c r="AH829" s="2"/>
      <c r="AI829" s="2"/>
      <c r="AJ829" s="2"/>
      <c r="AK829" s="2"/>
    </row>
    <row r="830" ht="14.25" customHeight="1">
      <c r="A830" s="3"/>
      <c r="B830" s="2"/>
      <c r="C830" s="2"/>
      <c r="D830" s="2"/>
      <c r="E830" s="2"/>
      <c r="F830" s="2"/>
      <c r="G830" s="2"/>
      <c r="H830" s="2"/>
      <c r="I830" s="4"/>
      <c r="J830" s="4"/>
      <c r="K830" s="4"/>
      <c r="L830" s="4"/>
      <c r="M830" s="4"/>
      <c r="N830" s="4"/>
      <c r="O830" s="4"/>
      <c r="P830" s="2"/>
      <c r="Q830" s="2"/>
      <c r="R830" s="2"/>
      <c r="S830" s="2"/>
      <c r="T830" s="2"/>
      <c r="U830" s="2"/>
      <c r="V830" s="2"/>
      <c r="W830" s="2"/>
      <c r="X830" s="2"/>
      <c r="Y830" s="2"/>
      <c r="Z830" s="2"/>
      <c r="AA830" s="2"/>
      <c r="AB830" s="2"/>
      <c r="AC830" s="2"/>
      <c r="AD830" s="2"/>
      <c r="AE830" s="2"/>
      <c r="AF830" s="2"/>
      <c r="AG830" s="2"/>
      <c r="AH830" s="2"/>
      <c r="AI830" s="2"/>
      <c r="AJ830" s="2"/>
      <c r="AK830" s="2"/>
    </row>
    <row r="831" ht="14.25" customHeight="1">
      <c r="A831" s="3"/>
      <c r="B831" s="2"/>
      <c r="C831" s="2"/>
      <c r="D831" s="2"/>
      <c r="E831" s="2"/>
      <c r="F831" s="2"/>
      <c r="G831" s="2"/>
      <c r="H831" s="2"/>
      <c r="I831" s="4"/>
      <c r="J831" s="4"/>
      <c r="K831" s="4"/>
      <c r="L831" s="4"/>
      <c r="M831" s="4"/>
      <c r="N831" s="4"/>
      <c r="O831" s="4"/>
      <c r="P831" s="2"/>
      <c r="Q831" s="2"/>
      <c r="R831" s="2"/>
      <c r="S831" s="2"/>
      <c r="T831" s="2"/>
      <c r="U831" s="2"/>
      <c r="V831" s="2"/>
      <c r="W831" s="2"/>
      <c r="X831" s="2"/>
      <c r="Y831" s="2"/>
      <c r="Z831" s="2"/>
      <c r="AA831" s="2"/>
      <c r="AB831" s="2"/>
      <c r="AC831" s="2"/>
      <c r="AD831" s="2"/>
      <c r="AE831" s="2"/>
      <c r="AF831" s="2"/>
      <c r="AG831" s="2"/>
      <c r="AH831" s="2"/>
      <c r="AI831" s="2"/>
      <c r="AJ831" s="2"/>
      <c r="AK831" s="2"/>
    </row>
    <row r="832" ht="14.25" customHeight="1">
      <c r="A832" s="3"/>
      <c r="B832" s="2"/>
      <c r="C832" s="2"/>
      <c r="D832" s="2"/>
      <c r="E832" s="2"/>
      <c r="F832" s="2"/>
      <c r="G832" s="2"/>
      <c r="H832" s="2"/>
      <c r="I832" s="4"/>
      <c r="J832" s="4"/>
      <c r="K832" s="4"/>
      <c r="L832" s="4"/>
      <c r="M832" s="4"/>
      <c r="N832" s="4"/>
      <c r="O832" s="4"/>
      <c r="P832" s="2"/>
      <c r="Q832" s="2"/>
      <c r="R832" s="2"/>
      <c r="S832" s="2"/>
      <c r="T832" s="2"/>
      <c r="U832" s="2"/>
      <c r="V832" s="2"/>
      <c r="W832" s="2"/>
      <c r="X832" s="2"/>
      <c r="Y832" s="2"/>
      <c r="Z832" s="2"/>
      <c r="AA832" s="2"/>
      <c r="AB832" s="2"/>
      <c r="AC832" s="2"/>
      <c r="AD832" s="2"/>
      <c r="AE832" s="2"/>
      <c r="AF832" s="2"/>
      <c r="AG832" s="2"/>
      <c r="AH832" s="2"/>
      <c r="AI832" s="2"/>
      <c r="AJ832" s="2"/>
      <c r="AK832" s="2"/>
    </row>
    <row r="833" ht="14.25" customHeight="1">
      <c r="A833" s="3"/>
      <c r="B833" s="2"/>
      <c r="C833" s="2"/>
      <c r="D833" s="2"/>
      <c r="E833" s="2"/>
      <c r="F833" s="2"/>
      <c r="G833" s="2"/>
      <c r="H833" s="2"/>
      <c r="I833" s="4"/>
      <c r="J833" s="4"/>
      <c r="K833" s="4"/>
      <c r="L833" s="4"/>
      <c r="M833" s="4"/>
      <c r="N833" s="4"/>
      <c r="O833" s="4"/>
      <c r="P833" s="2"/>
      <c r="Q833" s="2"/>
      <c r="R833" s="2"/>
      <c r="S833" s="2"/>
      <c r="T833" s="2"/>
      <c r="U833" s="2"/>
      <c r="V833" s="2"/>
      <c r="W833" s="2"/>
      <c r="X833" s="2"/>
      <c r="Y833" s="2"/>
      <c r="Z833" s="2"/>
      <c r="AA833" s="2"/>
      <c r="AB833" s="2"/>
      <c r="AC833" s="2"/>
      <c r="AD833" s="2"/>
      <c r="AE833" s="2"/>
      <c r="AF833" s="2"/>
      <c r="AG833" s="2"/>
      <c r="AH833" s="2"/>
      <c r="AI833" s="2"/>
      <c r="AJ833" s="2"/>
      <c r="AK833" s="2"/>
    </row>
    <row r="834" ht="14.25" customHeight="1">
      <c r="A834" s="3"/>
      <c r="B834" s="2"/>
      <c r="C834" s="2"/>
      <c r="D834" s="2"/>
      <c r="E834" s="2"/>
      <c r="F834" s="2"/>
      <c r="G834" s="2"/>
      <c r="H834" s="2"/>
      <c r="I834" s="4"/>
      <c r="J834" s="4"/>
      <c r="K834" s="4"/>
      <c r="L834" s="4"/>
      <c r="M834" s="4"/>
      <c r="N834" s="4"/>
      <c r="O834" s="4"/>
      <c r="P834" s="2"/>
      <c r="Q834" s="2"/>
      <c r="R834" s="2"/>
      <c r="S834" s="2"/>
      <c r="T834" s="2"/>
      <c r="U834" s="2"/>
      <c r="V834" s="2"/>
      <c r="W834" s="2"/>
      <c r="X834" s="2"/>
      <c r="Y834" s="2"/>
      <c r="Z834" s="2"/>
      <c r="AA834" s="2"/>
      <c r="AB834" s="2"/>
      <c r="AC834" s="2"/>
      <c r="AD834" s="2"/>
      <c r="AE834" s="2"/>
      <c r="AF834" s="2"/>
      <c r="AG834" s="2"/>
      <c r="AH834" s="2"/>
      <c r="AI834" s="2"/>
      <c r="AJ834" s="2"/>
      <c r="AK834" s="2"/>
    </row>
    <row r="835" ht="14.25" customHeight="1">
      <c r="A835" s="3"/>
      <c r="B835" s="2"/>
      <c r="C835" s="2"/>
      <c r="D835" s="2"/>
      <c r="E835" s="2"/>
      <c r="F835" s="2"/>
      <c r="G835" s="2"/>
      <c r="H835" s="2"/>
      <c r="I835" s="4"/>
      <c r="J835" s="4"/>
      <c r="K835" s="4"/>
      <c r="L835" s="4"/>
      <c r="M835" s="4"/>
      <c r="N835" s="4"/>
      <c r="O835" s="4"/>
      <c r="P835" s="2"/>
      <c r="Q835" s="2"/>
      <c r="R835" s="2"/>
      <c r="S835" s="2"/>
      <c r="T835" s="2"/>
      <c r="U835" s="2"/>
      <c r="V835" s="2"/>
      <c r="W835" s="2"/>
      <c r="X835" s="2"/>
      <c r="Y835" s="2"/>
      <c r="Z835" s="2"/>
      <c r="AA835" s="2"/>
      <c r="AB835" s="2"/>
      <c r="AC835" s="2"/>
      <c r="AD835" s="2"/>
      <c r="AE835" s="2"/>
      <c r="AF835" s="2"/>
      <c r="AG835" s="2"/>
      <c r="AH835" s="2"/>
      <c r="AI835" s="2"/>
      <c r="AJ835" s="2"/>
      <c r="AK835" s="2"/>
    </row>
    <row r="836" ht="14.25" customHeight="1">
      <c r="A836" s="3"/>
      <c r="B836" s="2"/>
      <c r="C836" s="2"/>
      <c r="D836" s="2"/>
      <c r="E836" s="2"/>
      <c r="F836" s="2"/>
      <c r="G836" s="2"/>
      <c r="H836" s="2"/>
      <c r="I836" s="4"/>
      <c r="J836" s="4"/>
      <c r="K836" s="4"/>
      <c r="L836" s="4"/>
      <c r="M836" s="4"/>
      <c r="N836" s="4"/>
      <c r="O836" s="4"/>
      <c r="P836" s="2"/>
      <c r="Q836" s="2"/>
      <c r="R836" s="2"/>
      <c r="S836" s="2"/>
      <c r="T836" s="2"/>
      <c r="U836" s="2"/>
      <c r="V836" s="2"/>
      <c r="W836" s="2"/>
      <c r="X836" s="2"/>
      <c r="Y836" s="2"/>
      <c r="Z836" s="2"/>
      <c r="AA836" s="2"/>
      <c r="AB836" s="2"/>
      <c r="AC836" s="2"/>
      <c r="AD836" s="2"/>
      <c r="AE836" s="2"/>
      <c r="AF836" s="2"/>
      <c r="AG836" s="2"/>
      <c r="AH836" s="2"/>
      <c r="AI836" s="2"/>
      <c r="AJ836" s="2"/>
      <c r="AK836" s="2"/>
    </row>
    <row r="837" ht="14.25" customHeight="1">
      <c r="A837" s="3"/>
      <c r="B837" s="2"/>
      <c r="C837" s="2"/>
      <c r="D837" s="2"/>
      <c r="E837" s="2"/>
      <c r="F837" s="2"/>
      <c r="G837" s="2"/>
      <c r="H837" s="2"/>
      <c r="I837" s="4"/>
      <c r="J837" s="4"/>
      <c r="K837" s="4"/>
      <c r="L837" s="4"/>
      <c r="M837" s="4"/>
      <c r="N837" s="4"/>
      <c r="O837" s="4"/>
      <c r="P837" s="2"/>
      <c r="Q837" s="2"/>
      <c r="R837" s="2"/>
      <c r="S837" s="2"/>
      <c r="T837" s="2"/>
      <c r="U837" s="2"/>
      <c r="V837" s="2"/>
      <c r="W837" s="2"/>
      <c r="X837" s="2"/>
      <c r="Y837" s="2"/>
      <c r="Z837" s="2"/>
      <c r="AA837" s="2"/>
      <c r="AB837" s="2"/>
      <c r="AC837" s="2"/>
      <c r="AD837" s="2"/>
      <c r="AE837" s="2"/>
      <c r="AF837" s="2"/>
      <c r="AG837" s="2"/>
      <c r="AH837" s="2"/>
      <c r="AI837" s="2"/>
      <c r="AJ837" s="2"/>
      <c r="AK837" s="2"/>
    </row>
    <row r="838" ht="14.25" customHeight="1">
      <c r="A838" s="3"/>
      <c r="B838" s="2"/>
      <c r="C838" s="2"/>
      <c r="D838" s="2"/>
      <c r="E838" s="2"/>
      <c r="F838" s="2"/>
      <c r="G838" s="2"/>
      <c r="H838" s="2"/>
      <c r="I838" s="4"/>
      <c r="J838" s="4"/>
      <c r="K838" s="4"/>
      <c r="L838" s="4"/>
      <c r="M838" s="4"/>
      <c r="N838" s="4"/>
      <c r="O838" s="4"/>
      <c r="P838" s="2"/>
      <c r="Q838" s="2"/>
      <c r="R838" s="2"/>
      <c r="S838" s="2"/>
      <c r="T838" s="2"/>
      <c r="U838" s="2"/>
      <c r="V838" s="2"/>
      <c r="W838" s="2"/>
      <c r="X838" s="2"/>
      <c r="Y838" s="2"/>
      <c r="Z838" s="2"/>
      <c r="AA838" s="2"/>
      <c r="AB838" s="2"/>
      <c r="AC838" s="2"/>
      <c r="AD838" s="2"/>
      <c r="AE838" s="2"/>
      <c r="AF838" s="2"/>
      <c r="AG838" s="2"/>
      <c r="AH838" s="2"/>
      <c r="AI838" s="2"/>
      <c r="AJ838" s="2"/>
      <c r="AK838" s="2"/>
    </row>
    <row r="839" ht="14.25" customHeight="1">
      <c r="A839" s="3"/>
      <c r="B839" s="2"/>
      <c r="C839" s="2"/>
      <c r="D839" s="2"/>
      <c r="E839" s="2"/>
      <c r="F839" s="2"/>
      <c r="G839" s="2"/>
      <c r="H839" s="2"/>
      <c r="I839" s="4"/>
      <c r="J839" s="4"/>
      <c r="K839" s="4"/>
      <c r="L839" s="4"/>
      <c r="M839" s="4"/>
      <c r="N839" s="4"/>
      <c r="O839" s="4"/>
      <c r="P839" s="2"/>
      <c r="Q839" s="2"/>
      <c r="R839" s="2"/>
      <c r="S839" s="2"/>
      <c r="T839" s="2"/>
      <c r="U839" s="2"/>
      <c r="V839" s="2"/>
      <c r="W839" s="2"/>
      <c r="X839" s="2"/>
      <c r="Y839" s="2"/>
      <c r="Z839" s="2"/>
      <c r="AA839" s="2"/>
      <c r="AB839" s="2"/>
      <c r="AC839" s="2"/>
      <c r="AD839" s="2"/>
      <c r="AE839" s="2"/>
      <c r="AF839" s="2"/>
      <c r="AG839" s="2"/>
      <c r="AH839" s="2"/>
      <c r="AI839" s="2"/>
      <c r="AJ839" s="2"/>
      <c r="AK839" s="2"/>
    </row>
    <row r="840" ht="14.25" customHeight="1">
      <c r="A840" s="3"/>
      <c r="B840" s="2"/>
      <c r="C840" s="2"/>
      <c r="D840" s="2"/>
      <c r="E840" s="2"/>
      <c r="F840" s="2"/>
      <c r="G840" s="2"/>
      <c r="H840" s="2"/>
      <c r="I840" s="4"/>
      <c r="J840" s="4"/>
      <c r="K840" s="4"/>
      <c r="L840" s="4"/>
      <c r="M840" s="4"/>
      <c r="N840" s="4"/>
      <c r="O840" s="4"/>
      <c r="P840" s="2"/>
      <c r="Q840" s="2"/>
      <c r="R840" s="2"/>
      <c r="S840" s="2"/>
      <c r="T840" s="2"/>
      <c r="U840" s="2"/>
      <c r="V840" s="2"/>
      <c r="W840" s="2"/>
      <c r="X840" s="2"/>
      <c r="Y840" s="2"/>
      <c r="Z840" s="2"/>
      <c r="AA840" s="2"/>
      <c r="AB840" s="2"/>
      <c r="AC840" s="2"/>
      <c r="AD840" s="2"/>
      <c r="AE840" s="2"/>
      <c r="AF840" s="2"/>
      <c r="AG840" s="2"/>
      <c r="AH840" s="2"/>
      <c r="AI840" s="2"/>
      <c r="AJ840" s="2"/>
      <c r="AK840" s="2"/>
    </row>
    <row r="841" ht="14.25" customHeight="1">
      <c r="A841" s="3"/>
      <c r="B841" s="2"/>
      <c r="C841" s="2"/>
      <c r="D841" s="2"/>
      <c r="E841" s="2"/>
      <c r="F841" s="2"/>
      <c r="G841" s="2"/>
      <c r="H841" s="2"/>
      <c r="I841" s="4"/>
      <c r="J841" s="4"/>
      <c r="K841" s="4"/>
      <c r="L841" s="4"/>
      <c r="M841" s="4"/>
      <c r="N841" s="4"/>
      <c r="O841" s="4"/>
      <c r="P841" s="2"/>
      <c r="Q841" s="2"/>
      <c r="R841" s="2"/>
      <c r="S841" s="2"/>
      <c r="T841" s="2"/>
      <c r="U841" s="2"/>
      <c r="V841" s="2"/>
      <c r="W841" s="2"/>
      <c r="X841" s="2"/>
      <c r="Y841" s="2"/>
      <c r="Z841" s="2"/>
      <c r="AA841" s="2"/>
      <c r="AB841" s="2"/>
      <c r="AC841" s="2"/>
      <c r="AD841" s="2"/>
      <c r="AE841" s="2"/>
      <c r="AF841" s="2"/>
      <c r="AG841" s="2"/>
      <c r="AH841" s="2"/>
      <c r="AI841" s="2"/>
      <c r="AJ841" s="2"/>
      <c r="AK841" s="2"/>
    </row>
    <row r="842" ht="14.25" customHeight="1">
      <c r="A842" s="3"/>
      <c r="B842" s="2"/>
      <c r="C842" s="2"/>
      <c r="D842" s="2"/>
      <c r="E842" s="2"/>
      <c r="F842" s="2"/>
      <c r="G842" s="2"/>
      <c r="H842" s="2"/>
      <c r="I842" s="4"/>
      <c r="J842" s="4"/>
      <c r="K842" s="4"/>
      <c r="L842" s="4"/>
      <c r="M842" s="4"/>
      <c r="N842" s="4"/>
      <c r="O842" s="4"/>
      <c r="P842" s="2"/>
      <c r="Q842" s="2"/>
      <c r="R842" s="2"/>
      <c r="S842" s="2"/>
      <c r="T842" s="2"/>
      <c r="U842" s="2"/>
      <c r="V842" s="2"/>
      <c r="W842" s="2"/>
      <c r="X842" s="2"/>
      <c r="Y842" s="2"/>
      <c r="Z842" s="2"/>
      <c r="AA842" s="2"/>
      <c r="AB842" s="2"/>
      <c r="AC842" s="2"/>
      <c r="AD842" s="2"/>
      <c r="AE842" s="2"/>
      <c r="AF842" s="2"/>
      <c r="AG842" s="2"/>
      <c r="AH842" s="2"/>
      <c r="AI842" s="2"/>
      <c r="AJ842" s="2"/>
      <c r="AK842" s="2"/>
    </row>
    <row r="843" ht="14.25" customHeight="1">
      <c r="A843" s="3"/>
      <c r="B843" s="2"/>
      <c r="C843" s="2"/>
      <c r="D843" s="2"/>
      <c r="E843" s="2"/>
      <c r="F843" s="2"/>
      <c r="G843" s="2"/>
      <c r="H843" s="2"/>
      <c r="I843" s="4"/>
      <c r="J843" s="4"/>
      <c r="K843" s="4"/>
      <c r="L843" s="4"/>
      <c r="M843" s="4"/>
      <c r="N843" s="4"/>
      <c r="O843" s="4"/>
      <c r="P843" s="2"/>
      <c r="Q843" s="2"/>
      <c r="R843" s="2"/>
      <c r="S843" s="2"/>
      <c r="T843" s="2"/>
      <c r="U843" s="2"/>
      <c r="V843" s="2"/>
      <c r="W843" s="2"/>
      <c r="X843" s="2"/>
      <c r="Y843" s="2"/>
      <c r="Z843" s="2"/>
      <c r="AA843" s="2"/>
      <c r="AB843" s="2"/>
      <c r="AC843" s="2"/>
      <c r="AD843" s="2"/>
      <c r="AE843" s="2"/>
      <c r="AF843" s="2"/>
      <c r="AG843" s="2"/>
      <c r="AH843" s="2"/>
      <c r="AI843" s="2"/>
      <c r="AJ843" s="2"/>
      <c r="AK843" s="2"/>
    </row>
    <row r="844" ht="14.25" customHeight="1">
      <c r="A844" s="3"/>
      <c r="B844" s="2"/>
      <c r="C844" s="2"/>
      <c r="D844" s="2"/>
      <c r="E844" s="2"/>
      <c r="F844" s="2"/>
      <c r="G844" s="2"/>
      <c r="H844" s="2"/>
      <c r="I844" s="4"/>
      <c r="J844" s="4"/>
      <c r="K844" s="4"/>
      <c r="L844" s="4"/>
      <c r="M844" s="4"/>
      <c r="N844" s="4"/>
      <c r="O844" s="4"/>
      <c r="P844" s="2"/>
      <c r="Q844" s="2"/>
      <c r="R844" s="2"/>
      <c r="S844" s="2"/>
      <c r="T844" s="2"/>
      <c r="U844" s="2"/>
      <c r="V844" s="2"/>
      <c r="W844" s="2"/>
      <c r="X844" s="2"/>
      <c r="Y844" s="2"/>
      <c r="Z844" s="2"/>
      <c r="AA844" s="2"/>
      <c r="AB844" s="2"/>
      <c r="AC844" s="2"/>
      <c r="AD844" s="2"/>
      <c r="AE844" s="2"/>
      <c r="AF844" s="2"/>
      <c r="AG844" s="2"/>
      <c r="AH844" s="2"/>
      <c r="AI844" s="2"/>
      <c r="AJ844" s="2"/>
      <c r="AK844" s="2"/>
    </row>
    <row r="845" ht="14.25" customHeight="1">
      <c r="A845" s="3"/>
      <c r="B845" s="2"/>
      <c r="C845" s="2"/>
      <c r="D845" s="2"/>
      <c r="E845" s="2"/>
      <c r="F845" s="2"/>
      <c r="G845" s="2"/>
      <c r="H845" s="2"/>
      <c r="I845" s="4"/>
      <c r="J845" s="4"/>
      <c r="K845" s="4"/>
      <c r="L845" s="4"/>
      <c r="M845" s="4"/>
      <c r="N845" s="4"/>
      <c r="O845" s="4"/>
      <c r="P845" s="2"/>
      <c r="Q845" s="2"/>
      <c r="R845" s="2"/>
      <c r="S845" s="2"/>
      <c r="T845" s="2"/>
      <c r="U845" s="2"/>
      <c r="V845" s="2"/>
      <c r="W845" s="2"/>
      <c r="X845" s="2"/>
      <c r="Y845" s="2"/>
      <c r="Z845" s="2"/>
      <c r="AA845" s="2"/>
      <c r="AB845" s="2"/>
      <c r="AC845" s="2"/>
      <c r="AD845" s="2"/>
      <c r="AE845" s="2"/>
      <c r="AF845" s="2"/>
      <c r="AG845" s="2"/>
      <c r="AH845" s="2"/>
      <c r="AI845" s="2"/>
      <c r="AJ845" s="2"/>
      <c r="AK845" s="2"/>
    </row>
    <row r="846" ht="14.25" customHeight="1">
      <c r="A846" s="3"/>
      <c r="B846" s="2"/>
      <c r="C846" s="2"/>
      <c r="D846" s="2"/>
      <c r="E846" s="2"/>
      <c r="F846" s="2"/>
      <c r="G846" s="2"/>
      <c r="H846" s="2"/>
      <c r="I846" s="4"/>
      <c r="J846" s="4"/>
      <c r="K846" s="4"/>
      <c r="L846" s="4"/>
      <c r="M846" s="4"/>
      <c r="N846" s="4"/>
      <c r="O846" s="4"/>
      <c r="P846" s="2"/>
      <c r="Q846" s="2"/>
      <c r="R846" s="2"/>
      <c r="S846" s="2"/>
      <c r="T846" s="2"/>
      <c r="U846" s="2"/>
      <c r="V846" s="2"/>
      <c r="W846" s="2"/>
      <c r="X846" s="2"/>
      <c r="Y846" s="2"/>
      <c r="Z846" s="2"/>
      <c r="AA846" s="2"/>
      <c r="AB846" s="2"/>
      <c r="AC846" s="2"/>
      <c r="AD846" s="2"/>
      <c r="AE846" s="2"/>
      <c r="AF846" s="2"/>
      <c r="AG846" s="2"/>
      <c r="AH846" s="2"/>
      <c r="AI846" s="2"/>
      <c r="AJ846" s="2"/>
      <c r="AK846" s="2"/>
    </row>
    <row r="847" ht="14.25" customHeight="1">
      <c r="A847" s="3"/>
      <c r="B847" s="2"/>
      <c r="C847" s="2"/>
      <c r="D847" s="2"/>
      <c r="E847" s="2"/>
      <c r="F847" s="2"/>
      <c r="G847" s="2"/>
      <c r="H847" s="2"/>
      <c r="I847" s="4"/>
      <c r="J847" s="4"/>
      <c r="K847" s="4"/>
      <c r="L847" s="4"/>
      <c r="M847" s="4"/>
      <c r="N847" s="4"/>
      <c r="O847" s="4"/>
      <c r="P847" s="2"/>
      <c r="Q847" s="2"/>
      <c r="R847" s="2"/>
      <c r="S847" s="2"/>
      <c r="T847" s="2"/>
      <c r="U847" s="2"/>
      <c r="V847" s="2"/>
      <c r="W847" s="2"/>
      <c r="X847" s="2"/>
      <c r="Y847" s="2"/>
      <c r="Z847" s="2"/>
      <c r="AA847" s="2"/>
      <c r="AB847" s="2"/>
      <c r="AC847" s="2"/>
      <c r="AD847" s="2"/>
      <c r="AE847" s="2"/>
      <c r="AF847" s="2"/>
      <c r="AG847" s="2"/>
      <c r="AH847" s="2"/>
      <c r="AI847" s="2"/>
      <c r="AJ847" s="2"/>
      <c r="AK847" s="2"/>
    </row>
    <row r="848" ht="14.25" customHeight="1">
      <c r="A848" s="3"/>
      <c r="B848" s="2"/>
      <c r="C848" s="2"/>
      <c r="D848" s="2"/>
      <c r="E848" s="2"/>
      <c r="F848" s="2"/>
      <c r="G848" s="2"/>
      <c r="H848" s="2"/>
      <c r="I848" s="4"/>
      <c r="J848" s="4"/>
      <c r="K848" s="4"/>
      <c r="L848" s="4"/>
      <c r="M848" s="4"/>
      <c r="N848" s="4"/>
      <c r="O848" s="4"/>
      <c r="P848" s="2"/>
      <c r="Q848" s="2"/>
      <c r="R848" s="2"/>
      <c r="S848" s="2"/>
      <c r="T848" s="2"/>
      <c r="U848" s="2"/>
      <c r="V848" s="2"/>
      <c r="W848" s="2"/>
      <c r="X848" s="2"/>
      <c r="Y848" s="2"/>
      <c r="Z848" s="2"/>
      <c r="AA848" s="2"/>
      <c r="AB848" s="2"/>
      <c r="AC848" s="2"/>
      <c r="AD848" s="2"/>
      <c r="AE848" s="2"/>
      <c r="AF848" s="2"/>
      <c r="AG848" s="2"/>
      <c r="AH848" s="2"/>
      <c r="AI848" s="2"/>
      <c r="AJ848" s="2"/>
      <c r="AK848" s="2"/>
    </row>
    <row r="849" ht="14.25" customHeight="1">
      <c r="A849" s="3"/>
      <c r="B849" s="2"/>
      <c r="C849" s="2"/>
      <c r="D849" s="2"/>
      <c r="E849" s="2"/>
      <c r="F849" s="2"/>
      <c r="G849" s="2"/>
      <c r="H849" s="2"/>
      <c r="I849" s="4"/>
      <c r="J849" s="4"/>
      <c r="K849" s="4"/>
      <c r="L849" s="4"/>
      <c r="M849" s="4"/>
      <c r="N849" s="4"/>
      <c r="O849" s="4"/>
      <c r="P849" s="2"/>
      <c r="Q849" s="2"/>
      <c r="R849" s="2"/>
      <c r="S849" s="2"/>
      <c r="T849" s="2"/>
      <c r="U849" s="2"/>
      <c r="V849" s="2"/>
      <c r="W849" s="2"/>
      <c r="X849" s="2"/>
      <c r="Y849" s="2"/>
      <c r="Z849" s="2"/>
      <c r="AA849" s="2"/>
      <c r="AB849" s="2"/>
      <c r="AC849" s="2"/>
      <c r="AD849" s="2"/>
      <c r="AE849" s="2"/>
      <c r="AF849" s="2"/>
      <c r="AG849" s="2"/>
      <c r="AH849" s="2"/>
      <c r="AI849" s="2"/>
      <c r="AJ849" s="2"/>
      <c r="AK849" s="2"/>
    </row>
    <row r="850" ht="14.25" customHeight="1">
      <c r="A850" s="3"/>
      <c r="B850" s="2"/>
      <c r="C850" s="2"/>
      <c r="D850" s="2"/>
      <c r="E850" s="2"/>
      <c r="F850" s="2"/>
      <c r="G850" s="2"/>
      <c r="H850" s="2"/>
      <c r="I850" s="4"/>
      <c r="J850" s="4"/>
      <c r="K850" s="4"/>
      <c r="L850" s="4"/>
      <c r="M850" s="4"/>
      <c r="N850" s="4"/>
      <c r="O850" s="4"/>
      <c r="P850" s="2"/>
      <c r="Q850" s="2"/>
      <c r="R850" s="2"/>
      <c r="S850" s="2"/>
      <c r="T850" s="2"/>
      <c r="U850" s="2"/>
      <c r="V850" s="2"/>
      <c r="W850" s="2"/>
      <c r="X850" s="2"/>
      <c r="Y850" s="2"/>
      <c r="Z850" s="2"/>
      <c r="AA850" s="2"/>
      <c r="AB850" s="2"/>
      <c r="AC850" s="2"/>
      <c r="AD850" s="2"/>
      <c r="AE850" s="2"/>
      <c r="AF850" s="2"/>
      <c r="AG850" s="2"/>
      <c r="AH850" s="2"/>
      <c r="AI850" s="2"/>
      <c r="AJ850" s="2"/>
      <c r="AK850" s="2"/>
    </row>
    <row r="851" ht="14.25" customHeight="1">
      <c r="A851" s="3"/>
      <c r="B851" s="2"/>
      <c r="C851" s="2"/>
      <c r="D851" s="2"/>
      <c r="E851" s="2"/>
      <c r="F851" s="2"/>
      <c r="G851" s="2"/>
      <c r="H851" s="2"/>
      <c r="I851" s="4"/>
      <c r="J851" s="4"/>
      <c r="K851" s="4"/>
      <c r="L851" s="4"/>
      <c r="M851" s="4"/>
      <c r="N851" s="4"/>
      <c r="O851" s="4"/>
      <c r="P851" s="2"/>
      <c r="Q851" s="2"/>
      <c r="R851" s="2"/>
      <c r="S851" s="2"/>
      <c r="T851" s="2"/>
      <c r="U851" s="2"/>
      <c r="V851" s="2"/>
      <c r="W851" s="2"/>
      <c r="X851" s="2"/>
      <c r="Y851" s="2"/>
      <c r="Z851" s="2"/>
      <c r="AA851" s="2"/>
      <c r="AB851" s="2"/>
      <c r="AC851" s="2"/>
      <c r="AD851" s="2"/>
      <c r="AE851" s="2"/>
      <c r="AF851" s="2"/>
      <c r="AG851" s="2"/>
      <c r="AH851" s="2"/>
      <c r="AI851" s="2"/>
      <c r="AJ851" s="2"/>
      <c r="AK851" s="2"/>
    </row>
    <row r="852" ht="14.25" customHeight="1">
      <c r="A852" s="3"/>
      <c r="B852" s="2"/>
      <c r="C852" s="2"/>
      <c r="D852" s="2"/>
      <c r="E852" s="2"/>
      <c r="F852" s="2"/>
      <c r="G852" s="2"/>
      <c r="H852" s="2"/>
      <c r="I852" s="4"/>
      <c r="J852" s="4"/>
      <c r="K852" s="4"/>
      <c r="L852" s="4"/>
      <c r="M852" s="4"/>
      <c r="N852" s="4"/>
      <c r="O852" s="4"/>
      <c r="P852" s="2"/>
      <c r="Q852" s="2"/>
      <c r="R852" s="2"/>
      <c r="S852" s="2"/>
      <c r="T852" s="2"/>
      <c r="U852" s="2"/>
      <c r="V852" s="2"/>
      <c r="W852" s="2"/>
      <c r="X852" s="2"/>
      <c r="Y852" s="2"/>
      <c r="Z852" s="2"/>
      <c r="AA852" s="2"/>
      <c r="AB852" s="2"/>
      <c r="AC852" s="2"/>
      <c r="AD852" s="2"/>
      <c r="AE852" s="2"/>
      <c r="AF852" s="2"/>
      <c r="AG852" s="2"/>
      <c r="AH852" s="2"/>
      <c r="AI852" s="2"/>
      <c r="AJ852" s="2"/>
      <c r="AK852" s="2"/>
    </row>
    <row r="853" ht="14.25" customHeight="1">
      <c r="A853" s="3"/>
      <c r="B853" s="2"/>
      <c r="C853" s="2"/>
      <c r="D853" s="2"/>
      <c r="E853" s="2"/>
      <c r="F853" s="2"/>
      <c r="G853" s="2"/>
      <c r="H853" s="2"/>
      <c r="I853" s="4"/>
      <c r="J853" s="4"/>
      <c r="K853" s="4"/>
      <c r="L853" s="4"/>
      <c r="M853" s="4"/>
      <c r="N853" s="4"/>
      <c r="O853" s="4"/>
      <c r="P853" s="2"/>
      <c r="Q853" s="2"/>
      <c r="R853" s="2"/>
      <c r="S853" s="2"/>
      <c r="T853" s="2"/>
      <c r="U853" s="2"/>
      <c r="V853" s="2"/>
      <c r="W853" s="2"/>
      <c r="X853" s="2"/>
      <c r="Y853" s="2"/>
      <c r="Z853" s="2"/>
      <c r="AA853" s="2"/>
      <c r="AB853" s="2"/>
      <c r="AC853" s="2"/>
      <c r="AD853" s="2"/>
      <c r="AE853" s="2"/>
      <c r="AF853" s="2"/>
      <c r="AG853" s="2"/>
      <c r="AH853" s="2"/>
      <c r="AI853" s="2"/>
      <c r="AJ853" s="2"/>
      <c r="AK853" s="2"/>
    </row>
    <row r="854" ht="14.25" customHeight="1">
      <c r="A854" s="3"/>
      <c r="B854" s="2"/>
      <c r="C854" s="2"/>
      <c r="D854" s="2"/>
      <c r="E854" s="2"/>
      <c r="F854" s="2"/>
      <c r="G854" s="2"/>
      <c r="H854" s="2"/>
      <c r="I854" s="4"/>
      <c r="J854" s="4"/>
      <c r="K854" s="4"/>
      <c r="L854" s="4"/>
      <c r="M854" s="4"/>
      <c r="N854" s="4"/>
      <c r="O854" s="4"/>
      <c r="P854" s="2"/>
      <c r="Q854" s="2"/>
      <c r="R854" s="2"/>
      <c r="S854" s="2"/>
      <c r="T854" s="2"/>
      <c r="U854" s="2"/>
      <c r="V854" s="2"/>
      <c r="W854" s="2"/>
      <c r="X854" s="2"/>
      <c r="Y854" s="2"/>
      <c r="Z854" s="2"/>
      <c r="AA854" s="2"/>
      <c r="AB854" s="2"/>
      <c r="AC854" s="2"/>
      <c r="AD854" s="2"/>
      <c r="AE854" s="2"/>
      <c r="AF854" s="2"/>
      <c r="AG854" s="2"/>
      <c r="AH854" s="2"/>
      <c r="AI854" s="2"/>
      <c r="AJ854" s="2"/>
      <c r="AK854" s="2"/>
    </row>
    <row r="855" ht="14.25" customHeight="1">
      <c r="A855" s="3"/>
      <c r="B855" s="2"/>
      <c r="C855" s="2"/>
      <c r="D855" s="2"/>
      <c r="E855" s="2"/>
      <c r="F855" s="2"/>
      <c r="G855" s="2"/>
      <c r="H855" s="2"/>
      <c r="I855" s="4"/>
      <c r="J855" s="4"/>
      <c r="K855" s="4"/>
      <c r="L855" s="4"/>
      <c r="M855" s="4"/>
      <c r="N855" s="4"/>
      <c r="O855" s="4"/>
      <c r="P855" s="2"/>
      <c r="Q855" s="2"/>
      <c r="R855" s="2"/>
      <c r="S855" s="2"/>
      <c r="T855" s="2"/>
      <c r="U855" s="2"/>
      <c r="V855" s="2"/>
      <c r="W855" s="2"/>
      <c r="X855" s="2"/>
      <c r="Y855" s="2"/>
      <c r="Z855" s="2"/>
      <c r="AA855" s="2"/>
      <c r="AB855" s="2"/>
      <c r="AC855" s="2"/>
      <c r="AD855" s="2"/>
      <c r="AE855" s="2"/>
      <c r="AF855" s="2"/>
      <c r="AG855" s="2"/>
      <c r="AH855" s="2"/>
      <c r="AI855" s="2"/>
      <c r="AJ855" s="2"/>
      <c r="AK855" s="2"/>
    </row>
    <row r="856" ht="14.25" customHeight="1">
      <c r="A856" s="3"/>
      <c r="B856" s="2"/>
      <c r="C856" s="2"/>
      <c r="D856" s="2"/>
      <c r="E856" s="2"/>
      <c r="F856" s="2"/>
      <c r="G856" s="2"/>
      <c r="H856" s="2"/>
      <c r="I856" s="4"/>
      <c r="J856" s="4"/>
      <c r="K856" s="4"/>
      <c r="L856" s="4"/>
      <c r="M856" s="4"/>
      <c r="N856" s="4"/>
      <c r="O856" s="4"/>
      <c r="P856" s="2"/>
      <c r="Q856" s="2"/>
      <c r="R856" s="2"/>
      <c r="S856" s="2"/>
      <c r="T856" s="2"/>
      <c r="U856" s="2"/>
      <c r="V856" s="2"/>
      <c r="W856" s="2"/>
      <c r="X856" s="2"/>
      <c r="Y856" s="2"/>
      <c r="Z856" s="2"/>
      <c r="AA856" s="2"/>
      <c r="AB856" s="2"/>
      <c r="AC856" s="2"/>
      <c r="AD856" s="2"/>
      <c r="AE856" s="2"/>
      <c r="AF856" s="2"/>
      <c r="AG856" s="2"/>
      <c r="AH856" s="2"/>
      <c r="AI856" s="2"/>
      <c r="AJ856" s="2"/>
      <c r="AK856" s="2"/>
    </row>
    <row r="857" ht="14.25" customHeight="1">
      <c r="A857" s="3"/>
      <c r="B857" s="2"/>
      <c r="C857" s="2"/>
      <c r="D857" s="2"/>
      <c r="E857" s="2"/>
      <c r="F857" s="2"/>
      <c r="G857" s="2"/>
      <c r="H857" s="2"/>
      <c r="I857" s="4"/>
      <c r="J857" s="4"/>
      <c r="K857" s="4"/>
      <c r="L857" s="4"/>
      <c r="M857" s="4"/>
      <c r="N857" s="4"/>
      <c r="O857" s="4"/>
      <c r="P857" s="2"/>
      <c r="Q857" s="2"/>
      <c r="R857" s="2"/>
      <c r="S857" s="2"/>
      <c r="T857" s="2"/>
      <c r="U857" s="2"/>
      <c r="V857" s="2"/>
      <c r="W857" s="2"/>
      <c r="X857" s="2"/>
      <c r="Y857" s="2"/>
      <c r="Z857" s="2"/>
      <c r="AA857" s="2"/>
      <c r="AB857" s="2"/>
      <c r="AC857" s="2"/>
      <c r="AD857" s="2"/>
      <c r="AE857" s="2"/>
      <c r="AF857" s="2"/>
      <c r="AG857" s="2"/>
      <c r="AH857" s="2"/>
      <c r="AI857" s="2"/>
      <c r="AJ857" s="2"/>
      <c r="AK857" s="2"/>
    </row>
    <row r="858" ht="14.25" customHeight="1">
      <c r="A858" s="3"/>
      <c r="B858" s="2"/>
      <c r="C858" s="2"/>
      <c r="D858" s="2"/>
      <c r="E858" s="2"/>
      <c r="F858" s="2"/>
      <c r="G858" s="2"/>
      <c r="H858" s="2"/>
      <c r="I858" s="4"/>
      <c r="J858" s="4"/>
      <c r="K858" s="4"/>
      <c r="L858" s="4"/>
      <c r="M858" s="4"/>
      <c r="N858" s="4"/>
      <c r="O858" s="4"/>
      <c r="P858" s="2"/>
      <c r="Q858" s="2"/>
      <c r="R858" s="2"/>
      <c r="S858" s="2"/>
      <c r="T858" s="2"/>
      <c r="U858" s="2"/>
      <c r="V858" s="2"/>
      <c r="W858" s="2"/>
      <c r="X858" s="2"/>
      <c r="Y858" s="2"/>
      <c r="Z858" s="2"/>
      <c r="AA858" s="2"/>
      <c r="AB858" s="2"/>
      <c r="AC858" s="2"/>
      <c r="AD858" s="2"/>
      <c r="AE858" s="2"/>
      <c r="AF858" s="2"/>
      <c r="AG858" s="2"/>
      <c r="AH858" s="2"/>
      <c r="AI858" s="2"/>
      <c r="AJ858" s="2"/>
      <c r="AK858" s="2"/>
    </row>
    <row r="859" ht="14.25" customHeight="1">
      <c r="A859" s="3"/>
      <c r="B859" s="2"/>
      <c r="C859" s="2"/>
      <c r="D859" s="2"/>
      <c r="E859" s="2"/>
      <c r="F859" s="2"/>
      <c r="G859" s="2"/>
      <c r="H859" s="2"/>
      <c r="I859" s="4"/>
      <c r="J859" s="4"/>
      <c r="K859" s="4"/>
      <c r="L859" s="4"/>
      <c r="M859" s="4"/>
      <c r="N859" s="4"/>
      <c r="O859" s="4"/>
      <c r="P859" s="2"/>
      <c r="Q859" s="2"/>
      <c r="R859" s="2"/>
      <c r="S859" s="2"/>
      <c r="T859" s="2"/>
      <c r="U859" s="2"/>
      <c r="V859" s="2"/>
      <c r="W859" s="2"/>
      <c r="X859" s="2"/>
      <c r="Y859" s="2"/>
      <c r="Z859" s="2"/>
      <c r="AA859" s="2"/>
      <c r="AB859" s="2"/>
      <c r="AC859" s="2"/>
      <c r="AD859" s="2"/>
      <c r="AE859" s="2"/>
      <c r="AF859" s="2"/>
      <c r="AG859" s="2"/>
      <c r="AH859" s="2"/>
      <c r="AI859" s="2"/>
      <c r="AJ859" s="2"/>
      <c r="AK859" s="2"/>
    </row>
    <row r="860" ht="14.25" customHeight="1">
      <c r="A860" s="3"/>
      <c r="B860" s="2"/>
      <c r="C860" s="2"/>
      <c r="D860" s="2"/>
      <c r="E860" s="2"/>
      <c r="F860" s="2"/>
      <c r="G860" s="2"/>
      <c r="H860" s="2"/>
      <c r="I860" s="4"/>
      <c r="J860" s="4"/>
      <c r="K860" s="4"/>
      <c r="L860" s="4"/>
      <c r="M860" s="4"/>
      <c r="N860" s="4"/>
      <c r="O860" s="4"/>
      <c r="P860" s="2"/>
      <c r="Q860" s="2"/>
      <c r="R860" s="2"/>
      <c r="S860" s="2"/>
      <c r="T860" s="2"/>
      <c r="U860" s="2"/>
      <c r="V860" s="2"/>
      <c r="W860" s="2"/>
      <c r="X860" s="2"/>
      <c r="Y860" s="2"/>
      <c r="Z860" s="2"/>
      <c r="AA860" s="2"/>
      <c r="AB860" s="2"/>
      <c r="AC860" s="2"/>
      <c r="AD860" s="2"/>
      <c r="AE860" s="2"/>
      <c r="AF860" s="2"/>
      <c r="AG860" s="2"/>
      <c r="AH860" s="2"/>
      <c r="AI860" s="2"/>
      <c r="AJ860" s="2"/>
      <c r="AK860" s="2"/>
    </row>
    <row r="861" ht="14.25" customHeight="1">
      <c r="A861" s="3"/>
      <c r="B861" s="2"/>
      <c r="C861" s="2"/>
      <c r="D861" s="2"/>
      <c r="E861" s="2"/>
      <c r="F861" s="2"/>
      <c r="G861" s="2"/>
      <c r="H861" s="2"/>
      <c r="I861" s="4"/>
      <c r="J861" s="4"/>
      <c r="K861" s="4"/>
      <c r="L861" s="4"/>
      <c r="M861" s="4"/>
      <c r="N861" s="4"/>
      <c r="O861" s="4"/>
      <c r="P861" s="2"/>
      <c r="Q861" s="2"/>
      <c r="R861" s="2"/>
      <c r="S861" s="2"/>
      <c r="T861" s="2"/>
      <c r="U861" s="2"/>
      <c r="V861" s="2"/>
      <c r="W861" s="2"/>
      <c r="X861" s="2"/>
      <c r="Y861" s="2"/>
      <c r="Z861" s="2"/>
      <c r="AA861" s="2"/>
      <c r="AB861" s="2"/>
      <c r="AC861" s="2"/>
      <c r="AD861" s="2"/>
      <c r="AE861" s="2"/>
      <c r="AF861" s="2"/>
      <c r="AG861" s="2"/>
      <c r="AH861" s="2"/>
      <c r="AI861" s="2"/>
      <c r="AJ861" s="2"/>
      <c r="AK861" s="2"/>
    </row>
    <row r="862" ht="14.25" customHeight="1">
      <c r="A862" s="3"/>
      <c r="B862" s="2"/>
      <c r="C862" s="2"/>
      <c r="D862" s="2"/>
      <c r="E862" s="2"/>
      <c r="F862" s="2"/>
      <c r="G862" s="2"/>
      <c r="H862" s="2"/>
      <c r="I862" s="4"/>
      <c r="J862" s="4"/>
      <c r="K862" s="4"/>
      <c r="L862" s="4"/>
      <c r="M862" s="4"/>
      <c r="N862" s="4"/>
      <c r="O862" s="4"/>
      <c r="P862" s="2"/>
      <c r="Q862" s="2"/>
      <c r="R862" s="2"/>
      <c r="S862" s="2"/>
      <c r="T862" s="2"/>
      <c r="U862" s="2"/>
      <c r="V862" s="2"/>
      <c r="W862" s="2"/>
      <c r="X862" s="2"/>
      <c r="Y862" s="2"/>
      <c r="Z862" s="2"/>
      <c r="AA862" s="2"/>
      <c r="AB862" s="2"/>
      <c r="AC862" s="2"/>
      <c r="AD862" s="2"/>
      <c r="AE862" s="2"/>
      <c r="AF862" s="2"/>
      <c r="AG862" s="2"/>
      <c r="AH862" s="2"/>
      <c r="AI862" s="2"/>
      <c r="AJ862" s="2"/>
      <c r="AK862" s="2"/>
    </row>
    <row r="863" ht="14.25" customHeight="1">
      <c r="A863" s="3"/>
      <c r="B863" s="2"/>
      <c r="C863" s="2"/>
      <c r="D863" s="2"/>
      <c r="E863" s="2"/>
      <c r="F863" s="2"/>
      <c r="G863" s="2"/>
      <c r="H863" s="2"/>
      <c r="I863" s="4"/>
      <c r="J863" s="4"/>
      <c r="K863" s="4"/>
      <c r="L863" s="4"/>
      <c r="M863" s="4"/>
      <c r="N863" s="4"/>
      <c r="O863" s="4"/>
      <c r="P863" s="2"/>
      <c r="Q863" s="2"/>
      <c r="R863" s="2"/>
      <c r="S863" s="2"/>
      <c r="T863" s="2"/>
      <c r="U863" s="2"/>
      <c r="V863" s="2"/>
      <c r="W863" s="2"/>
      <c r="X863" s="2"/>
      <c r="Y863" s="2"/>
      <c r="Z863" s="2"/>
      <c r="AA863" s="2"/>
      <c r="AB863" s="2"/>
      <c r="AC863" s="2"/>
      <c r="AD863" s="2"/>
      <c r="AE863" s="2"/>
      <c r="AF863" s="2"/>
      <c r="AG863" s="2"/>
      <c r="AH863" s="2"/>
      <c r="AI863" s="2"/>
      <c r="AJ863" s="2"/>
      <c r="AK863" s="2"/>
    </row>
    <row r="864" ht="14.25" customHeight="1">
      <c r="A864" s="3"/>
      <c r="B864" s="2"/>
      <c r="C864" s="2"/>
      <c r="D864" s="2"/>
      <c r="E864" s="2"/>
      <c r="F864" s="2"/>
      <c r="G864" s="2"/>
      <c r="H864" s="2"/>
      <c r="I864" s="4"/>
      <c r="J864" s="4"/>
      <c r="K864" s="4"/>
      <c r="L864" s="4"/>
      <c r="M864" s="4"/>
      <c r="N864" s="4"/>
      <c r="O864" s="4"/>
      <c r="P864" s="2"/>
      <c r="Q864" s="2"/>
      <c r="R864" s="2"/>
      <c r="S864" s="2"/>
      <c r="T864" s="2"/>
      <c r="U864" s="2"/>
      <c r="V864" s="2"/>
      <c r="W864" s="2"/>
      <c r="X864" s="2"/>
      <c r="Y864" s="2"/>
      <c r="Z864" s="2"/>
      <c r="AA864" s="2"/>
      <c r="AB864" s="2"/>
      <c r="AC864" s="2"/>
      <c r="AD864" s="2"/>
      <c r="AE864" s="2"/>
      <c r="AF864" s="2"/>
      <c r="AG864" s="2"/>
      <c r="AH864" s="2"/>
      <c r="AI864" s="2"/>
      <c r="AJ864" s="2"/>
      <c r="AK864" s="2"/>
    </row>
    <row r="865" ht="14.25" customHeight="1">
      <c r="A865" s="3"/>
      <c r="B865" s="2"/>
      <c r="C865" s="2"/>
      <c r="D865" s="2"/>
      <c r="E865" s="2"/>
      <c r="F865" s="2"/>
      <c r="G865" s="2"/>
      <c r="H865" s="2"/>
      <c r="I865" s="4"/>
      <c r="J865" s="4"/>
      <c r="K865" s="4"/>
      <c r="L865" s="4"/>
      <c r="M865" s="4"/>
      <c r="N865" s="4"/>
      <c r="O865" s="4"/>
      <c r="P865" s="2"/>
      <c r="Q865" s="2"/>
      <c r="R865" s="2"/>
      <c r="S865" s="2"/>
      <c r="T865" s="2"/>
      <c r="U865" s="2"/>
      <c r="V865" s="2"/>
      <c r="W865" s="2"/>
      <c r="X865" s="2"/>
      <c r="Y865" s="2"/>
      <c r="Z865" s="2"/>
      <c r="AA865" s="2"/>
      <c r="AB865" s="2"/>
      <c r="AC865" s="2"/>
      <c r="AD865" s="2"/>
      <c r="AE865" s="2"/>
      <c r="AF865" s="2"/>
      <c r="AG865" s="2"/>
      <c r="AH865" s="2"/>
      <c r="AI865" s="2"/>
      <c r="AJ865" s="2"/>
      <c r="AK865" s="2"/>
    </row>
    <row r="866" ht="14.25" customHeight="1">
      <c r="A866" s="3"/>
      <c r="B866" s="2"/>
      <c r="C866" s="2"/>
      <c r="D866" s="2"/>
      <c r="E866" s="2"/>
      <c r="F866" s="2"/>
      <c r="G866" s="2"/>
      <c r="H866" s="2"/>
      <c r="I866" s="4"/>
      <c r="J866" s="4"/>
      <c r="K866" s="4"/>
      <c r="L866" s="4"/>
      <c r="M866" s="4"/>
      <c r="N866" s="4"/>
      <c r="O866" s="4"/>
      <c r="P866" s="2"/>
      <c r="Q866" s="2"/>
      <c r="R866" s="2"/>
      <c r="S866" s="2"/>
      <c r="T866" s="2"/>
      <c r="U866" s="2"/>
      <c r="V866" s="2"/>
      <c r="W866" s="2"/>
      <c r="X866" s="2"/>
      <c r="Y866" s="2"/>
      <c r="Z866" s="2"/>
      <c r="AA866" s="2"/>
      <c r="AB866" s="2"/>
      <c r="AC866" s="2"/>
      <c r="AD866" s="2"/>
      <c r="AE866" s="2"/>
      <c r="AF866" s="2"/>
      <c r="AG866" s="2"/>
      <c r="AH866" s="2"/>
      <c r="AI866" s="2"/>
      <c r="AJ866" s="2"/>
      <c r="AK866" s="2"/>
    </row>
    <row r="867" ht="14.25" customHeight="1">
      <c r="A867" s="3"/>
      <c r="B867" s="2"/>
      <c r="C867" s="2"/>
      <c r="D867" s="2"/>
      <c r="E867" s="2"/>
      <c r="F867" s="2"/>
      <c r="G867" s="2"/>
      <c r="H867" s="2"/>
      <c r="I867" s="4"/>
      <c r="J867" s="4"/>
      <c r="K867" s="4"/>
      <c r="L867" s="4"/>
      <c r="M867" s="4"/>
      <c r="N867" s="4"/>
      <c r="O867" s="4"/>
      <c r="P867" s="2"/>
      <c r="Q867" s="2"/>
      <c r="R867" s="2"/>
      <c r="S867" s="2"/>
      <c r="T867" s="2"/>
      <c r="U867" s="2"/>
      <c r="V867" s="2"/>
      <c r="W867" s="2"/>
      <c r="X867" s="2"/>
      <c r="Y867" s="2"/>
      <c r="Z867" s="2"/>
      <c r="AA867" s="2"/>
      <c r="AB867" s="2"/>
      <c r="AC867" s="2"/>
      <c r="AD867" s="2"/>
      <c r="AE867" s="2"/>
      <c r="AF867" s="2"/>
      <c r="AG867" s="2"/>
      <c r="AH867" s="2"/>
      <c r="AI867" s="2"/>
      <c r="AJ867" s="2"/>
      <c r="AK867" s="2"/>
    </row>
    <row r="868" ht="14.25" customHeight="1">
      <c r="A868" s="3"/>
      <c r="B868" s="2"/>
      <c r="C868" s="2"/>
      <c r="D868" s="2"/>
      <c r="E868" s="2"/>
      <c r="F868" s="2"/>
      <c r="G868" s="2"/>
      <c r="H868" s="2"/>
      <c r="I868" s="4"/>
      <c r="J868" s="4"/>
      <c r="K868" s="4"/>
      <c r="L868" s="4"/>
      <c r="M868" s="4"/>
      <c r="N868" s="4"/>
      <c r="O868" s="4"/>
      <c r="P868" s="2"/>
      <c r="Q868" s="2"/>
      <c r="R868" s="2"/>
      <c r="S868" s="2"/>
      <c r="T868" s="2"/>
      <c r="U868" s="2"/>
      <c r="V868" s="2"/>
      <c r="W868" s="2"/>
      <c r="X868" s="2"/>
      <c r="Y868" s="2"/>
      <c r="Z868" s="2"/>
      <c r="AA868" s="2"/>
      <c r="AB868" s="2"/>
      <c r="AC868" s="2"/>
      <c r="AD868" s="2"/>
      <c r="AE868" s="2"/>
      <c r="AF868" s="2"/>
      <c r="AG868" s="2"/>
      <c r="AH868" s="2"/>
      <c r="AI868" s="2"/>
      <c r="AJ868" s="2"/>
      <c r="AK868" s="2"/>
    </row>
    <row r="869" ht="14.25" customHeight="1">
      <c r="A869" s="3"/>
      <c r="B869" s="2"/>
      <c r="C869" s="2"/>
      <c r="D869" s="2"/>
      <c r="E869" s="2"/>
      <c r="F869" s="2"/>
      <c r="G869" s="2"/>
      <c r="H869" s="2"/>
      <c r="I869" s="4"/>
      <c r="J869" s="4"/>
      <c r="K869" s="4"/>
      <c r="L869" s="4"/>
      <c r="M869" s="4"/>
      <c r="N869" s="4"/>
      <c r="O869" s="4"/>
      <c r="P869" s="2"/>
      <c r="Q869" s="2"/>
      <c r="R869" s="2"/>
      <c r="S869" s="2"/>
      <c r="T869" s="2"/>
      <c r="U869" s="2"/>
      <c r="V869" s="2"/>
      <c r="W869" s="2"/>
      <c r="X869" s="2"/>
      <c r="Y869" s="2"/>
      <c r="Z869" s="2"/>
      <c r="AA869" s="2"/>
      <c r="AB869" s="2"/>
      <c r="AC869" s="2"/>
      <c r="AD869" s="2"/>
      <c r="AE869" s="2"/>
      <c r="AF869" s="2"/>
      <c r="AG869" s="2"/>
      <c r="AH869" s="2"/>
      <c r="AI869" s="2"/>
      <c r="AJ869" s="2"/>
      <c r="AK869" s="2"/>
    </row>
    <row r="870" ht="14.25" customHeight="1">
      <c r="A870" s="3"/>
      <c r="B870" s="2"/>
      <c r="C870" s="2"/>
      <c r="D870" s="2"/>
      <c r="E870" s="2"/>
      <c r="F870" s="2"/>
      <c r="G870" s="2"/>
      <c r="H870" s="2"/>
      <c r="I870" s="4"/>
      <c r="J870" s="4"/>
      <c r="K870" s="4"/>
      <c r="L870" s="4"/>
      <c r="M870" s="4"/>
      <c r="N870" s="4"/>
      <c r="O870" s="4"/>
      <c r="P870" s="2"/>
      <c r="Q870" s="2"/>
      <c r="R870" s="2"/>
      <c r="S870" s="2"/>
      <c r="T870" s="2"/>
      <c r="U870" s="2"/>
      <c r="V870" s="2"/>
      <c r="W870" s="2"/>
      <c r="X870" s="2"/>
      <c r="Y870" s="2"/>
      <c r="Z870" s="2"/>
      <c r="AA870" s="2"/>
      <c r="AB870" s="2"/>
      <c r="AC870" s="2"/>
      <c r="AD870" s="2"/>
      <c r="AE870" s="2"/>
      <c r="AF870" s="2"/>
      <c r="AG870" s="2"/>
      <c r="AH870" s="2"/>
      <c r="AI870" s="2"/>
      <c r="AJ870" s="2"/>
      <c r="AK870" s="2"/>
    </row>
    <row r="871" ht="14.25" customHeight="1">
      <c r="A871" s="3"/>
      <c r="B871" s="2"/>
      <c r="C871" s="2"/>
      <c r="D871" s="2"/>
      <c r="E871" s="2"/>
      <c r="F871" s="2"/>
      <c r="G871" s="2"/>
      <c r="H871" s="2"/>
      <c r="I871" s="4"/>
      <c r="J871" s="4"/>
      <c r="K871" s="4"/>
      <c r="L871" s="4"/>
      <c r="M871" s="4"/>
      <c r="N871" s="4"/>
      <c r="O871" s="4"/>
      <c r="P871" s="2"/>
      <c r="Q871" s="2"/>
      <c r="R871" s="2"/>
      <c r="S871" s="2"/>
      <c r="T871" s="2"/>
      <c r="U871" s="2"/>
      <c r="V871" s="2"/>
      <c r="W871" s="2"/>
      <c r="X871" s="2"/>
      <c r="Y871" s="2"/>
      <c r="Z871" s="2"/>
      <c r="AA871" s="2"/>
      <c r="AB871" s="2"/>
      <c r="AC871" s="2"/>
      <c r="AD871" s="2"/>
      <c r="AE871" s="2"/>
      <c r="AF871" s="2"/>
      <c r="AG871" s="2"/>
      <c r="AH871" s="2"/>
      <c r="AI871" s="2"/>
      <c r="AJ871" s="2"/>
      <c r="AK871" s="2"/>
    </row>
    <row r="872" ht="14.25" customHeight="1">
      <c r="A872" s="3"/>
      <c r="B872" s="2"/>
      <c r="C872" s="2"/>
      <c r="D872" s="2"/>
      <c r="E872" s="2"/>
      <c r="F872" s="2"/>
      <c r="G872" s="2"/>
      <c r="H872" s="2"/>
      <c r="I872" s="4"/>
      <c r="J872" s="4"/>
      <c r="K872" s="4"/>
      <c r="L872" s="4"/>
      <c r="M872" s="4"/>
      <c r="N872" s="4"/>
      <c r="O872" s="4"/>
      <c r="P872" s="2"/>
      <c r="Q872" s="2"/>
      <c r="R872" s="2"/>
      <c r="S872" s="2"/>
      <c r="T872" s="2"/>
      <c r="U872" s="2"/>
      <c r="V872" s="2"/>
      <c r="W872" s="2"/>
      <c r="X872" s="2"/>
      <c r="Y872" s="2"/>
      <c r="Z872" s="2"/>
      <c r="AA872" s="2"/>
      <c r="AB872" s="2"/>
      <c r="AC872" s="2"/>
      <c r="AD872" s="2"/>
      <c r="AE872" s="2"/>
      <c r="AF872" s="2"/>
      <c r="AG872" s="2"/>
      <c r="AH872" s="2"/>
      <c r="AI872" s="2"/>
      <c r="AJ872" s="2"/>
      <c r="AK872" s="2"/>
    </row>
    <row r="873" ht="14.25" customHeight="1">
      <c r="A873" s="3"/>
      <c r="B873" s="2"/>
      <c r="C873" s="2"/>
      <c r="D873" s="2"/>
      <c r="E873" s="2"/>
      <c r="F873" s="2"/>
      <c r="G873" s="2"/>
      <c r="H873" s="2"/>
      <c r="I873" s="4"/>
      <c r="J873" s="4"/>
      <c r="K873" s="4"/>
      <c r="L873" s="4"/>
      <c r="M873" s="4"/>
      <c r="N873" s="4"/>
      <c r="O873" s="4"/>
      <c r="P873" s="2"/>
      <c r="Q873" s="2"/>
      <c r="R873" s="2"/>
      <c r="S873" s="2"/>
      <c r="T873" s="2"/>
      <c r="U873" s="2"/>
      <c r="V873" s="2"/>
      <c r="W873" s="2"/>
      <c r="X873" s="2"/>
      <c r="Y873" s="2"/>
      <c r="Z873" s="2"/>
      <c r="AA873" s="2"/>
      <c r="AB873" s="2"/>
      <c r="AC873" s="2"/>
      <c r="AD873" s="2"/>
      <c r="AE873" s="2"/>
      <c r="AF873" s="2"/>
      <c r="AG873" s="2"/>
      <c r="AH873" s="2"/>
      <c r="AI873" s="2"/>
      <c r="AJ873" s="2"/>
      <c r="AK873" s="2"/>
    </row>
    <row r="874" ht="14.25" customHeight="1">
      <c r="A874" s="3"/>
      <c r="B874" s="2"/>
      <c r="C874" s="2"/>
      <c r="D874" s="2"/>
      <c r="E874" s="2"/>
      <c r="F874" s="2"/>
      <c r="G874" s="2"/>
      <c r="H874" s="2"/>
      <c r="I874" s="4"/>
      <c r="J874" s="4"/>
      <c r="K874" s="4"/>
      <c r="L874" s="4"/>
      <c r="M874" s="4"/>
      <c r="N874" s="4"/>
      <c r="O874" s="4"/>
      <c r="P874" s="2"/>
      <c r="Q874" s="2"/>
      <c r="R874" s="2"/>
      <c r="S874" s="2"/>
      <c r="T874" s="2"/>
      <c r="U874" s="2"/>
      <c r="V874" s="2"/>
      <c r="W874" s="2"/>
      <c r="X874" s="2"/>
      <c r="Y874" s="2"/>
      <c r="Z874" s="2"/>
      <c r="AA874" s="2"/>
      <c r="AB874" s="2"/>
      <c r="AC874" s="2"/>
      <c r="AD874" s="2"/>
      <c r="AE874" s="2"/>
      <c r="AF874" s="2"/>
      <c r="AG874" s="2"/>
      <c r="AH874" s="2"/>
      <c r="AI874" s="2"/>
      <c r="AJ874" s="2"/>
      <c r="AK874" s="2"/>
    </row>
    <row r="875" ht="14.25" customHeight="1">
      <c r="A875" s="3"/>
      <c r="B875" s="2"/>
      <c r="C875" s="2"/>
      <c r="D875" s="2"/>
      <c r="E875" s="2"/>
      <c r="F875" s="2"/>
      <c r="G875" s="2"/>
      <c r="H875" s="2"/>
      <c r="I875" s="4"/>
      <c r="J875" s="4"/>
      <c r="K875" s="4"/>
      <c r="L875" s="4"/>
      <c r="M875" s="4"/>
      <c r="N875" s="4"/>
      <c r="O875" s="4"/>
      <c r="P875" s="2"/>
      <c r="Q875" s="2"/>
      <c r="R875" s="2"/>
      <c r="S875" s="2"/>
      <c r="T875" s="2"/>
      <c r="U875" s="2"/>
      <c r="V875" s="2"/>
      <c r="W875" s="2"/>
      <c r="X875" s="2"/>
      <c r="Y875" s="2"/>
      <c r="Z875" s="2"/>
      <c r="AA875" s="2"/>
      <c r="AB875" s="2"/>
      <c r="AC875" s="2"/>
      <c r="AD875" s="2"/>
      <c r="AE875" s="2"/>
      <c r="AF875" s="2"/>
      <c r="AG875" s="2"/>
      <c r="AH875" s="2"/>
      <c r="AI875" s="2"/>
      <c r="AJ875" s="2"/>
      <c r="AK875" s="2"/>
    </row>
    <row r="876" ht="14.25" customHeight="1">
      <c r="A876" s="3"/>
      <c r="B876" s="2"/>
      <c r="C876" s="2"/>
      <c r="D876" s="2"/>
      <c r="E876" s="2"/>
      <c r="F876" s="2"/>
      <c r="G876" s="2"/>
      <c r="H876" s="2"/>
      <c r="I876" s="4"/>
      <c r="J876" s="4"/>
      <c r="K876" s="4"/>
      <c r="L876" s="4"/>
      <c r="M876" s="4"/>
      <c r="N876" s="4"/>
      <c r="O876" s="4"/>
      <c r="P876" s="2"/>
      <c r="Q876" s="2"/>
      <c r="R876" s="2"/>
      <c r="S876" s="2"/>
      <c r="T876" s="2"/>
      <c r="U876" s="2"/>
      <c r="V876" s="2"/>
      <c r="W876" s="2"/>
      <c r="X876" s="2"/>
      <c r="Y876" s="2"/>
      <c r="Z876" s="2"/>
      <c r="AA876" s="2"/>
      <c r="AB876" s="2"/>
      <c r="AC876" s="2"/>
      <c r="AD876" s="2"/>
      <c r="AE876" s="2"/>
      <c r="AF876" s="2"/>
      <c r="AG876" s="2"/>
      <c r="AH876" s="2"/>
      <c r="AI876" s="2"/>
      <c r="AJ876" s="2"/>
      <c r="AK876" s="2"/>
    </row>
    <row r="877" ht="14.25" customHeight="1">
      <c r="A877" s="3"/>
      <c r="B877" s="2"/>
      <c r="C877" s="2"/>
      <c r="D877" s="2"/>
      <c r="E877" s="2"/>
      <c r="F877" s="2"/>
      <c r="G877" s="2"/>
      <c r="H877" s="2"/>
      <c r="I877" s="4"/>
      <c r="J877" s="4"/>
      <c r="K877" s="4"/>
      <c r="L877" s="4"/>
      <c r="M877" s="4"/>
      <c r="N877" s="4"/>
      <c r="O877" s="4"/>
      <c r="P877" s="2"/>
      <c r="Q877" s="2"/>
      <c r="R877" s="2"/>
      <c r="S877" s="2"/>
      <c r="T877" s="2"/>
      <c r="U877" s="2"/>
      <c r="V877" s="2"/>
      <c r="W877" s="2"/>
      <c r="X877" s="2"/>
      <c r="Y877" s="2"/>
      <c r="Z877" s="2"/>
      <c r="AA877" s="2"/>
      <c r="AB877" s="2"/>
      <c r="AC877" s="2"/>
      <c r="AD877" s="2"/>
      <c r="AE877" s="2"/>
      <c r="AF877" s="2"/>
      <c r="AG877" s="2"/>
      <c r="AH877" s="2"/>
      <c r="AI877" s="2"/>
      <c r="AJ877" s="2"/>
      <c r="AK877" s="2"/>
    </row>
    <row r="878" ht="14.25" customHeight="1">
      <c r="A878" s="3"/>
      <c r="B878" s="2"/>
      <c r="C878" s="2"/>
      <c r="D878" s="2"/>
      <c r="E878" s="2"/>
      <c r="F878" s="2"/>
      <c r="G878" s="2"/>
      <c r="H878" s="2"/>
      <c r="I878" s="4"/>
      <c r="J878" s="4"/>
      <c r="K878" s="4"/>
      <c r="L878" s="4"/>
      <c r="M878" s="4"/>
      <c r="N878" s="4"/>
      <c r="O878" s="4"/>
      <c r="P878" s="2"/>
      <c r="Q878" s="2"/>
      <c r="R878" s="2"/>
      <c r="S878" s="2"/>
      <c r="T878" s="2"/>
      <c r="U878" s="2"/>
      <c r="V878" s="2"/>
      <c r="W878" s="2"/>
      <c r="X878" s="2"/>
      <c r="Y878" s="2"/>
      <c r="Z878" s="2"/>
      <c r="AA878" s="2"/>
      <c r="AB878" s="2"/>
      <c r="AC878" s="2"/>
      <c r="AD878" s="2"/>
      <c r="AE878" s="2"/>
      <c r="AF878" s="2"/>
      <c r="AG878" s="2"/>
      <c r="AH878" s="2"/>
      <c r="AI878" s="2"/>
      <c r="AJ878" s="2"/>
      <c r="AK878" s="2"/>
    </row>
    <row r="879" ht="14.25" customHeight="1">
      <c r="A879" s="3"/>
      <c r="B879" s="2"/>
      <c r="C879" s="2"/>
      <c r="D879" s="2"/>
      <c r="E879" s="2"/>
      <c r="F879" s="2"/>
      <c r="G879" s="2"/>
      <c r="H879" s="2"/>
      <c r="I879" s="4"/>
      <c r="J879" s="4"/>
      <c r="K879" s="4"/>
      <c r="L879" s="4"/>
      <c r="M879" s="4"/>
      <c r="N879" s="4"/>
      <c r="O879" s="4"/>
      <c r="P879" s="2"/>
      <c r="Q879" s="2"/>
      <c r="R879" s="2"/>
      <c r="S879" s="2"/>
      <c r="T879" s="2"/>
      <c r="U879" s="2"/>
      <c r="V879" s="2"/>
      <c r="W879" s="2"/>
      <c r="X879" s="2"/>
      <c r="Y879" s="2"/>
      <c r="Z879" s="2"/>
      <c r="AA879" s="2"/>
      <c r="AB879" s="2"/>
      <c r="AC879" s="2"/>
      <c r="AD879" s="2"/>
      <c r="AE879" s="2"/>
      <c r="AF879" s="2"/>
      <c r="AG879" s="2"/>
      <c r="AH879" s="2"/>
      <c r="AI879" s="2"/>
      <c r="AJ879" s="2"/>
      <c r="AK879" s="2"/>
    </row>
    <row r="880" ht="14.25" customHeight="1">
      <c r="A880" s="3"/>
      <c r="B880" s="2"/>
      <c r="C880" s="2"/>
      <c r="D880" s="2"/>
      <c r="E880" s="2"/>
      <c r="F880" s="2"/>
      <c r="G880" s="2"/>
      <c r="H880" s="2"/>
      <c r="I880" s="4"/>
      <c r="J880" s="4"/>
      <c r="K880" s="4"/>
      <c r="L880" s="4"/>
      <c r="M880" s="4"/>
      <c r="N880" s="4"/>
      <c r="O880" s="4"/>
      <c r="P880" s="2"/>
      <c r="Q880" s="2"/>
      <c r="R880" s="2"/>
      <c r="S880" s="2"/>
      <c r="T880" s="2"/>
      <c r="U880" s="2"/>
      <c r="V880" s="2"/>
      <c r="W880" s="2"/>
      <c r="X880" s="2"/>
      <c r="Y880" s="2"/>
      <c r="Z880" s="2"/>
      <c r="AA880" s="2"/>
      <c r="AB880" s="2"/>
      <c r="AC880" s="2"/>
      <c r="AD880" s="2"/>
      <c r="AE880" s="2"/>
      <c r="AF880" s="2"/>
      <c r="AG880" s="2"/>
      <c r="AH880" s="2"/>
      <c r="AI880" s="2"/>
      <c r="AJ880" s="2"/>
      <c r="AK880" s="2"/>
    </row>
    <row r="881" ht="14.25" customHeight="1">
      <c r="A881" s="3"/>
      <c r="B881" s="2"/>
      <c r="C881" s="2"/>
      <c r="D881" s="2"/>
      <c r="E881" s="2"/>
      <c r="F881" s="2"/>
      <c r="G881" s="2"/>
      <c r="H881" s="2"/>
      <c r="I881" s="4"/>
      <c r="J881" s="4"/>
      <c r="K881" s="4"/>
      <c r="L881" s="4"/>
      <c r="M881" s="4"/>
      <c r="N881" s="4"/>
      <c r="O881" s="4"/>
      <c r="P881" s="2"/>
      <c r="Q881" s="2"/>
      <c r="R881" s="2"/>
      <c r="S881" s="2"/>
      <c r="T881" s="2"/>
      <c r="U881" s="2"/>
      <c r="V881" s="2"/>
      <c r="W881" s="2"/>
      <c r="X881" s="2"/>
      <c r="Y881" s="2"/>
      <c r="Z881" s="2"/>
      <c r="AA881" s="2"/>
      <c r="AB881" s="2"/>
      <c r="AC881" s="2"/>
      <c r="AD881" s="2"/>
      <c r="AE881" s="2"/>
      <c r="AF881" s="2"/>
      <c r="AG881" s="2"/>
      <c r="AH881" s="2"/>
      <c r="AI881" s="2"/>
      <c r="AJ881" s="2"/>
      <c r="AK881" s="2"/>
    </row>
    <row r="882" ht="14.25" customHeight="1">
      <c r="A882" s="3"/>
      <c r="B882" s="2"/>
      <c r="C882" s="2"/>
      <c r="D882" s="2"/>
      <c r="E882" s="2"/>
      <c r="F882" s="2"/>
      <c r="G882" s="2"/>
      <c r="H882" s="2"/>
      <c r="I882" s="4"/>
      <c r="J882" s="4"/>
      <c r="K882" s="4"/>
      <c r="L882" s="4"/>
      <c r="M882" s="4"/>
      <c r="N882" s="4"/>
      <c r="O882" s="4"/>
      <c r="P882" s="2"/>
      <c r="Q882" s="2"/>
      <c r="R882" s="2"/>
      <c r="S882" s="2"/>
      <c r="T882" s="2"/>
      <c r="U882" s="2"/>
      <c r="V882" s="2"/>
      <c r="W882" s="2"/>
      <c r="X882" s="2"/>
      <c r="Y882" s="2"/>
      <c r="Z882" s="2"/>
      <c r="AA882" s="2"/>
      <c r="AB882" s="2"/>
      <c r="AC882" s="2"/>
      <c r="AD882" s="2"/>
      <c r="AE882" s="2"/>
      <c r="AF882" s="2"/>
      <c r="AG882" s="2"/>
      <c r="AH882" s="2"/>
      <c r="AI882" s="2"/>
      <c r="AJ882" s="2"/>
      <c r="AK882" s="2"/>
    </row>
    <row r="883" ht="14.25" customHeight="1">
      <c r="A883" s="3"/>
      <c r="B883" s="2"/>
      <c r="C883" s="2"/>
      <c r="D883" s="2"/>
      <c r="E883" s="2"/>
      <c r="F883" s="2"/>
      <c r="G883" s="2"/>
      <c r="H883" s="2"/>
      <c r="I883" s="4"/>
      <c r="J883" s="4"/>
      <c r="K883" s="4"/>
      <c r="L883" s="4"/>
      <c r="M883" s="4"/>
      <c r="N883" s="4"/>
      <c r="O883" s="4"/>
      <c r="P883" s="2"/>
      <c r="Q883" s="2"/>
      <c r="R883" s="2"/>
      <c r="S883" s="2"/>
      <c r="T883" s="2"/>
      <c r="U883" s="2"/>
      <c r="V883" s="2"/>
      <c r="W883" s="2"/>
      <c r="X883" s="2"/>
      <c r="Y883" s="2"/>
      <c r="Z883" s="2"/>
      <c r="AA883" s="2"/>
      <c r="AB883" s="2"/>
      <c r="AC883" s="2"/>
      <c r="AD883" s="2"/>
      <c r="AE883" s="2"/>
      <c r="AF883" s="2"/>
      <c r="AG883" s="2"/>
      <c r="AH883" s="2"/>
      <c r="AI883" s="2"/>
      <c r="AJ883" s="2"/>
      <c r="AK883" s="2"/>
    </row>
    <row r="884" ht="14.25" customHeight="1">
      <c r="A884" s="3"/>
      <c r="B884" s="2"/>
      <c r="C884" s="2"/>
      <c r="D884" s="2"/>
      <c r="E884" s="2"/>
      <c r="F884" s="2"/>
      <c r="G884" s="2"/>
      <c r="H884" s="2"/>
      <c r="I884" s="4"/>
      <c r="J884" s="4"/>
      <c r="K884" s="4"/>
      <c r="L884" s="4"/>
      <c r="M884" s="4"/>
      <c r="N884" s="4"/>
      <c r="O884" s="4"/>
      <c r="P884" s="2"/>
      <c r="Q884" s="2"/>
      <c r="R884" s="2"/>
      <c r="S884" s="2"/>
      <c r="T884" s="2"/>
      <c r="U884" s="2"/>
      <c r="V884" s="2"/>
      <c r="W884" s="2"/>
      <c r="X884" s="2"/>
      <c r="Y884" s="2"/>
      <c r="Z884" s="2"/>
      <c r="AA884" s="2"/>
      <c r="AB884" s="2"/>
      <c r="AC884" s="2"/>
      <c r="AD884" s="2"/>
      <c r="AE884" s="2"/>
      <c r="AF884" s="2"/>
      <c r="AG884" s="2"/>
      <c r="AH884" s="2"/>
      <c r="AI884" s="2"/>
      <c r="AJ884" s="2"/>
      <c r="AK884" s="2"/>
    </row>
    <row r="885" ht="14.25" customHeight="1">
      <c r="A885" s="3"/>
      <c r="B885" s="2"/>
      <c r="C885" s="2"/>
      <c r="D885" s="2"/>
      <c r="E885" s="2"/>
      <c r="F885" s="2"/>
      <c r="G885" s="2"/>
      <c r="H885" s="2"/>
      <c r="I885" s="4"/>
      <c r="J885" s="4"/>
      <c r="K885" s="4"/>
      <c r="L885" s="4"/>
      <c r="M885" s="4"/>
      <c r="N885" s="4"/>
      <c r="O885" s="4"/>
      <c r="P885" s="2"/>
      <c r="Q885" s="2"/>
      <c r="R885" s="2"/>
      <c r="S885" s="2"/>
      <c r="T885" s="2"/>
      <c r="U885" s="2"/>
      <c r="V885" s="2"/>
      <c r="W885" s="2"/>
      <c r="X885" s="2"/>
      <c r="Y885" s="2"/>
      <c r="Z885" s="2"/>
      <c r="AA885" s="2"/>
      <c r="AB885" s="2"/>
      <c r="AC885" s="2"/>
      <c r="AD885" s="2"/>
      <c r="AE885" s="2"/>
      <c r="AF885" s="2"/>
      <c r="AG885" s="2"/>
      <c r="AH885" s="2"/>
      <c r="AI885" s="2"/>
      <c r="AJ885" s="2"/>
      <c r="AK885" s="2"/>
    </row>
    <row r="886" ht="14.25" customHeight="1">
      <c r="A886" s="3"/>
      <c r="B886" s="2"/>
      <c r="C886" s="2"/>
      <c r="D886" s="2"/>
      <c r="E886" s="2"/>
      <c r="F886" s="2"/>
      <c r="G886" s="2"/>
      <c r="H886" s="2"/>
      <c r="I886" s="4"/>
      <c r="J886" s="4"/>
      <c r="K886" s="4"/>
      <c r="L886" s="4"/>
      <c r="M886" s="4"/>
      <c r="N886" s="4"/>
      <c r="O886" s="4"/>
      <c r="P886" s="2"/>
      <c r="Q886" s="2"/>
      <c r="R886" s="2"/>
      <c r="S886" s="2"/>
      <c r="T886" s="2"/>
      <c r="U886" s="2"/>
      <c r="V886" s="2"/>
      <c r="W886" s="2"/>
      <c r="X886" s="2"/>
      <c r="Y886" s="2"/>
      <c r="Z886" s="2"/>
      <c r="AA886" s="2"/>
      <c r="AB886" s="2"/>
      <c r="AC886" s="2"/>
      <c r="AD886" s="2"/>
      <c r="AE886" s="2"/>
      <c r="AF886" s="2"/>
      <c r="AG886" s="2"/>
      <c r="AH886" s="2"/>
      <c r="AI886" s="2"/>
      <c r="AJ886" s="2"/>
      <c r="AK886" s="2"/>
    </row>
    <row r="887" ht="14.25" customHeight="1">
      <c r="A887" s="3"/>
      <c r="B887" s="2"/>
      <c r="C887" s="2"/>
      <c r="D887" s="2"/>
      <c r="E887" s="2"/>
      <c r="F887" s="2"/>
      <c r="G887" s="2"/>
      <c r="H887" s="2"/>
      <c r="I887" s="4"/>
      <c r="J887" s="4"/>
      <c r="K887" s="4"/>
      <c r="L887" s="4"/>
      <c r="M887" s="4"/>
      <c r="N887" s="4"/>
      <c r="O887" s="4"/>
      <c r="P887" s="2"/>
      <c r="Q887" s="2"/>
      <c r="R887" s="2"/>
      <c r="S887" s="2"/>
      <c r="T887" s="2"/>
      <c r="U887" s="2"/>
      <c r="V887" s="2"/>
      <c r="W887" s="2"/>
      <c r="X887" s="2"/>
      <c r="Y887" s="2"/>
      <c r="Z887" s="2"/>
      <c r="AA887" s="2"/>
      <c r="AB887" s="2"/>
      <c r="AC887" s="2"/>
      <c r="AD887" s="2"/>
      <c r="AE887" s="2"/>
      <c r="AF887" s="2"/>
      <c r="AG887" s="2"/>
      <c r="AH887" s="2"/>
      <c r="AI887" s="2"/>
      <c r="AJ887" s="2"/>
      <c r="AK887" s="2"/>
    </row>
    <row r="888" ht="14.25" customHeight="1">
      <c r="A888" s="3"/>
      <c r="B888" s="2"/>
      <c r="C888" s="2"/>
      <c r="D888" s="2"/>
      <c r="E888" s="2"/>
      <c r="F888" s="2"/>
      <c r="G888" s="2"/>
      <c r="H888" s="2"/>
      <c r="I888" s="4"/>
      <c r="J888" s="4"/>
      <c r="K888" s="4"/>
      <c r="L888" s="4"/>
      <c r="M888" s="4"/>
      <c r="N888" s="4"/>
      <c r="O888" s="4"/>
      <c r="P888" s="2"/>
      <c r="Q888" s="2"/>
      <c r="R888" s="2"/>
      <c r="S888" s="2"/>
      <c r="T888" s="2"/>
      <c r="U888" s="2"/>
      <c r="V888" s="2"/>
      <c r="W888" s="2"/>
      <c r="X888" s="2"/>
      <c r="Y888" s="2"/>
      <c r="Z888" s="2"/>
      <c r="AA888" s="2"/>
      <c r="AB888" s="2"/>
      <c r="AC888" s="2"/>
      <c r="AD888" s="2"/>
      <c r="AE888" s="2"/>
      <c r="AF888" s="2"/>
      <c r="AG888" s="2"/>
      <c r="AH888" s="2"/>
      <c r="AI888" s="2"/>
      <c r="AJ888" s="2"/>
      <c r="AK888" s="2"/>
    </row>
    <row r="889" ht="14.25" customHeight="1">
      <c r="A889" s="3"/>
      <c r="B889" s="2"/>
      <c r="C889" s="2"/>
      <c r="D889" s="2"/>
      <c r="E889" s="2"/>
      <c r="F889" s="2"/>
      <c r="G889" s="2"/>
      <c r="H889" s="2"/>
      <c r="I889" s="4"/>
      <c r="J889" s="4"/>
      <c r="K889" s="4"/>
      <c r="L889" s="4"/>
      <c r="M889" s="4"/>
      <c r="N889" s="4"/>
      <c r="O889" s="4"/>
      <c r="P889" s="2"/>
      <c r="Q889" s="2"/>
      <c r="R889" s="2"/>
      <c r="S889" s="2"/>
      <c r="T889" s="2"/>
      <c r="U889" s="2"/>
      <c r="V889" s="2"/>
      <c r="W889" s="2"/>
      <c r="X889" s="2"/>
      <c r="Y889" s="2"/>
      <c r="Z889" s="2"/>
      <c r="AA889" s="2"/>
      <c r="AB889" s="2"/>
      <c r="AC889" s="2"/>
      <c r="AD889" s="2"/>
      <c r="AE889" s="2"/>
      <c r="AF889" s="2"/>
      <c r="AG889" s="2"/>
      <c r="AH889" s="2"/>
      <c r="AI889" s="2"/>
      <c r="AJ889" s="2"/>
      <c r="AK889" s="2"/>
    </row>
    <row r="890" ht="14.25" customHeight="1">
      <c r="A890" s="3"/>
      <c r="B890" s="2"/>
      <c r="C890" s="2"/>
      <c r="D890" s="2"/>
      <c r="E890" s="2"/>
      <c r="F890" s="2"/>
      <c r="G890" s="2"/>
      <c r="H890" s="2"/>
      <c r="I890" s="4"/>
      <c r="J890" s="4"/>
      <c r="K890" s="4"/>
      <c r="L890" s="4"/>
      <c r="M890" s="4"/>
      <c r="N890" s="4"/>
      <c r="O890" s="4"/>
      <c r="P890" s="2"/>
      <c r="Q890" s="2"/>
      <c r="R890" s="2"/>
      <c r="S890" s="2"/>
      <c r="T890" s="2"/>
      <c r="U890" s="2"/>
      <c r="V890" s="2"/>
      <c r="W890" s="2"/>
      <c r="X890" s="2"/>
      <c r="Y890" s="2"/>
      <c r="Z890" s="2"/>
      <c r="AA890" s="2"/>
      <c r="AB890" s="2"/>
      <c r="AC890" s="2"/>
      <c r="AD890" s="2"/>
      <c r="AE890" s="2"/>
      <c r="AF890" s="2"/>
      <c r="AG890" s="2"/>
      <c r="AH890" s="2"/>
      <c r="AI890" s="2"/>
      <c r="AJ890" s="2"/>
      <c r="AK890" s="2"/>
    </row>
    <row r="891" ht="14.25" customHeight="1">
      <c r="A891" s="3"/>
      <c r="B891" s="2"/>
      <c r="C891" s="2"/>
      <c r="D891" s="2"/>
      <c r="E891" s="2"/>
      <c r="F891" s="2"/>
      <c r="G891" s="2"/>
      <c r="H891" s="2"/>
      <c r="I891" s="4"/>
      <c r="J891" s="4"/>
      <c r="K891" s="4"/>
      <c r="L891" s="4"/>
      <c r="M891" s="4"/>
      <c r="N891" s="4"/>
      <c r="O891" s="4"/>
      <c r="P891" s="2"/>
      <c r="Q891" s="2"/>
      <c r="R891" s="2"/>
      <c r="S891" s="2"/>
      <c r="T891" s="2"/>
      <c r="U891" s="2"/>
      <c r="V891" s="2"/>
      <c r="W891" s="2"/>
      <c r="X891" s="2"/>
      <c r="Y891" s="2"/>
      <c r="Z891" s="2"/>
      <c r="AA891" s="2"/>
      <c r="AB891" s="2"/>
      <c r="AC891" s="2"/>
      <c r="AD891" s="2"/>
      <c r="AE891" s="2"/>
      <c r="AF891" s="2"/>
      <c r="AG891" s="2"/>
      <c r="AH891" s="2"/>
      <c r="AI891" s="2"/>
      <c r="AJ891" s="2"/>
      <c r="AK891" s="2"/>
    </row>
    <row r="892" ht="14.25" customHeight="1">
      <c r="A892" s="3"/>
      <c r="B892" s="2"/>
      <c r="C892" s="2"/>
      <c r="D892" s="2"/>
      <c r="E892" s="2"/>
      <c r="F892" s="2"/>
      <c r="G892" s="2"/>
      <c r="H892" s="2"/>
      <c r="I892" s="4"/>
      <c r="J892" s="4"/>
      <c r="K892" s="4"/>
      <c r="L892" s="4"/>
      <c r="M892" s="4"/>
      <c r="N892" s="4"/>
      <c r="O892" s="4"/>
      <c r="P892" s="2"/>
      <c r="Q892" s="2"/>
      <c r="R892" s="2"/>
      <c r="S892" s="2"/>
      <c r="T892" s="2"/>
      <c r="U892" s="2"/>
      <c r="V892" s="2"/>
      <c r="W892" s="2"/>
      <c r="X892" s="2"/>
      <c r="Y892" s="2"/>
      <c r="Z892" s="2"/>
      <c r="AA892" s="2"/>
      <c r="AB892" s="2"/>
      <c r="AC892" s="2"/>
      <c r="AD892" s="2"/>
      <c r="AE892" s="2"/>
      <c r="AF892" s="2"/>
      <c r="AG892" s="2"/>
      <c r="AH892" s="2"/>
      <c r="AI892" s="2"/>
      <c r="AJ892" s="2"/>
      <c r="AK892" s="2"/>
    </row>
    <row r="893" ht="14.25" customHeight="1">
      <c r="A893" s="3"/>
      <c r="B893" s="2"/>
      <c r="C893" s="2"/>
      <c r="D893" s="2"/>
      <c r="E893" s="2"/>
      <c r="F893" s="2"/>
      <c r="G893" s="2"/>
      <c r="H893" s="2"/>
      <c r="I893" s="4"/>
      <c r="J893" s="4"/>
      <c r="K893" s="4"/>
      <c r="L893" s="4"/>
      <c r="M893" s="4"/>
      <c r="N893" s="4"/>
      <c r="O893" s="4"/>
      <c r="P893" s="2"/>
      <c r="Q893" s="2"/>
      <c r="R893" s="2"/>
      <c r="S893" s="2"/>
      <c r="T893" s="2"/>
      <c r="U893" s="2"/>
      <c r="V893" s="2"/>
      <c r="W893" s="2"/>
      <c r="X893" s="2"/>
      <c r="Y893" s="2"/>
      <c r="Z893" s="2"/>
      <c r="AA893" s="2"/>
      <c r="AB893" s="2"/>
      <c r="AC893" s="2"/>
      <c r="AD893" s="2"/>
      <c r="AE893" s="2"/>
      <c r="AF893" s="2"/>
      <c r="AG893" s="2"/>
      <c r="AH893" s="2"/>
      <c r="AI893" s="2"/>
      <c r="AJ893" s="2"/>
      <c r="AK893" s="2"/>
    </row>
    <row r="894" ht="14.25" customHeight="1">
      <c r="A894" s="3"/>
      <c r="B894" s="2"/>
      <c r="C894" s="2"/>
      <c r="D894" s="2"/>
      <c r="E894" s="2"/>
      <c r="F894" s="2"/>
      <c r="G894" s="2"/>
      <c r="H894" s="2"/>
      <c r="I894" s="4"/>
      <c r="J894" s="4"/>
      <c r="K894" s="4"/>
      <c r="L894" s="4"/>
      <c r="M894" s="4"/>
      <c r="N894" s="4"/>
      <c r="O894" s="4"/>
      <c r="P894" s="2"/>
      <c r="Q894" s="2"/>
      <c r="R894" s="2"/>
      <c r="S894" s="2"/>
      <c r="T894" s="2"/>
      <c r="U894" s="2"/>
      <c r="V894" s="2"/>
      <c r="W894" s="2"/>
      <c r="X894" s="2"/>
      <c r="Y894" s="2"/>
      <c r="Z894" s="2"/>
      <c r="AA894" s="2"/>
      <c r="AB894" s="2"/>
      <c r="AC894" s="2"/>
      <c r="AD894" s="2"/>
      <c r="AE894" s="2"/>
      <c r="AF894" s="2"/>
      <c r="AG894" s="2"/>
      <c r="AH894" s="2"/>
      <c r="AI894" s="2"/>
      <c r="AJ894" s="2"/>
      <c r="AK894" s="2"/>
    </row>
    <row r="895" ht="14.25" customHeight="1">
      <c r="A895" s="3"/>
      <c r="B895" s="2"/>
      <c r="C895" s="2"/>
      <c r="D895" s="2"/>
      <c r="E895" s="2"/>
      <c r="F895" s="2"/>
      <c r="G895" s="2"/>
      <c r="H895" s="2"/>
      <c r="I895" s="4"/>
      <c r="J895" s="4"/>
      <c r="K895" s="4"/>
      <c r="L895" s="4"/>
      <c r="M895" s="4"/>
      <c r="N895" s="4"/>
      <c r="O895" s="4"/>
      <c r="P895" s="2"/>
      <c r="Q895" s="2"/>
      <c r="R895" s="2"/>
      <c r="S895" s="2"/>
      <c r="T895" s="2"/>
      <c r="U895" s="2"/>
      <c r="V895" s="2"/>
      <c r="W895" s="2"/>
      <c r="X895" s="2"/>
      <c r="Y895" s="2"/>
      <c r="Z895" s="2"/>
      <c r="AA895" s="2"/>
      <c r="AB895" s="2"/>
      <c r="AC895" s="2"/>
      <c r="AD895" s="2"/>
      <c r="AE895" s="2"/>
      <c r="AF895" s="2"/>
      <c r="AG895" s="2"/>
      <c r="AH895" s="2"/>
      <c r="AI895" s="2"/>
      <c r="AJ895" s="2"/>
      <c r="AK895" s="2"/>
    </row>
    <row r="896" ht="14.25" customHeight="1">
      <c r="A896" s="3"/>
      <c r="B896" s="2"/>
      <c r="C896" s="2"/>
      <c r="D896" s="2"/>
      <c r="E896" s="2"/>
      <c r="F896" s="2"/>
      <c r="G896" s="2"/>
      <c r="H896" s="2"/>
      <c r="I896" s="4"/>
      <c r="J896" s="4"/>
      <c r="K896" s="4"/>
      <c r="L896" s="4"/>
      <c r="M896" s="4"/>
      <c r="N896" s="4"/>
      <c r="O896" s="4"/>
      <c r="P896" s="2"/>
      <c r="Q896" s="2"/>
      <c r="R896" s="2"/>
      <c r="S896" s="2"/>
      <c r="T896" s="2"/>
      <c r="U896" s="2"/>
      <c r="V896" s="2"/>
      <c r="W896" s="2"/>
      <c r="X896" s="2"/>
      <c r="Y896" s="2"/>
      <c r="Z896" s="2"/>
      <c r="AA896" s="2"/>
      <c r="AB896" s="2"/>
      <c r="AC896" s="2"/>
      <c r="AD896" s="2"/>
      <c r="AE896" s="2"/>
      <c r="AF896" s="2"/>
      <c r="AG896" s="2"/>
      <c r="AH896" s="2"/>
      <c r="AI896" s="2"/>
      <c r="AJ896" s="2"/>
      <c r="AK896" s="2"/>
    </row>
    <row r="897" ht="14.25" customHeight="1">
      <c r="A897" s="3"/>
      <c r="B897" s="2"/>
      <c r="C897" s="2"/>
      <c r="D897" s="2"/>
      <c r="E897" s="2"/>
      <c r="F897" s="2"/>
      <c r="G897" s="2"/>
      <c r="H897" s="2"/>
      <c r="I897" s="4"/>
      <c r="J897" s="4"/>
      <c r="K897" s="4"/>
      <c r="L897" s="4"/>
      <c r="M897" s="4"/>
      <c r="N897" s="4"/>
      <c r="O897" s="4"/>
      <c r="P897" s="2"/>
      <c r="Q897" s="2"/>
      <c r="R897" s="2"/>
      <c r="S897" s="2"/>
      <c r="T897" s="2"/>
      <c r="U897" s="2"/>
      <c r="V897" s="2"/>
      <c r="W897" s="2"/>
      <c r="X897" s="2"/>
      <c r="Y897" s="2"/>
      <c r="Z897" s="2"/>
      <c r="AA897" s="2"/>
      <c r="AB897" s="2"/>
      <c r="AC897" s="2"/>
      <c r="AD897" s="2"/>
      <c r="AE897" s="2"/>
      <c r="AF897" s="2"/>
      <c r="AG897" s="2"/>
      <c r="AH897" s="2"/>
      <c r="AI897" s="2"/>
      <c r="AJ897" s="2"/>
      <c r="AK897" s="2"/>
    </row>
  </sheetData>
  <mergeCells count="24">
    <mergeCell ref="B14:E14"/>
    <mergeCell ref="B15:E15"/>
    <mergeCell ref="B16:E16"/>
    <mergeCell ref="B17:E17"/>
    <mergeCell ref="B18:E18"/>
    <mergeCell ref="B19:E19"/>
    <mergeCell ref="B20:E20"/>
    <mergeCell ref="B21:E21"/>
    <mergeCell ref="B22:E22"/>
    <mergeCell ref="B23:E23"/>
    <mergeCell ref="B2:I2"/>
    <mergeCell ref="B3:E3"/>
    <mergeCell ref="B4:E4"/>
    <mergeCell ref="B5:E5"/>
    <mergeCell ref="B6:E6"/>
    <mergeCell ref="B7:E7"/>
    <mergeCell ref="B8:E8"/>
    <mergeCell ref="B9:E9"/>
    <mergeCell ref="B25:E25"/>
    <mergeCell ref="B10:E10"/>
    <mergeCell ref="B11:E11"/>
    <mergeCell ref="B12:E12"/>
    <mergeCell ref="B13:E13"/>
    <mergeCell ref="B24:E24"/>
  </mergeCells>
  <conditionalFormatting sqref="H1 H26:H27">
    <cfRule type="expression" dxfId="0" priority="1">
      <formula>AND($D1&lt;&gt;"",$E1&lt;&gt;"",$D1=$E1)</formula>
    </cfRule>
  </conditionalFormatting>
  <conditionalFormatting sqref="D1:E1 D26:E27">
    <cfRule type="expression" dxfId="1" priority="2">
      <formula>ISTEXT(D1)</formula>
    </cfRule>
  </conditionalFormatting>
  <conditionalFormatting sqref="B1 B26:B27">
    <cfRule type="expression" dxfId="2" priority="3">
      <formula>$H1&gt;#REF!</formula>
    </cfRule>
  </conditionalFormatting>
  <conditionalFormatting sqref="B1 B26:B27">
    <cfRule type="expression" dxfId="3" priority="4">
      <formula>$H1&lt;#REF!</formula>
    </cfRule>
  </conditionalFormatting>
  <conditionalFormatting sqref="B1 B26:B27">
    <cfRule type="expression" dxfId="4" priority="5">
      <formula>$D1&lt;$E1</formula>
    </cfRule>
  </conditionalFormatting>
  <conditionalFormatting sqref="B1 B26:B27">
    <cfRule type="expression" dxfId="5" priority="6">
      <formula>$D1&gt;$E1</formula>
    </cfRule>
  </conditionalFormatting>
  <conditionalFormatting sqref="G1 G26:G27">
    <cfRule type="expression" dxfId="2" priority="7">
      <formula>$H1&lt;#REF!</formula>
    </cfRule>
  </conditionalFormatting>
  <conditionalFormatting sqref="G1 G26:G27">
    <cfRule type="expression" dxfId="3" priority="8">
      <formula>$H1&gt;#REF!</formula>
    </cfRule>
  </conditionalFormatting>
  <conditionalFormatting sqref="G1 G26:G27">
    <cfRule type="expression" dxfId="4" priority="9">
      <formula>$D1&gt;$E1</formula>
    </cfRule>
  </conditionalFormatting>
  <conditionalFormatting sqref="G1 G26:G27">
    <cfRule type="expression" dxfId="5" priority="10">
      <formula>$D1&lt;$E1</formula>
    </cfRule>
  </conditionalFormatting>
  <printOptions horizontalCentered="1" verticalCentered="1"/>
  <pageMargins bottom="0.393700787401575" footer="0.0" header="0.0" left="0.393700787401575" right="0.31496062992126" top="0.275590551181102"/>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71"/>
    <col customWidth="1" min="2" max="2" width="3.0"/>
    <col customWidth="1" min="3" max="3" width="3.29"/>
    <col customWidth="1" min="4" max="4" width="2.86"/>
    <col customWidth="1" min="5" max="5" width="3.43"/>
    <col customWidth="1" min="6" max="15" width="9.71"/>
    <col customWidth="1" min="16" max="16" width="8.29"/>
    <col customWidth="1" min="17" max="17" width="9.71"/>
    <col customWidth="1" hidden="1" min="18" max="38" width="1.71"/>
  </cols>
  <sheetData>
    <row r="1" ht="14.25" customHeight="1">
      <c r="A1" s="45"/>
      <c r="B1" s="46"/>
      <c r="C1" s="47"/>
      <c r="D1" s="48"/>
      <c r="E1" s="48"/>
      <c r="F1" s="47"/>
      <c r="G1" s="8"/>
      <c r="H1" s="48"/>
      <c r="I1" s="4"/>
      <c r="J1" s="4"/>
      <c r="K1" s="4"/>
      <c r="L1" s="4"/>
      <c r="M1" s="4"/>
      <c r="N1" s="4"/>
      <c r="O1" s="4"/>
      <c r="P1" s="4"/>
      <c r="Q1" s="2"/>
      <c r="R1" s="2"/>
      <c r="S1" s="2"/>
      <c r="T1" s="2"/>
      <c r="U1" s="2"/>
      <c r="V1" s="2"/>
      <c r="W1" s="2"/>
      <c r="X1" s="2"/>
      <c r="Y1" s="2"/>
      <c r="Z1" s="2"/>
      <c r="AA1" s="2"/>
      <c r="AB1" s="2"/>
      <c r="AC1" s="2"/>
      <c r="AD1" s="2"/>
      <c r="AE1" s="2"/>
      <c r="AF1" s="2"/>
      <c r="AG1" s="2"/>
      <c r="AH1" s="2"/>
      <c r="AI1" s="2"/>
      <c r="AJ1" s="2"/>
      <c r="AK1" s="2"/>
      <c r="AL1" s="2"/>
    </row>
    <row r="2" ht="18.0" customHeight="1">
      <c r="A2" s="45"/>
      <c r="B2" s="49"/>
      <c r="J2" s="50"/>
      <c r="K2" s="50"/>
      <c r="L2" s="50"/>
      <c r="M2" s="50"/>
      <c r="N2" s="50"/>
      <c r="O2" s="50"/>
      <c r="Q2" s="2"/>
      <c r="R2" s="2"/>
      <c r="S2" s="2"/>
      <c r="T2" s="2"/>
      <c r="U2" s="2"/>
      <c r="V2" s="2"/>
      <c r="W2" s="2"/>
      <c r="X2" s="2"/>
      <c r="Y2" s="2"/>
      <c r="Z2" s="2"/>
      <c r="AA2" s="2"/>
      <c r="AB2" s="2"/>
      <c r="AC2" s="2"/>
      <c r="AD2" s="2"/>
      <c r="AE2" s="2"/>
      <c r="AF2" s="2"/>
      <c r="AG2" s="2"/>
      <c r="AH2" s="2"/>
      <c r="AI2" s="2"/>
      <c r="AJ2" s="2"/>
      <c r="AK2" s="2"/>
      <c r="AL2" s="2"/>
    </row>
    <row r="3" ht="14.25" customHeight="1">
      <c r="A3" s="45"/>
      <c r="B3" s="60" t="s">
        <v>203</v>
      </c>
      <c r="C3" s="52"/>
      <c r="D3" s="52"/>
      <c r="E3" s="53"/>
      <c r="F3" s="61" t="s">
        <v>188</v>
      </c>
      <c r="G3" s="61" t="s">
        <v>194</v>
      </c>
      <c r="H3" s="61" t="s">
        <v>195</v>
      </c>
      <c r="I3" s="61" t="s">
        <v>207</v>
      </c>
      <c r="J3" s="61" t="s">
        <v>197</v>
      </c>
      <c r="K3" s="61" t="s">
        <v>198</v>
      </c>
      <c r="L3" s="61" t="s">
        <v>202</v>
      </c>
      <c r="M3" s="61" t="s">
        <v>199</v>
      </c>
      <c r="N3" s="61" t="s">
        <v>200</v>
      </c>
      <c r="O3" s="61" t="s">
        <v>201</v>
      </c>
      <c r="P3" s="4"/>
      <c r="Q3" s="2"/>
      <c r="R3" s="2"/>
      <c r="S3" s="2"/>
      <c r="T3" s="2"/>
      <c r="U3" s="2"/>
      <c r="V3" s="2"/>
      <c r="W3" s="2"/>
      <c r="X3" s="2"/>
      <c r="Y3" s="2"/>
      <c r="Z3" s="2"/>
      <c r="AA3" s="2"/>
      <c r="AB3" s="2"/>
      <c r="AC3" s="2"/>
      <c r="AD3" s="2"/>
      <c r="AE3" s="2"/>
      <c r="AF3" s="2"/>
      <c r="AG3" s="2"/>
      <c r="AH3" s="2"/>
      <c r="AI3" s="2"/>
      <c r="AJ3" s="2"/>
      <c r="AK3" s="2"/>
      <c r="AL3" s="2"/>
    </row>
    <row r="4" ht="16.5" customHeight="1">
      <c r="A4" s="45"/>
      <c r="B4" s="62">
        <v>44378.0</v>
      </c>
      <c r="C4" s="52"/>
      <c r="D4" s="52"/>
      <c r="E4" s="53"/>
      <c r="F4" s="56">
        <v>5.0</v>
      </c>
      <c r="G4" s="56" t="s">
        <v>204</v>
      </c>
      <c r="H4" s="56">
        <v>2.0</v>
      </c>
      <c r="I4" s="56">
        <v>6.0</v>
      </c>
      <c r="J4" s="56">
        <v>2.0</v>
      </c>
      <c r="K4" s="56">
        <v>5.0</v>
      </c>
      <c r="L4" s="56">
        <v>10.0</v>
      </c>
      <c r="M4" s="56">
        <v>0.0</v>
      </c>
      <c r="N4" s="56">
        <v>11.0</v>
      </c>
      <c r="O4" s="56">
        <v>6.0</v>
      </c>
      <c r="P4" s="4"/>
      <c r="Q4" s="2"/>
      <c r="R4" s="2"/>
      <c r="S4" s="2"/>
      <c r="T4" s="2"/>
      <c r="U4" s="2"/>
      <c r="V4" s="2"/>
      <c r="W4" s="2"/>
      <c r="X4" s="2"/>
      <c r="Y4" s="2"/>
      <c r="Z4" s="2"/>
      <c r="AA4" s="2"/>
      <c r="AB4" s="2"/>
      <c r="AC4" s="2"/>
      <c r="AD4" s="2"/>
      <c r="AE4" s="2"/>
      <c r="AF4" s="2"/>
      <c r="AG4" s="2"/>
      <c r="AH4" s="2"/>
      <c r="AI4" s="2"/>
      <c r="AJ4" s="2"/>
      <c r="AK4" s="2"/>
      <c r="AL4" s="2"/>
    </row>
    <row r="5" ht="16.5" customHeight="1">
      <c r="A5" s="45"/>
      <c r="B5" s="62">
        <v>44379.0</v>
      </c>
      <c r="C5" s="52"/>
      <c r="D5" s="52"/>
      <c r="E5" s="53"/>
      <c r="F5" s="56">
        <v>6.0</v>
      </c>
      <c r="G5" s="56">
        <v>2.0</v>
      </c>
      <c r="H5" s="56">
        <v>5.0</v>
      </c>
      <c r="I5" s="56">
        <v>3.0</v>
      </c>
      <c r="J5" s="56">
        <v>3.0</v>
      </c>
      <c r="K5" s="56">
        <v>5.0</v>
      </c>
      <c r="L5" s="56">
        <v>2.0</v>
      </c>
      <c r="M5" s="56">
        <v>4.0</v>
      </c>
      <c r="N5" s="56">
        <v>4.0</v>
      </c>
      <c r="O5" s="56">
        <v>0.0</v>
      </c>
      <c r="P5" s="4"/>
      <c r="Q5" s="2"/>
      <c r="R5" s="2"/>
      <c r="S5" s="2"/>
      <c r="T5" s="2"/>
      <c r="U5" s="2"/>
      <c r="V5" s="2"/>
      <c r="W5" s="2"/>
      <c r="X5" s="2"/>
      <c r="Y5" s="2"/>
      <c r="Z5" s="2"/>
      <c r="AA5" s="2"/>
      <c r="AB5" s="2"/>
      <c r="AC5" s="2"/>
      <c r="AD5" s="2"/>
      <c r="AE5" s="2"/>
      <c r="AF5" s="2"/>
      <c r="AG5" s="2"/>
      <c r="AH5" s="2"/>
      <c r="AI5" s="2"/>
      <c r="AJ5" s="2"/>
      <c r="AK5" s="2"/>
      <c r="AL5" s="2"/>
    </row>
    <row r="6" ht="16.5" customHeight="1">
      <c r="A6" s="45"/>
      <c r="B6" s="62">
        <v>44382.0</v>
      </c>
      <c r="C6" s="52"/>
      <c r="D6" s="52"/>
      <c r="E6" s="53"/>
      <c r="F6" s="56">
        <v>0.0</v>
      </c>
      <c r="G6" s="56">
        <v>10.0</v>
      </c>
      <c r="H6" s="56">
        <v>7.0</v>
      </c>
      <c r="I6" s="56">
        <v>0.0</v>
      </c>
      <c r="J6" s="56">
        <v>2.0</v>
      </c>
      <c r="K6" s="56">
        <v>5.0</v>
      </c>
      <c r="L6" s="56">
        <v>3.0</v>
      </c>
      <c r="M6" s="56">
        <v>2.0</v>
      </c>
      <c r="N6" s="56">
        <v>2.0</v>
      </c>
      <c r="O6" s="56" t="s">
        <v>205</v>
      </c>
      <c r="P6" s="4"/>
      <c r="Q6" s="2"/>
      <c r="R6" s="2"/>
      <c r="S6" s="2"/>
      <c r="T6" s="2"/>
      <c r="U6" s="2"/>
      <c r="V6" s="2"/>
      <c r="W6" s="2"/>
      <c r="X6" s="2"/>
      <c r="Y6" s="2"/>
      <c r="Z6" s="2"/>
      <c r="AA6" s="2"/>
      <c r="AB6" s="2"/>
      <c r="AC6" s="2"/>
      <c r="AD6" s="2"/>
      <c r="AE6" s="2"/>
      <c r="AF6" s="2"/>
      <c r="AG6" s="2"/>
      <c r="AH6" s="2"/>
      <c r="AI6" s="2"/>
      <c r="AJ6" s="2"/>
      <c r="AK6" s="2"/>
      <c r="AL6" s="2"/>
    </row>
    <row r="7" ht="16.5" customHeight="1">
      <c r="A7" s="45"/>
      <c r="B7" s="62">
        <v>44383.0</v>
      </c>
      <c r="C7" s="52"/>
      <c r="D7" s="52"/>
      <c r="E7" s="53"/>
      <c r="F7" s="56">
        <v>3.0</v>
      </c>
      <c r="G7" s="56">
        <v>3.0</v>
      </c>
      <c r="H7" s="56">
        <v>8.0</v>
      </c>
      <c r="I7" s="56">
        <v>2.0</v>
      </c>
      <c r="J7" s="56">
        <v>5.0</v>
      </c>
      <c r="K7" s="56">
        <v>4.0</v>
      </c>
      <c r="L7" s="56">
        <v>6.0</v>
      </c>
      <c r="M7" s="56">
        <v>6.0</v>
      </c>
      <c r="N7" s="56">
        <v>9.0</v>
      </c>
      <c r="O7" s="56">
        <v>5.0</v>
      </c>
      <c r="R7" s="2"/>
      <c r="S7" s="2"/>
      <c r="T7" s="2"/>
      <c r="U7" s="2"/>
      <c r="V7" s="2"/>
      <c r="W7" s="2"/>
      <c r="X7" s="2"/>
      <c r="Y7" s="2"/>
      <c r="Z7" s="2"/>
      <c r="AA7" s="2"/>
      <c r="AB7" s="2"/>
      <c r="AC7" s="2"/>
      <c r="AD7" s="2"/>
      <c r="AE7" s="2"/>
      <c r="AF7" s="2"/>
      <c r="AG7" s="2"/>
      <c r="AH7" s="2"/>
      <c r="AI7" s="2"/>
      <c r="AJ7" s="2"/>
      <c r="AK7" s="2"/>
      <c r="AL7" s="2"/>
    </row>
    <row r="8" ht="16.5" customHeight="1">
      <c r="A8" s="45"/>
      <c r="B8" s="62">
        <v>44384.0</v>
      </c>
      <c r="C8" s="52"/>
      <c r="D8" s="52"/>
      <c r="E8" s="53"/>
      <c r="F8" s="56">
        <v>0.0</v>
      </c>
      <c r="G8" s="56">
        <v>0.0</v>
      </c>
      <c r="H8" s="56">
        <v>1.0</v>
      </c>
      <c r="I8" s="56">
        <v>5.0</v>
      </c>
      <c r="J8" s="56">
        <v>8.0</v>
      </c>
      <c r="K8" s="56">
        <v>0.0</v>
      </c>
      <c r="L8" s="56">
        <v>0.0</v>
      </c>
      <c r="M8" s="56">
        <v>0.0</v>
      </c>
      <c r="N8" s="56">
        <v>5.0</v>
      </c>
      <c r="O8" s="56">
        <v>5.0</v>
      </c>
      <c r="R8" s="2"/>
      <c r="S8" s="2"/>
      <c r="T8" s="2"/>
      <c r="U8" s="2"/>
      <c r="V8" s="2"/>
      <c r="W8" s="2"/>
      <c r="X8" s="2"/>
      <c r="Y8" s="2"/>
      <c r="Z8" s="2"/>
      <c r="AA8" s="2"/>
      <c r="AB8" s="2"/>
      <c r="AC8" s="2"/>
      <c r="AD8" s="2"/>
      <c r="AE8" s="2"/>
      <c r="AF8" s="2"/>
      <c r="AG8" s="2"/>
      <c r="AH8" s="2"/>
      <c r="AI8" s="2"/>
      <c r="AJ8" s="2"/>
      <c r="AK8" s="2"/>
      <c r="AL8" s="2"/>
    </row>
    <row r="9" ht="16.5" customHeight="1">
      <c r="A9" s="45"/>
      <c r="B9" s="62">
        <v>44385.0</v>
      </c>
      <c r="C9" s="52"/>
      <c r="D9" s="52"/>
      <c r="E9" s="53"/>
      <c r="F9" s="57">
        <v>5.0</v>
      </c>
      <c r="G9" s="57">
        <v>0.0</v>
      </c>
      <c r="H9" s="57">
        <v>0.0</v>
      </c>
      <c r="I9" s="57">
        <v>5.0</v>
      </c>
      <c r="J9" s="57" t="s">
        <v>204</v>
      </c>
      <c r="K9" s="57">
        <v>2.0</v>
      </c>
      <c r="L9" s="57">
        <v>2.0</v>
      </c>
      <c r="M9" s="57">
        <v>6.0</v>
      </c>
      <c r="N9" s="57">
        <v>2.0</v>
      </c>
      <c r="O9" s="57">
        <v>0.0</v>
      </c>
      <c r="R9" s="2"/>
      <c r="S9" s="2"/>
      <c r="T9" s="2"/>
      <c r="U9" s="2"/>
      <c r="V9" s="2"/>
      <c r="W9" s="2"/>
      <c r="X9" s="2"/>
      <c r="Y9" s="2"/>
      <c r="Z9" s="2"/>
      <c r="AA9" s="2"/>
      <c r="AB9" s="2"/>
      <c r="AC9" s="2"/>
      <c r="AD9" s="2"/>
      <c r="AE9" s="2"/>
      <c r="AF9" s="2"/>
      <c r="AG9" s="2"/>
      <c r="AH9" s="2"/>
      <c r="AI9" s="2"/>
      <c r="AJ9" s="2"/>
      <c r="AK9" s="2"/>
      <c r="AL9" s="2"/>
    </row>
    <row r="10" ht="16.5" customHeight="1">
      <c r="A10" s="45"/>
      <c r="B10" s="62">
        <v>44386.0</v>
      </c>
      <c r="C10" s="52"/>
      <c r="D10" s="52"/>
      <c r="E10" s="53"/>
      <c r="F10" s="56">
        <v>5.0</v>
      </c>
      <c r="G10" s="56" t="s">
        <v>204</v>
      </c>
      <c r="H10" s="56">
        <v>0.0</v>
      </c>
      <c r="I10" s="56">
        <v>5.0</v>
      </c>
      <c r="J10" s="56">
        <v>3.0</v>
      </c>
      <c r="K10" s="56">
        <v>0.0</v>
      </c>
      <c r="L10" s="56">
        <v>5.0</v>
      </c>
      <c r="M10" s="56">
        <v>0.0</v>
      </c>
      <c r="N10" s="56">
        <v>3.0</v>
      </c>
      <c r="O10" s="56">
        <v>6.0</v>
      </c>
      <c r="R10" s="2"/>
      <c r="S10" s="2"/>
      <c r="T10" s="2"/>
      <c r="U10" s="2"/>
      <c r="V10" s="2"/>
      <c r="W10" s="2"/>
      <c r="X10" s="2"/>
      <c r="Y10" s="2"/>
      <c r="Z10" s="2"/>
      <c r="AA10" s="2"/>
      <c r="AB10" s="2"/>
      <c r="AC10" s="2"/>
      <c r="AD10" s="2"/>
      <c r="AE10" s="2"/>
      <c r="AF10" s="2"/>
      <c r="AG10" s="2"/>
      <c r="AH10" s="2"/>
      <c r="AI10" s="2"/>
      <c r="AJ10" s="2"/>
      <c r="AK10" s="2"/>
      <c r="AL10" s="2"/>
    </row>
    <row r="11" ht="16.5" customHeight="1">
      <c r="A11" s="45"/>
      <c r="B11" s="62">
        <v>44389.0</v>
      </c>
      <c r="C11" s="52"/>
      <c r="D11" s="52"/>
      <c r="E11" s="53"/>
      <c r="F11" s="57">
        <v>0.0</v>
      </c>
      <c r="G11" s="57">
        <v>9.0</v>
      </c>
      <c r="H11" s="57">
        <v>0.0</v>
      </c>
      <c r="I11" s="57">
        <v>0.0</v>
      </c>
      <c r="J11" s="57">
        <v>1.0</v>
      </c>
      <c r="K11" s="57">
        <v>3.0</v>
      </c>
      <c r="L11" s="57">
        <v>1.0</v>
      </c>
      <c r="M11" s="57">
        <v>1.0</v>
      </c>
      <c r="N11" s="57">
        <v>4.0</v>
      </c>
      <c r="O11" s="57">
        <v>0.0</v>
      </c>
      <c r="R11" s="2"/>
      <c r="S11" s="2"/>
      <c r="T11" s="2"/>
      <c r="U11" s="2"/>
      <c r="V11" s="2"/>
      <c r="W11" s="2"/>
      <c r="X11" s="2"/>
      <c r="Y11" s="2"/>
      <c r="Z11" s="2"/>
      <c r="AA11" s="2"/>
      <c r="AB11" s="2"/>
      <c r="AC11" s="2"/>
      <c r="AD11" s="2"/>
      <c r="AE11" s="2"/>
      <c r="AF11" s="2"/>
      <c r="AG11" s="2"/>
      <c r="AH11" s="2"/>
      <c r="AI11" s="2"/>
      <c r="AJ11" s="2"/>
      <c r="AK11" s="2"/>
      <c r="AL11" s="2"/>
    </row>
    <row r="12" ht="16.5" customHeight="1">
      <c r="A12" s="45"/>
      <c r="B12" s="62">
        <v>44390.0</v>
      </c>
      <c r="C12" s="52"/>
      <c r="D12" s="52"/>
      <c r="E12" s="53"/>
      <c r="F12" s="56">
        <v>3.0</v>
      </c>
      <c r="G12" s="56">
        <v>9.0</v>
      </c>
      <c r="H12" s="56">
        <v>0.0</v>
      </c>
      <c r="I12" s="56">
        <v>7.0</v>
      </c>
      <c r="J12" s="56">
        <v>3.0</v>
      </c>
      <c r="K12" s="56">
        <v>2.0</v>
      </c>
      <c r="L12" s="56">
        <v>3.0</v>
      </c>
      <c r="M12" s="56">
        <v>2.0</v>
      </c>
      <c r="N12" s="56">
        <v>0.0</v>
      </c>
      <c r="O12" s="56">
        <v>6.0</v>
      </c>
      <c r="R12" s="2"/>
      <c r="S12" s="2"/>
      <c r="T12" s="2"/>
      <c r="U12" s="2"/>
      <c r="V12" s="2"/>
      <c r="W12" s="2"/>
      <c r="X12" s="2"/>
      <c r="Y12" s="2"/>
      <c r="Z12" s="2"/>
      <c r="AA12" s="2"/>
      <c r="AB12" s="2"/>
      <c r="AC12" s="2"/>
      <c r="AD12" s="2"/>
      <c r="AE12" s="2"/>
      <c r="AF12" s="2"/>
      <c r="AG12" s="2"/>
      <c r="AH12" s="2"/>
      <c r="AI12" s="2"/>
      <c r="AJ12" s="2"/>
      <c r="AK12" s="2"/>
      <c r="AL12" s="2"/>
    </row>
    <row r="13" ht="16.5" customHeight="1">
      <c r="A13" s="45"/>
      <c r="B13" s="62">
        <v>44392.0</v>
      </c>
      <c r="C13" s="52"/>
      <c r="D13" s="52"/>
      <c r="E13" s="53"/>
      <c r="F13" s="57">
        <v>8.0</v>
      </c>
      <c r="G13" s="57">
        <v>2.0</v>
      </c>
      <c r="H13" s="57">
        <v>0.0</v>
      </c>
      <c r="I13" s="57">
        <v>0.0</v>
      </c>
      <c r="J13" s="57">
        <v>2.0</v>
      </c>
      <c r="K13" s="57">
        <v>3.0</v>
      </c>
      <c r="L13" s="57">
        <v>0.0</v>
      </c>
      <c r="M13" s="57">
        <v>0.0</v>
      </c>
      <c r="N13" s="57">
        <v>3.0</v>
      </c>
      <c r="O13" s="57">
        <v>5.0</v>
      </c>
      <c r="R13" s="2"/>
      <c r="S13" s="2"/>
      <c r="T13" s="2"/>
      <c r="U13" s="2"/>
      <c r="V13" s="2"/>
      <c r="W13" s="2"/>
      <c r="X13" s="2"/>
      <c r="Y13" s="2"/>
      <c r="Z13" s="2"/>
      <c r="AA13" s="2"/>
      <c r="AB13" s="2"/>
      <c r="AC13" s="2"/>
      <c r="AD13" s="2"/>
      <c r="AE13" s="2"/>
      <c r="AF13" s="2"/>
      <c r="AG13" s="2"/>
      <c r="AH13" s="2"/>
      <c r="AI13" s="2"/>
      <c r="AJ13" s="2"/>
      <c r="AK13" s="2"/>
      <c r="AL13" s="2"/>
    </row>
    <row r="14" ht="16.5" customHeight="1">
      <c r="A14" s="45"/>
      <c r="B14" s="62">
        <v>44393.0</v>
      </c>
      <c r="C14" s="52"/>
      <c r="D14" s="52"/>
      <c r="E14" s="53"/>
      <c r="F14" s="56">
        <v>2.0</v>
      </c>
      <c r="G14" s="56">
        <v>5.0</v>
      </c>
      <c r="H14" s="56">
        <v>5.0</v>
      </c>
      <c r="I14" s="56">
        <v>1.0</v>
      </c>
      <c r="J14" s="56">
        <v>3.0</v>
      </c>
      <c r="K14" s="56">
        <v>4.0</v>
      </c>
      <c r="L14" s="56">
        <v>2.0</v>
      </c>
      <c r="M14" s="56">
        <v>5.0</v>
      </c>
      <c r="N14" s="56">
        <v>5.0</v>
      </c>
      <c r="O14" s="56">
        <v>3.0</v>
      </c>
      <c r="P14" s="4"/>
      <c r="Q14" s="2"/>
      <c r="R14" s="2"/>
      <c r="S14" s="2"/>
      <c r="T14" s="2"/>
      <c r="U14" s="2"/>
      <c r="V14" s="2"/>
      <c r="W14" s="2"/>
      <c r="X14" s="2"/>
      <c r="Y14" s="2"/>
      <c r="Z14" s="2"/>
      <c r="AA14" s="2"/>
      <c r="AB14" s="2"/>
      <c r="AC14" s="2"/>
      <c r="AD14" s="2"/>
      <c r="AE14" s="2"/>
      <c r="AF14" s="2"/>
      <c r="AG14" s="2"/>
      <c r="AH14" s="2"/>
      <c r="AI14" s="2"/>
      <c r="AJ14" s="2"/>
      <c r="AK14" s="2"/>
      <c r="AL14" s="2"/>
    </row>
    <row r="15" ht="16.5" customHeight="1">
      <c r="A15" s="45"/>
      <c r="B15" s="62">
        <v>44396.0</v>
      </c>
      <c r="C15" s="52"/>
      <c r="D15" s="52"/>
      <c r="E15" s="53"/>
      <c r="F15" s="56">
        <v>0.0</v>
      </c>
      <c r="G15" s="56">
        <v>2.0</v>
      </c>
      <c r="H15" s="56">
        <v>0.0</v>
      </c>
      <c r="I15" s="56">
        <v>0.0</v>
      </c>
      <c r="J15" s="56">
        <v>5.0</v>
      </c>
      <c r="K15" s="56">
        <v>2.0</v>
      </c>
      <c r="L15" s="56">
        <v>0.0</v>
      </c>
      <c r="M15" s="56">
        <v>0.0</v>
      </c>
      <c r="N15" s="56">
        <v>2.0</v>
      </c>
      <c r="O15" s="56">
        <v>0.0</v>
      </c>
      <c r="R15" s="2"/>
      <c r="S15" s="2"/>
      <c r="T15" s="2"/>
      <c r="U15" s="2"/>
      <c r="V15" s="2"/>
      <c r="W15" s="2"/>
      <c r="X15" s="2"/>
      <c r="Y15" s="2"/>
      <c r="Z15" s="2"/>
      <c r="AA15" s="2"/>
      <c r="AB15" s="2"/>
      <c r="AC15" s="2"/>
      <c r="AD15" s="2"/>
      <c r="AE15" s="2"/>
      <c r="AF15" s="2"/>
      <c r="AG15" s="2"/>
      <c r="AH15" s="2"/>
      <c r="AI15" s="2"/>
      <c r="AJ15" s="2"/>
      <c r="AK15" s="2"/>
      <c r="AL15" s="2"/>
    </row>
    <row r="16" ht="16.5" customHeight="1">
      <c r="A16" s="45"/>
      <c r="B16" s="62">
        <v>44397.0</v>
      </c>
      <c r="C16" s="52"/>
      <c r="D16" s="52"/>
      <c r="E16" s="53"/>
      <c r="F16" s="56" t="s">
        <v>204</v>
      </c>
      <c r="G16" s="56" t="s">
        <v>204</v>
      </c>
      <c r="H16" s="56" t="s">
        <v>204</v>
      </c>
      <c r="I16" s="56">
        <v>0.0</v>
      </c>
      <c r="J16" s="56" t="s">
        <v>204</v>
      </c>
      <c r="K16" s="56" t="s">
        <v>204</v>
      </c>
      <c r="L16" s="56">
        <v>4.0</v>
      </c>
      <c r="M16" s="56" t="s">
        <v>204</v>
      </c>
      <c r="N16" s="56" t="s">
        <v>204</v>
      </c>
      <c r="O16" s="56">
        <v>3.0</v>
      </c>
      <c r="R16" s="2"/>
      <c r="S16" s="2"/>
      <c r="T16" s="2"/>
      <c r="U16" s="2"/>
      <c r="V16" s="2"/>
      <c r="W16" s="2"/>
      <c r="X16" s="2"/>
      <c r="Y16" s="2"/>
      <c r="Z16" s="2"/>
      <c r="AA16" s="2"/>
      <c r="AB16" s="2"/>
      <c r="AC16" s="2"/>
      <c r="AD16" s="2"/>
      <c r="AE16" s="2"/>
      <c r="AF16" s="2"/>
      <c r="AG16" s="2"/>
      <c r="AH16" s="2"/>
      <c r="AI16" s="2"/>
      <c r="AJ16" s="2"/>
      <c r="AK16" s="2"/>
      <c r="AL16" s="2"/>
    </row>
    <row r="17" ht="16.5" customHeight="1">
      <c r="A17" s="45"/>
      <c r="B17" s="62">
        <v>44398.0</v>
      </c>
      <c r="C17" s="52"/>
      <c r="D17" s="52"/>
      <c r="E17" s="53"/>
      <c r="F17" s="57">
        <v>1.0</v>
      </c>
      <c r="G17" s="57">
        <v>0.0</v>
      </c>
      <c r="H17" s="57">
        <v>6.0</v>
      </c>
      <c r="I17" s="57">
        <v>9.0</v>
      </c>
      <c r="J17" s="57">
        <v>6.0</v>
      </c>
      <c r="K17" s="57">
        <v>3.0</v>
      </c>
      <c r="L17" s="57">
        <v>5.0</v>
      </c>
      <c r="M17" s="57">
        <v>4.0</v>
      </c>
      <c r="N17" s="57">
        <v>9.0</v>
      </c>
      <c r="O17" s="57">
        <v>3.0</v>
      </c>
      <c r="R17" s="2"/>
      <c r="S17" s="2"/>
      <c r="T17" s="2"/>
      <c r="U17" s="2"/>
      <c r="V17" s="2"/>
      <c r="W17" s="2"/>
      <c r="X17" s="2"/>
      <c r="Y17" s="2"/>
      <c r="Z17" s="2"/>
      <c r="AA17" s="2"/>
      <c r="AB17" s="2"/>
      <c r="AC17" s="2"/>
      <c r="AD17" s="2"/>
      <c r="AE17" s="2"/>
      <c r="AF17" s="2"/>
      <c r="AG17" s="2"/>
      <c r="AH17" s="2"/>
      <c r="AI17" s="2"/>
      <c r="AJ17" s="2"/>
      <c r="AK17" s="2"/>
      <c r="AL17" s="2"/>
    </row>
    <row r="18" ht="16.5" customHeight="1">
      <c r="A18" s="45"/>
      <c r="B18" s="62">
        <v>44399.0</v>
      </c>
      <c r="C18" s="52"/>
      <c r="D18" s="52"/>
      <c r="E18" s="53"/>
      <c r="F18" s="56">
        <v>2.0</v>
      </c>
      <c r="G18" s="56">
        <v>2.0</v>
      </c>
      <c r="H18" s="56">
        <v>0.0</v>
      </c>
      <c r="I18" s="56">
        <v>2.0</v>
      </c>
      <c r="J18" s="56">
        <v>0.0</v>
      </c>
      <c r="K18" s="56">
        <v>7.0</v>
      </c>
      <c r="L18" s="56">
        <v>0.0</v>
      </c>
      <c r="M18" s="56">
        <v>7.0</v>
      </c>
      <c r="N18" s="56">
        <v>9.0</v>
      </c>
      <c r="O18" s="56">
        <v>1.0</v>
      </c>
      <c r="R18" s="2"/>
      <c r="S18" s="2"/>
      <c r="T18" s="2"/>
      <c r="U18" s="2"/>
      <c r="V18" s="2"/>
      <c r="W18" s="2"/>
      <c r="X18" s="2"/>
      <c r="Y18" s="2"/>
      <c r="Z18" s="2"/>
      <c r="AA18" s="2"/>
      <c r="AB18" s="2"/>
      <c r="AC18" s="2"/>
      <c r="AD18" s="2"/>
      <c r="AE18" s="2"/>
      <c r="AF18" s="2"/>
      <c r="AG18" s="2"/>
      <c r="AH18" s="2"/>
      <c r="AI18" s="2"/>
      <c r="AJ18" s="2"/>
      <c r="AK18" s="2"/>
      <c r="AL18" s="2"/>
    </row>
    <row r="19" ht="16.5" customHeight="1">
      <c r="A19" s="45"/>
      <c r="B19" s="62">
        <v>44400.0</v>
      </c>
      <c r="C19" s="52"/>
      <c r="D19" s="52"/>
      <c r="E19" s="53"/>
      <c r="F19" s="57">
        <v>4.0</v>
      </c>
      <c r="G19" s="57">
        <v>0.0</v>
      </c>
      <c r="H19" s="57">
        <v>4.0</v>
      </c>
      <c r="I19" s="57">
        <v>0.0</v>
      </c>
      <c r="J19" s="57">
        <v>0.0</v>
      </c>
      <c r="K19" s="57">
        <v>2.0</v>
      </c>
      <c r="L19" s="57">
        <v>4.0</v>
      </c>
      <c r="M19" s="57">
        <v>1.0</v>
      </c>
      <c r="N19" s="57">
        <v>3.0</v>
      </c>
      <c r="O19" s="57">
        <v>0.0</v>
      </c>
      <c r="R19" s="2"/>
      <c r="S19" s="2"/>
      <c r="T19" s="2"/>
      <c r="U19" s="2"/>
      <c r="V19" s="2"/>
      <c r="W19" s="2"/>
      <c r="X19" s="2"/>
      <c r="Y19" s="2"/>
      <c r="Z19" s="2"/>
      <c r="AA19" s="2"/>
      <c r="AB19" s="2"/>
      <c r="AC19" s="2"/>
      <c r="AD19" s="2"/>
      <c r="AE19" s="2"/>
      <c r="AF19" s="2"/>
      <c r="AG19" s="2"/>
      <c r="AH19" s="2"/>
      <c r="AI19" s="2"/>
      <c r="AJ19" s="2"/>
      <c r="AK19" s="2"/>
      <c r="AL19" s="2"/>
    </row>
    <row r="20" ht="16.5" customHeight="1">
      <c r="A20" s="45"/>
      <c r="B20" s="62">
        <v>44403.0</v>
      </c>
      <c r="C20" s="52"/>
      <c r="D20" s="52"/>
      <c r="E20" s="53"/>
      <c r="F20" s="56">
        <v>9.0</v>
      </c>
      <c r="G20" s="56">
        <v>3.0</v>
      </c>
      <c r="H20" s="56">
        <v>0.0</v>
      </c>
      <c r="I20" s="56">
        <v>5.0</v>
      </c>
      <c r="J20" s="56">
        <v>5.0</v>
      </c>
      <c r="K20" s="56">
        <v>4.0</v>
      </c>
      <c r="L20" s="56">
        <v>6.0</v>
      </c>
      <c r="M20" s="56">
        <v>0.0</v>
      </c>
      <c r="N20" s="56">
        <v>2.0</v>
      </c>
      <c r="O20" s="56">
        <v>1.0</v>
      </c>
      <c r="R20" s="2"/>
      <c r="S20" s="2"/>
      <c r="T20" s="2"/>
      <c r="U20" s="2"/>
      <c r="V20" s="2"/>
      <c r="W20" s="2"/>
      <c r="X20" s="2"/>
      <c r="Y20" s="2"/>
      <c r="Z20" s="2"/>
      <c r="AA20" s="2"/>
      <c r="AB20" s="2"/>
      <c r="AC20" s="2"/>
      <c r="AD20" s="2"/>
      <c r="AE20" s="2"/>
      <c r="AF20" s="2"/>
      <c r="AG20" s="2"/>
      <c r="AH20" s="2"/>
      <c r="AI20" s="2"/>
      <c r="AJ20" s="2"/>
      <c r="AK20" s="2"/>
      <c r="AL20" s="2"/>
    </row>
    <row r="21" ht="16.5" customHeight="1">
      <c r="A21" s="45"/>
      <c r="B21" s="62">
        <v>44404.0</v>
      </c>
      <c r="C21" s="52"/>
      <c r="D21" s="52"/>
      <c r="E21" s="53"/>
      <c r="F21" s="57">
        <v>18.0</v>
      </c>
      <c r="G21" s="57">
        <v>4.0</v>
      </c>
      <c r="H21" s="57">
        <v>5.0</v>
      </c>
      <c r="I21" s="57">
        <v>10.0</v>
      </c>
      <c r="J21" s="57">
        <v>0.0</v>
      </c>
      <c r="K21" s="57">
        <v>11.0</v>
      </c>
      <c r="L21" s="57">
        <v>2.0</v>
      </c>
      <c r="M21" s="57">
        <v>4.0</v>
      </c>
      <c r="N21" s="57">
        <v>3.0</v>
      </c>
      <c r="O21" s="57">
        <v>2.0</v>
      </c>
      <c r="R21" s="2"/>
      <c r="S21" s="2"/>
      <c r="T21" s="2"/>
      <c r="U21" s="2"/>
      <c r="V21" s="2"/>
      <c r="W21" s="2"/>
      <c r="X21" s="2"/>
      <c r="Y21" s="2"/>
      <c r="Z21" s="2"/>
      <c r="AA21" s="2"/>
      <c r="AB21" s="2"/>
      <c r="AC21" s="2"/>
      <c r="AD21" s="2"/>
      <c r="AE21" s="2"/>
      <c r="AF21" s="2"/>
      <c r="AG21" s="2"/>
      <c r="AH21" s="2"/>
      <c r="AI21" s="2"/>
      <c r="AJ21" s="2"/>
      <c r="AK21" s="2"/>
      <c r="AL21" s="2"/>
    </row>
    <row r="22" ht="16.5" customHeight="1">
      <c r="A22" s="45"/>
      <c r="B22" s="62">
        <v>44405.0</v>
      </c>
      <c r="C22" s="52"/>
      <c r="D22" s="52"/>
      <c r="E22" s="53"/>
      <c r="F22" s="56">
        <v>3.0</v>
      </c>
      <c r="G22" s="56">
        <v>0.0</v>
      </c>
      <c r="H22" s="56">
        <v>5.0</v>
      </c>
      <c r="I22" s="56">
        <v>7.0</v>
      </c>
      <c r="J22" s="56">
        <v>10.0</v>
      </c>
      <c r="K22" s="56">
        <v>7.0</v>
      </c>
      <c r="L22" s="56">
        <v>0.0</v>
      </c>
      <c r="M22" s="56">
        <v>4.0</v>
      </c>
      <c r="N22" s="56">
        <v>8.0</v>
      </c>
      <c r="O22" s="56">
        <v>0.0</v>
      </c>
      <c r="R22" s="2"/>
      <c r="S22" s="2"/>
      <c r="T22" s="2"/>
      <c r="U22" s="2"/>
      <c r="V22" s="2"/>
      <c r="W22" s="2"/>
      <c r="X22" s="2"/>
      <c r="Y22" s="2"/>
      <c r="Z22" s="2"/>
      <c r="AA22" s="2"/>
      <c r="AB22" s="2"/>
      <c r="AC22" s="2"/>
      <c r="AD22" s="2"/>
      <c r="AE22" s="2"/>
      <c r="AF22" s="2"/>
      <c r="AG22" s="2"/>
      <c r="AH22" s="2"/>
      <c r="AI22" s="2"/>
      <c r="AJ22" s="2"/>
      <c r="AK22" s="2"/>
      <c r="AL22" s="2"/>
    </row>
    <row r="23" ht="16.5" customHeight="1">
      <c r="A23" s="45"/>
      <c r="B23" s="62">
        <v>44406.0</v>
      </c>
      <c r="C23" s="52"/>
      <c r="D23" s="52"/>
      <c r="E23" s="53"/>
      <c r="F23" s="56">
        <v>4.0</v>
      </c>
      <c r="G23" s="56">
        <v>28.0</v>
      </c>
      <c r="H23" s="56">
        <v>4.0</v>
      </c>
      <c r="I23" s="56">
        <v>10.0</v>
      </c>
      <c r="J23" s="56">
        <v>6.0</v>
      </c>
      <c r="K23" s="56">
        <v>10.0</v>
      </c>
      <c r="L23" s="56">
        <v>4.0</v>
      </c>
      <c r="M23" s="56">
        <v>16.0</v>
      </c>
      <c r="N23" s="56">
        <v>0.0</v>
      </c>
      <c r="O23" s="56">
        <v>12.0</v>
      </c>
      <c r="R23" s="2"/>
      <c r="S23" s="2"/>
      <c r="T23" s="2"/>
      <c r="U23" s="2"/>
      <c r="V23" s="2"/>
      <c r="W23" s="2"/>
      <c r="X23" s="2"/>
      <c r="Y23" s="2"/>
      <c r="Z23" s="2"/>
      <c r="AA23" s="2"/>
      <c r="AB23" s="2"/>
      <c r="AC23" s="2"/>
      <c r="AD23" s="2"/>
      <c r="AE23" s="2"/>
      <c r="AF23" s="2"/>
      <c r="AG23" s="2"/>
      <c r="AH23" s="2"/>
      <c r="AI23" s="2"/>
      <c r="AJ23" s="2"/>
      <c r="AK23" s="2"/>
      <c r="AL23" s="2"/>
    </row>
    <row r="24" ht="16.5" customHeight="1">
      <c r="A24" s="45"/>
      <c r="B24" s="62">
        <v>44407.0</v>
      </c>
      <c r="C24" s="52"/>
      <c r="D24" s="52"/>
      <c r="E24" s="53"/>
      <c r="F24" s="57">
        <v>10.0</v>
      </c>
      <c r="G24" s="57">
        <v>18.0</v>
      </c>
      <c r="H24" s="57">
        <v>6.0</v>
      </c>
      <c r="I24" s="57">
        <v>12.0</v>
      </c>
      <c r="J24" s="57">
        <v>8.0</v>
      </c>
      <c r="K24" s="57">
        <v>22.0</v>
      </c>
      <c r="L24" s="57" t="s">
        <v>204</v>
      </c>
      <c r="M24" s="57">
        <v>10.0</v>
      </c>
      <c r="N24" s="57">
        <v>4.0</v>
      </c>
      <c r="O24" s="57">
        <v>0.0</v>
      </c>
      <c r="R24" s="2"/>
      <c r="S24" s="2"/>
      <c r="T24" s="2"/>
      <c r="U24" s="2"/>
      <c r="V24" s="2"/>
      <c r="W24" s="2"/>
      <c r="X24" s="2"/>
      <c r="Y24" s="2"/>
      <c r="Z24" s="2"/>
      <c r="AA24" s="2"/>
      <c r="AB24" s="2"/>
      <c r="AC24" s="2"/>
      <c r="AD24" s="2"/>
      <c r="AE24" s="2"/>
      <c r="AF24" s="2"/>
      <c r="AG24" s="2"/>
      <c r="AH24" s="2"/>
      <c r="AI24" s="2"/>
      <c r="AJ24" s="2"/>
      <c r="AK24" s="2"/>
      <c r="AL24" s="2"/>
    </row>
    <row r="25" ht="18.0" customHeight="1">
      <c r="A25" s="45"/>
      <c r="B25" s="63" t="s">
        <v>206</v>
      </c>
      <c r="C25" s="52"/>
      <c r="D25" s="52"/>
      <c r="E25" s="53"/>
      <c r="F25" s="59">
        <f t="shared" ref="F25:O25" si="1">SUM(F4:F24)</f>
        <v>88</v>
      </c>
      <c r="G25" s="59">
        <f t="shared" si="1"/>
        <v>97</v>
      </c>
      <c r="H25" s="59">
        <f t="shared" si="1"/>
        <v>58</v>
      </c>
      <c r="I25" s="59">
        <f t="shared" si="1"/>
        <v>89</v>
      </c>
      <c r="J25" s="59">
        <f t="shared" si="1"/>
        <v>72</v>
      </c>
      <c r="K25" s="59">
        <f t="shared" si="1"/>
        <v>101</v>
      </c>
      <c r="L25" s="59">
        <f t="shared" si="1"/>
        <v>59</v>
      </c>
      <c r="M25" s="59">
        <f t="shared" si="1"/>
        <v>72</v>
      </c>
      <c r="N25" s="59">
        <f t="shared" si="1"/>
        <v>88</v>
      </c>
      <c r="O25" s="59">
        <f t="shared" si="1"/>
        <v>58</v>
      </c>
      <c r="P25" s="4"/>
      <c r="Q25" s="2"/>
      <c r="R25" s="2"/>
      <c r="S25" s="2"/>
      <c r="T25" s="2"/>
      <c r="U25" s="2"/>
      <c r="V25" s="2"/>
      <c r="W25" s="2"/>
      <c r="X25" s="2"/>
      <c r="Y25" s="2"/>
      <c r="Z25" s="2"/>
      <c r="AA25" s="2"/>
      <c r="AB25" s="2"/>
      <c r="AC25" s="2"/>
      <c r="AD25" s="2"/>
      <c r="AE25" s="2"/>
      <c r="AF25" s="2"/>
      <c r="AG25" s="2"/>
      <c r="AH25" s="2"/>
      <c r="AI25" s="2"/>
      <c r="AJ25" s="2"/>
      <c r="AK25" s="2"/>
      <c r="AL25" s="2"/>
    </row>
    <row r="26" ht="14.25" customHeight="1">
      <c r="A26" s="45"/>
      <c r="B26" s="46"/>
      <c r="C26" s="47"/>
      <c r="D26" s="48"/>
      <c r="E26" s="48"/>
      <c r="F26" s="47"/>
      <c r="G26" s="8"/>
      <c r="H26" s="48"/>
      <c r="I26" s="4"/>
      <c r="J26" s="4"/>
      <c r="K26" s="4"/>
      <c r="L26" s="4"/>
      <c r="M26" s="4"/>
      <c r="N26" s="4"/>
      <c r="O26" s="4"/>
      <c r="P26" s="4"/>
      <c r="Q26" s="2"/>
      <c r="R26" s="2"/>
      <c r="S26" s="2"/>
      <c r="T26" s="2"/>
      <c r="U26" s="2"/>
      <c r="V26" s="2"/>
      <c r="W26" s="2"/>
      <c r="X26" s="2"/>
      <c r="Y26" s="2"/>
      <c r="Z26" s="2"/>
      <c r="AA26" s="2"/>
      <c r="AB26" s="2"/>
      <c r="AC26" s="2"/>
      <c r="AD26" s="2"/>
      <c r="AE26" s="2"/>
      <c r="AF26" s="2"/>
      <c r="AG26" s="2"/>
      <c r="AH26" s="2"/>
      <c r="AI26" s="2"/>
      <c r="AJ26" s="2"/>
      <c r="AK26" s="2"/>
      <c r="AL26" s="2"/>
    </row>
    <row r="27" ht="14.25" customHeight="1">
      <c r="A27" s="45"/>
      <c r="B27" s="46"/>
      <c r="C27" s="47"/>
      <c r="D27" s="48"/>
      <c r="E27" s="48"/>
      <c r="F27" s="47"/>
      <c r="G27" s="8"/>
      <c r="H27" s="48"/>
      <c r="I27" s="4"/>
      <c r="J27" s="4"/>
      <c r="K27" s="4"/>
      <c r="L27" s="4"/>
      <c r="M27" s="4"/>
      <c r="N27" s="4"/>
      <c r="O27" s="4"/>
      <c r="P27" s="4"/>
      <c r="Q27" s="2"/>
      <c r="R27" s="2"/>
      <c r="S27" s="2"/>
      <c r="T27" s="2"/>
      <c r="U27" s="2"/>
      <c r="V27" s="2"/>
      <c r="W27" s="2"/>
      <c r="X27" s="2"/>
      <c r="Y27" s="2"/>
      <c r="Z27" s="2"/>
      <c r="AA27" s="2"/>
      <c r="AB27" s="2"/>
      <c r="AC27" s="2"/>
      <c r="AD27" s="2"/>
      <c r="AE27" s="2"/>
      <c r="AF27" s="2"/>
      <c r="AG27" s="2"/>
      <c r="AH27" s="2"/>
      <c r="AI27" s="2"/>
      <c r="AJ27" s="2"/>
      <c r="AK27" s="2"/>
      <c r="AL27" s="2"/>
    </row>
    <row r="28" ht="14.25" customHeight="1">
      <c r="A28" s="3"/>
      <c r="B28" s="2"/>
      <c r="C28" s="2"/>
      <c r="D28" s="2"/>
      <c r="E28" s="2"/>
      <c r="F28" s="2"/>
      <c r="G28" s="2"/>
      <c r="H28" s="2"/>
      <c r="I28" s="4"/>
      <c r="J28" s="4"/>
      <c r="K28" s="4"/>
      <c r="L28" s="4"/>
      <c r="M28" s="4"/>
      <c r="N28" s="4"/>
      <c r="O28" s="4"/>
      <c r="P28" s="4"/>
      <c r="Q28" s="2"/>
      <c r="R28" s="2"/>
      <c r="S28" s="2"/>
      <c r="T28" s="2"/>
      <c r="U28" s="2"/>
      <c r="V28" s="2"/>
      <c r="W28" s="2"/>
      <c r="X28" s="2"/>
      <c r="Y28" s="2"/>
      <c r="Z28" s="2"/>
      <c r="AA28" s="2"/>
      <c r="AB28" s="2"/>
      <c r="AC28" s="2"/>
      <c r="AD28" s="2"/>
      <c r="AE28" s="2"/>
      <c r="AF28" s="2"/>
      <c r="AG28" s="2"/>
      <c r="AH28" s="2"/>
      <c r="AI28" s="2"/>
      <c r="AJ28" s="2"/>
      <c r="AK28" s="2"/>
      <c r="AL28" s="2"/>
    </row>
    <row r="29" ht="14.25" customHeight="1">
      <c r="A29" s="2"/>
      <c r="B29" s="2"/>
      <c r="C29" s="2"/>
      <c r="D29" s="2"/>
      <c r="E29" s="2"/>
      <c r="F29" s="2"/>
      <c r="G29" s="2"/>
      <c r="H29" s="2"/>
      <c r="I29" s="4"/>
      <c r="J29" s="4"/>
      <c r="K29" s="4"/>
      <c r="L29" s="4"/>
      <c r="M29" s="4"/>
      <c r="N29" s="4"/>
      <c r="O29" s="4"/>
      <c r="P29" s="4"/>
      <c r="Q29" s="2"/>
      <c r="R29" s="2"/>
      <c r="S29" s="2"/>
      <c r="T29" s="2"/>
      <c r="U29" s="2"/>
      <c r="V29" s="2"/>
      <c r="W29" s="2"/>
      <c r="X29" s="2"/>
      <c r="Y29" s="2"/>
      <c r="Z29" s="2"/>
      <c r="AA29" s="2"/>
      <c r="AB29" s="2"/>
      <c r="AC29" s="2"/>
      <c r="AD29" s="2"/>
      <c r="AE29" s="2"/>
      <c r="AF29" s="2"/>
      <c r="AG29" s="2"/>
      <c r="AH29" s="2"/>
      <c r="AI29" s="2"/>
      <c r="AJ29" s="2"/>
      <c r="AK29" s="2"/>
      <c r="AL29" s="2"/>
    </row>
    <row r="30" ht="14.25" customHeight="1">
      <c r="A30" s="3"/>
      <c r="B30" s="2"/>
      <c r="C30" s="2"/>
      <c r="D30" s="2"/>
      <c r="E30" s="2"/>
      <c r="F30" s="2"/>
      <c r="G30" s="2"/>
      <c r="H30" s="2"/>
      <c r="I30" s="4"/>
      <c r="J30" s="4"/>
      <c r="K30" s="4"/>
      <c r="L30" s="4"/>
      <c r="M30" s="4"/>
      <c r="N30" s="4"/>
      <c r="O30" s="4"/>
      <c r="P30" s="4"/>
      <c r="Q30" s="2"/>
      <c r="R30" s="2"/>
      <c r="S30" s="2"/>
      <c r="T30" s="2"/>
      <c r="U30" s="2"/>
      <c r="V30" s="2"/>
      <c r="W30" s="2"/>
      <c r="X30" s="2"/>
      <c r="Y30" s="2"/>
      <c r="Z30" s="2"/>
      <c r="AA30" s="2"/>
      <c r="AB30" s="2"/>
      <c r="AC30" s="2"/>
      <c r="AD30" s="2"/>
      <c r="AE30" s="2"/>
      <c r="AF30" s="2"/>
      <c r="AG30" s="2"/>
      <c r="AH30" s="2"/>
      <c r="AI30" s="2"/>
      <c r="AJ30" s="2"/>
      <c r="AK30" s="2"/>
      <c r="AL30" s="2"/>
    </row>
    <row r="31" ht="14.25" customHeight="1">
      <c r="A31" s="3"/>
      <c r="B31" s="2"/>
      <c r="C31" s="2"/>
      <c r="D31" s="2"/>
      <c r="E31" s="2"/>
      <c r="F31" s="2"/>
      <c r="G31" s="2"/>
      <c r="H31" s="2"/>
      <c r="I31" s="4"/>
      <c r="J31" s="4"/>
      <c r="K31" s="4"/>
      <c r="L31" s="4"/>
      <c r="M31" s="4"/>
      <c r="N31" s="4"/>
      <c r="O31" s="4"/>
      <c r="P31" s="4"/>
      <c r="Q31" s="2"/>
      <c r="R31" s="2"/>
      <c r="S31" s="2"/>
      <c r="T31" s="2"/>
      <c r="U31" s="2"/>
      <c r="V31" s="2"/>
      <c r="W31" s="2"/>
      <c r="X31" s="2"/>
      <c r="Y31" s="2"/>
      <c r="Z31" s="2"/>
      <c r="AA31" s="2"/>
      <c r="AB31" s="2"/>
      <c r="AC31" s="2"/>
      <c r="AD31" s="2"/>
      <c r="AE31" s="2"/>
      <c r="AF31" s="2"/>
      <c r="AG31" s="2"/>
      <c r="AH31" s="2"/>
      <c r="AI31" s="2"/>
      <c r="AJ31" s="2"/>
      <c r="AK31" s="2"/>
      <c r="AL31" s="2"/>
    </row>
    <row r="32" ht="14.25" customHeight="1">
      <c r="A32" s="3"/>
      <c r="B32" s="2"/>
      <c r="C32" s="2"/>
      <c r="D32" s="2"/>
      <c r="E32" s="2"/>
      <c r="F32" s="2"/>
      <c r="G32" s="2"/>
      <c r="H32" s="2"/>
      <c r="I32" s="4"/>
      <c r="J32" s="4"/>
      <c r="K32" s="4"/>
      <c r="L32" s="4"/>
      <c r="M32" s="4"/>
      <c r="N32" s="4"/>
      <c r="O32" s="4"/>
      <c r="P32" s="4"/>
      <c r="Q32" s="2"/>
      <c r="R32" s="2"/>
      <c r="S32" s="2"/>
      <c r="T32" s="2"/>
      <c r="U32" s="2"/>
      <c r="V32" s="2"/>
      <c r="W32" s="2"/>
      <c r="X32" s="2"/>
      <c r="Y32" s="2"/>
      <c r="Z32" s="2"/>
      <c r="AA32" s="2"/>
      <c r="AB32" s="2"/>
      <c r="AC32" s="2"/>
      <c r="AD32" s="2"/>
      <c r="AE32" s="2"/>
      <c r="AF32" s="2"/>
      <c r="AG32" s="2"/>
      <c r="AH32" s="2"/>
      <c r="AI32" s="2"/>
      <c r="AJ32" s="2"/>
      <c r="AK32" s="2"/>
      <c r="AL32" s="2"/>
    </row>
    <row r="33" ht="14.25" customHeight="1">
      <c r="A33" s="3"/>
      <c r="B33" s="2"/>
      <c r="C33" s="2"/>
      <c r="D33" s="2"/>
      <c r="E33" s="2"/>
      <c r="F33" s="2"/>
      <c r="G33" s="2"/>
      <c r="H33" s="2"/>
      <c r="I33" s="4"/>
      <c r="J33" s="4"/>
      <c r="K33" s="4"/>
      <c r="L33" s="4"/>
      <c r="M33" s="4"/>
      <c r="N33" s="4"/>
      <c r="O33" s="4"/>
      <c r="P33" s="4"/>
      <c r="Q33" s="2"/>
      <c r="R33" s="2"/>
      <c r="S33" s="2"/>
      <c r="T33" s="2"/>
      <c r="U33" s="2"/>
      <c r="V33" s="2"/>
      <c r="W33" s="2"/>
      <c r="X33" s="2"/>
      <c r="Y33" s="2"/>
      <c r="Z33" s="2"/>
      <c r="AA33" s="2"/>
      <c r="AB33" s="2"/>
      <c r="AC33" s="2"/>
      <c r="AD33" s="2"/>
      <c r="AE33" s="2"/>
      <c r="AF33" s="2"/>
      <c r="AG33" s="2"/>
      <c r="AH33" s="2"/>
      <c r="AI33" s="2"/>
      <c r="AJ33" s="2"/>
      <c r="AK33" s="2"/>
      <c r="AL33" s="2"/>
    </row>
    <row r="34" ht="14.25" customHeight="1">
      <c r="A34" s="3"/>
      <c r="B34" s="2"/>
      <c r="C34" s="2"/>
      <c r="D34" s="2"/>
      <c r="E34" s="2"/>
      <c r="F34" s="2"/>
      <c r="G34" s="2"/>
      <c r="H34" s="2"/>
      <c r="I34" s="4"/>
      <c r="J34" s="4"/>
      <c r="K34" s="4"/>
      <c r="L34" s="4"/>
      <c r="M34" s="4"/>
      <c r="N34" s="4"/>
      <c r="O34" s="4"/>
      <c r="P34" s="4"/>
      <c r="Q34" s="2"/>
      <c r="R34" s="2"/>
      <c r="S34" s="2"/>
      <c r="T34" s="2"/>
      <c r="U34" s="2"/>
      <c r="V34" s="2"/>
      <c r="W34" s="2"/>
      <c r="X34" s="2"/>
      <c r="Y34" s="2"/>
      <c r="Z34" s="2"/>
      <c r="AA34" s="2"/>
      <c r="AB34" s="2"/>
      <c r="AC34" s="2"/>
      <c r="AD34" s="2"/>
      <c r="AE34" s="2"/>
      <c r="AF34" s="2"/>
      <c r="AG34" s="2"/>
      <c r="AH34" s="2"/>
      <c r="AI34" s="2"/>
      <c r="AJ34" s="2"/>
      <c r="AK34" s="2"/>
      <c r="AL34" s="2"/>
    </row>
    <row r="35" ht="14.25" customHeight="1">
      <c r="A35" s="3"/>
      <c r="B35" s="2"/>
      <c r="C35" s="2"/>
      <c r="D35" s="2"/>
      <c r="E35" s="2"/>
      <c r="F35" s="2"/>
      <c r="G35" s="2"/>
      <c r="H35" s="2"/>
      <c r="I35" s="4"/>
      <c r="J35" s="4"/>
      <c r="K35" s="4"/>
      <c r="L35" s="4"/>
      <c r="M35" s="4"/>
      <c r="N35" s="4"/>
      <c r="O35" s="4"/>
      <c r="P35" s="4"/>
      <c r="Q35" s="2"/>
      <c r="R35" s="2"/>
      <c r="S35" s="2"/>
      <c r="T35" s="2"/>
      <c r="U35" s="2"/>
      <c r="V35" s="2"/>
      <c r="W35" s="2"/>
      <c r="X35" s="2"/>
      <c r="Y35" s="2"/>
      <c r="Z35" s="2"/>
      <c r="AA35" s="2"/>
      <c r="AB35" s="2"/>
      <c r="AC35" s="2"/>
      <c r="AD35" s="2"/>
      <c r="AE35" s="2"/>
      <c r="AF35" s="2"/>
      <c r="AG35" s="2"/>
      <c r="AH35" s="2"/>
      <c r="AI35" s="2"/>
      <c r="AJ35" s="2"/>
      <c r="AK35" s="2"/>
      <c r="AL35" s="2"/>
    </row>
    <row r="36" ht="14.25" customHeight="1">
      <c r="A36" s="2"/>
      <c r="B36" s="2"/>
      <c r="C36" s="2"/>
      <c r="D36" s="2"/>
      <c r="E36" s="2"/>
      <c r="F36" s="2"/>
      <c r="G36" s="2"/>
      <c r="H36" s="2"/>
      <c r="I36" s="4"/>
      <c r="J36" s="4"/>
      <c r="K36" s="4"/>
      <c r="L36" s="4"/>
      <c r="M36" s="4"/>
      <c r="N36" s="4"/>
      <c r="O36" s="4"/>
      <c r="P36" s="4"/>
      <c r="Q36" s="2"/>
      <c r="R36" s="2"/>
      <c r="S36" s="2"/>
      <c r="T36" s="2"/>
      <c r="U36" s="2"/>
      <c r="V36" s="2"/>
      <c r="W36" s="2"/>
      <c r="X36" s="2"/>
      <c r="Y36" s="2"/>
      <c r="Z36" s="2"/>
      <c r="AA36" s="2"/>
      <c r="AB36" s="2"/>
      <c r="AC36" s="2"/>
      <c r="AD36" s="2"/>
      <c r="AE36" s="2"/>
      <c r="AF36" s="2"/>
      <c r="AG36" s="2"/>
      <c r="AH36" s="2"/>
      <c r="AI36" s="2"/>
      <c r="AJ36" s="2"/>
      <c r="AK36" s="2"/>
      <c r="AL36" s="2"/>
    </row>
    <row r="37" ht="14.25" customHeight="1">
      <c r="A37" s="2"/>
      <c r="B37" s="2"/>
      <c r="C37" s="2"/>
      <c r="D37" s="2"/>
      <c r="E37" s="2"/>
      <c r="F37" s="2"/>
      <c r="G37" s="2"/>
      <c r="H37" s="2"/>
      <c r="I37" s="4"/>
      <c r="J37" s="4"/>
      <c r="K37" s="4"/>
      <c r="L37" s="4"/>
      <c r="M37" s="4"/>
      <c r="N37" s="4"/>
      <c r="O37" s="4"/>
      <c r="P37" s="4"/>
      <c r="Q37" s="2"/>
      <c r="R37" s="2"/>
      <c r="S37" s="2"/>
      <c r="T37" s="2"/>
      <c r="U37" s="2"/>
      <c r="V37" s="2"/>
      <c r="W37" s="2"/>
      <c r="X37" s="2"/>
      <c r="Y37" s="2"/>
      <c r="Z37" s="2"/>
      <c r="AA37" s="2"/>
      <c r="AB37" s="2"/>
      <c r="AC37" s="2"/>
      <c r="AD37" s="2"/>
      <c r="AE37" s="2"/>
      <c r="AF37" s="2"/>
      <c r="AG37" s="2"/>
      <c r="AH37" s="2"/>
      <c r="AI37" s="2"/>
      <c r="AJ37" s="2"/>
      <c r="AK37" s="2"/>
      <c r="AL37" s="2"/>
    </row>
    <row r="38" ht="14.25" customHeight="1">
      <c r="A38" s="2"/>
      <c r="B38" s="2"/>
      <c r="C38" s="2"/>
      <c r="D38" s="2"/>
      <c r="E38" s="2"/>
      <c r="F38" s="2"/>
      <c r="G38" s="2"/>
      <c r="H38" s="2"/>
      <c r="I38" s="4"/>
      <c r="J38" s="4"/>
      <c r="K38" s="4"/>
      <c r="L38" s="4"/>
      <c r="M38" s="4"/>
      <c r="N38" s="4"/>
      <c r="O38" s="4"/>
      <c r="P38" s="4"/>
      <c r="Q38" s="2"/>
      <c r="R38" s="2"/>
      <c r="S38" s="2"/>
      <c r="T38" s="2"/>
      <c r="U38" s="2"/>
      <c r="V38" s="2"/>
      <c r="W38" s="2"/>
      <c r="X38" s="2"/>
      <c r="Y38" s="2"/>
      <c r="Z38" s="2"/>
      <c r="AA38" s="2"/>
      <c r="AB38" s="2"/>
      <c r="AC38" s="2"/>
      <c r="AD38" s="2"/>
      <c r="AE38" s="2"/>
      <c r="AF38" s="2"/>
      <c r="AG38" s="2"/>
      <c r="AH38" s="2"/>
      <c r="AI38" s="2"/>
      <c r="AJ38" s="2"/>
      <c r="AK38" s="2"/>
      <c r="AL38" s="2"/>
    </row>
    <row r="39" ht="14.25" customHeight="1">
      <c r="A39" s="2"/>
      <c r="B39" s="2"/>
      <c r="C39" s="2"/>
      <c r="D39" s="2"/>
      <c r="E39" s="2"/>
      <c r="F39" s="2"/>
      <c r="G39" s="2"/>
      <c r="H39" s="2"/>
      <c r="I39" s="4"/>
      <c r="J39" s="4"/>
      <c r="K39" s="4"/>
      <c r="L39" s="4"/>
      <c r="M39" s="4"/>
      <c r="N39" s="4"/>
      <c r="O39" s="4"/>
      <c r="P39" s="4"/>
      <c r="Q39" s="2"/>
      <c r="R39" s="2"/>
      <c r="S39" s="2"/>
      <c r="T39" s="2"/>
      <c r="U39" s="2"/>
      <c r="V39" s="2"/>
      <c r="W39" s="2"/>
      <c r="X39" s="2"/>
      <c r="Y39" s="2"/>
      <c r="Z39" s="2"/>
      <c r="AA39" s="2"/>
      <c r="AB39" s="2"/>
      <c r="AC39" s="2"/>
      <c r="AD39" s="2"/>
      <c r="AE39" s="2"/>
      <c r="AF39" s="2"/>
      <c r="AG39" s="2"/>
      <c r="AH39" s="2"/>
      <c r="AI39" s="2"/>
      <c r="AJ39" s="2"/>
      <c r="AK39" s="2"/>
      <c r="AL39" s="2"/>
    </row>
    <row r="40" ht="14.25" customHeight="1">
      <c r="A40" s="3"/>
      <c r="B40" s="2"/>
      <c r="C40" s="2"/>
      <c r="D40" s="2"/>
      <c r="E40" s="2"/>
      <c r="F40" s="2"/>
      <c r="G40" s="2"/>
      <c r="H40" s="2"/>
      <c r="I40" s="4"/>
      <c r="J40" s="4"/>
      <c r="K40" s="4"/>
      <c r="L40" s="4"/>
      <c r="M40" s="4"/>
      <c r="N40" s="4"/>
      <c r="O40" s="4"/>
      <c r="P40" s="4"/>
      <c r="Q40" s="2"/>
      <c r="R40" s="2"/>
      <c r="S40" s="2"/>
      <c r="T40" s="2"/>
      <c r="U40" s="2"/>
      <c r="V40" s="2"/>
      <c r="W40" s="2"/>
      <c r="X40" s="2"/>
      <c r="Y40" s="2"/>
      <c r="Z40" s="2"/>
      <c r="AA40" s="2"/>
      <c r="AB40" s="2"/>
      <c r="AC40" s="2"/>
      <c r="AD40" s="2"/>
      <c r="AE40" s="2"/>
      <c r="AF40" s="2"/>
      <c r="AG40" s="2"/>
      <c r="AH40" s="2"/>
      <c r="AI40" s="2"/>
      <c r="AJ40" s="2"/>
      <c r="AK40" s="2"/>
      <c r="AL40" s="2"/>
    </row>
    <row r="41" ht="14.25" customHeight="1">
      <c r="A41" s="3"/>
      <c r="B41" s="2"/>
      <c r="C41" s="2"/>
      <c r="D41" s="2"/>
      <c r="E41" s="2"/>
      <c r="F41" s="2"/>
      <c r="G41" s="2"/>
      <c r="H41" s="2"/>
      <c r="I41" s="4"/>
      <c r="J41" s="4"/>
      <c r="K41" s="4"/>
      <c r="L41" s="4"/>
      <c r="M41" s="4"/>
      <c r="N41" s="4"/>
      <c r="O41" s="4"/>
      <c r="P41" s="4"/>
      <c r="Q41" s="2"/>
      <c r="R41" s="2"/>
      <c r="S41" s="2"/>
      <c r="T41" s="2"/>
      <c r="U41" s="2"/>
      <c r="V41" s="2"/>
      <c r="W41" s="2"/>
      <c r="X41" s="2"/>
      <c r="Y41" s="2"/>
      <c r="Z41" s="2"/>
      <c r="AA41" s="2"/>
      <c r="AB41" s="2"/>
      <c r="AC41" s="2"/>
      <c r="AD41" s="2"/>
      <c r="AE41" s="2"/>
      <c r="AF41" s="2"/>
      <c r="AG41" s="2"/>
      <c r="AH41" s="2"/>
      <c r="AI41" s="2"/>
      <c r="AJ41" s="2"/>
      <c r="AK41" s="2"/>
      <c r="AL41" s="2"/>
    </row>
    <row r="42" ht="14.25" customHeight="1">
      <c r="A42" s="3"/>
      <c r="B42" s="2"/>
      <c r="C42" s="2"/>
      <c r="D42" s="2"/>
      <c r="E42" s="2"/>
      <c r="F42" s="2"/>
      <c r="G42" s="2"/>
      <c r="H42" s="2"/>
      <c r="I42" s="4"/>
      <c r="J42" s="4"/>
      <c r="K42" s="4"/>
      <c r="L42" s="4"/>
      <c r="M42" s="4"/>
      <c r="N42" s="4"/>
      <c r="O42" s="4"/>
      <c r="P42" s="4"/>
      <c r="Q42" s="2"/>
      <c r="R42" s="2"/>
      <c r="S42" s="2"/>
      <c r="T42" s="2"/>
      <c r="U42" s="2"/>
      <c r="V42" s="2"/>
      <c r="W42" s="2"/>
      <c r="X42" s="2"/>
      <c r="Y42" s="2"/>
      <c r="Z42" s="2"/>
      <c r="AA42" s="2"/>
      <c r="AB42" s="2"/>
      <c r="AC42" s="2"/>
      <c r="AD42" s="2"/>
      <c r="AE42" s="2"/>
      <c r="AF42" s="2"/>
      <c r="AG42" s="2"/>
      <c r="AH42" s="2"/>
      <c r="AI42" s="2"/>
      <c r="AJ42" s="2"/>
      <c r="AK42" s="2"/>
      <c r="AL42" s="2"/>
    </row>
    <row r="43" ht="14.25" customHeight="1">
      <c r="A43" s="3"/>
      <c r="B43" s="2"/>
      <c r="C43" s="2"/>
      <c r="D43" s="2"/>
      <c r="E43" s="2"/>
      <c r="F43" s="2"/>
      <c r="G43" s="2"/>
      <c r="H43" s="2"/>
      <c r="I43" s="4"/>
      <c r="J43" s="4"/>
      <c r="K43" s="4"/>
      <c r="L43" s="4"/>
      <c r="M43" s="4"/>
      <c r="N43" s="4"/>
      <c r="O43" s="4"/>
      <c r="P43" s="4"/>
      <c r="Q43" s="2"/>
      <c r="R43" s="2"/>
      <c r="S43" s="2"/>
      <c r="T43" s="2"/>
      <c r="U43" s="2"/>
      <c r="V43" s="2"/>
      <c r="W43" s="2"/>
      <c r="X43" s="2"/>
      <c r="Y43" s="2"/>
      <c r="Z43" s="2"/>
      <c r="AA43" s="2"/>
      <c r="AB43" s="2"/>
      <c r="AC43" s="2"/>
      <c r="AD43" s="2"/>
      <c r="AE43" s="2"/>
      <c r="AF43" s="2"/>
      <c r="AG43" s="2"/>
      <c r="AH43" s="2"/>
      <c r="AI43" s="2"/>
      <c r="AJ43" s="2"/>
      <c r="AK43" s="2"/>
      <c r="AL43" s="2"/>
    </row>
    <row r="44" ht="14.25" customHeight="1">
      <c r="A44" s="3"/>
      <c r="B44" s="2"/>
      <c r="C44" s="2"/>
      <c r="D44" s="2"/>
      <c r="E44" s="2"/>
      <c r="F44" s="2"/>
      <c r="G44" s="2"/>
      <c r="H44" s="2"/>
      <c r="I44" s="4"/>
      <c r="J44" s="4"/>
      <c r="K44" s="4"/>
      <c r="L44" s="4"/>
      <c r="M44" s="4"/>
      <c r="N44" s="4"/>
      <c r="O44" s="4"/>
      <c r="P44" s="4"/>
      <c r="Q44" s="2"/>
      <c r="R44" s="2"/>
      <c r="S44" s="2"/>
      <c r="T44" s="2"/>
      <c r="U44" s="2"/>
      <c r="V44" s="2"/>
      <c r="W44" s="2"/>
      <c r="X44" s="2"/>
      <c r="Y44" s="2"/>
      <c r="Z44" s="2"/>
      <c r="AA44" s="2"/>
      <c r="AB44" s="2"/>
      <c r="AC44" s="2"/>
      <c r="AD44" s="2"/>
      <c r="AE44" s="2"/>
      <c r="AF44" s="2"/>
      <c r="AG44" s="2"/>
      <c r="AH44" s="2"/>
      <c r="AI44" s="2"/>
      <c r="AJ44" s="2"/>
      <c r="AK44" s="2"/>
      <c r="AL44" s="2"/>
    </row>
    <row r="45" ht="14.25" customHeight="1">
      <c r="A45" s="3"/>
      <c r="B45" s="2"/>
      <c r="C45" s="2"/>
      <c r="D45" s="2"/>
      <c r="E45" s="2"/>
      <c r="F45" s="2"/>
      <c r="G45" s="2"/>
      <c r="H45" s="2"/>
      <c r="I45" s="4"/>
      <c r="J45" s="4"/>
      <c r="K45" s="4"/>
      <c r="L45" s="4"/>
      <c r="M45" s="4"/>
      <c r="N45" s="4"/>
      <c r="O45" s="4"/>
      <c r="P45" s="4"/>
      <c r="Q45" s="2"/>
      <c r="R45" s="2"/>
      <c r="S45" s="2"/>
      <c r="T45" s="2"/>
      <c r="U45" s="2"/>
      <c r="V45" s="2"/>
      <c r="W45" s="2"/>
      <c r="X45" s="2"/>
      <c r="Y45" s="2"/>
      <c r="Z45" s="2"/>
      <c r="AA45" s="2"/>
      <c r="AB45" s="2"/>
      <c r="AC45" s="2"/>
      <c r="AD45" s="2"/>
      <c r="AE45" s="2"/>
      <c r="AF45" s="2"/>
      <c r="AG45" s="2"/>
      <c r="AH45" s="2"/>
      <c r="AI45" s="2"/>
      <c r="AJ45" s="2"/>
      <c r="AK45" s="2"/>
      <c r="AL45" s="2"/>
    </row>
    <row r="46" ht="14.25" customHeight="1">
      <c r="A46" s="3"/>
      <c r="B46" s="2"/>
      <c r="C46" s="2"/>
      <c r="D46" s="2"/>
      <c r="E46" s="2"/>
      <c r="F46" s="2"/>
      <c r="G46" s="2"/>
      <c r="H46" s="2"/>
      <c r="I46" s="4"/>
      <c r="J46" s="4"/>
      <c r="K46" s="4"/>
      <c r="L46" s="4"/>
      <c r="M46" s="4"/>
      <c r="N46" s="4"/>
      <c r="O46" s="4"/>
      <c r="P46" s="4"/>
      <c r="Q46" s="2"/>
      <c r="R46" s="2"/>
      <c r="S46" s="2"/>
      <c r="T46" s="2"/>
      <c r="U46" s="2"/>
      <c r="V46" s="2"/>
      <c r="W46" s="2"/>
      <c r="X46" s="2"/>
      <c r="Y46" s="2"/>
      <c r="Z46" s="2"/>
      <c r="AA46" s="2"/>
      <c r="AB46" s="2"/>
      <c r="AC46" s="2"/>
      <c r="AD46" s="2"/>
      <c r="AE46" s="2"/>
      <c r="AF46" s="2"/>
      <c r="AG46" s="2"/>
      <c r="AH46" s="2"/>
      <c r="AI46" s="2"/>
      <c r="AJ46" s="2"/>
      <c r="AK46" s="2"/>
      <c r="AL46" s="2"/>
    </row>
    <row r="47" ht="14.25" customHeight="1">
      <c r="A47" s="3"/>
      <c r="B47" s="2"/>
      <c r="C47" s="2"/>
      <c r="D47" s="2"/>
      <c r="E47" s="2"/>
      <c r="F47" s="2"/>
      <c r="G47" s="2"/>
      <c r="H47" s="2"/>
      <c r="I47" s="4"/>
      <c r="J47" s="4"/>
      <c r="K47" s="4"/>
      <c r="L47" s="4"/>
      <c r="M47" s="4"/>
      <c r="N47" s="4"/>
      <c r="O47" s="4"/>
      <c r="P47" s="4"/>
      <c r="Q47" s="2"/>
      <c r="R47" s="2"/>
      <c r="S47" s="2"/>
      <c r="T47" s="2"/>
      <c r="U47" s="2"/>
      <c r="V47" s="2"/>
      <c r="W47" s="2"/>
      <c r="X47" s="2"/>
      <c r="Y47" s="2"/>
      <c r="Z47" s="2"/>
      <c r="AA47" s="2"/>
      <c r="AB47" s="2"/>
      <c r="AC47" s="2"/>
      <c r="AD47" s="2"/>
      <c r="AE47" s="2"/>
      <c r="AF47" s="2"/>
      <c r="AG47" s="2"/>
      <c r="AH47" s="2"/>
      <c r="AI47" s="2"/>
      <c r="AJ47" s="2"/>
      <c r="AK47" s="2"/>
      <c r="AL47" s="2"/>
    </row>
    <row r="48" ht="14.25" customHeight="1">
      <c r="A48" s="3"/>
      <c r="B48" s="2"/>
      <c r="C48" s="2"/>
      <c r="D48" s="2"/>
      <c r="E48" s="2"/>
      <c r="F48" s="2"/>
      <c r="G48" s="2"/>
      <c r="H48" s="2"/>
      <c r="I48" s="4"/>
      <c r="J48" s="4"/>
      <c r="K48" s="4"/>
      <c r="L48" s="4"/>
      <c r="M48" s="4"/>
      <c r="N48" s="4"/>
      <c r="O48" s="4"/>
      <c r="P48" s="4"/>
      <c r="Q48" s="2"/>
      <c r="R48" s="2"/>
      <c r="S48" s="2"/>
      <c r="T48" s="2"/>
      <c r="U48" s="2"/>
      <c r="V48" s="2"/>
      <c r="W48" s="2"/>
      <c r="X48" s="2"/>
      <c r="Y48" s="2"/>
      <c r="Z48" s="2"/>
      <c r="AA48" s="2"/>
      <c r="AB48" s="2"/>
      <c r="AC48" s="2"/>
      <c r="AD48" s="2"/>
      <c r="AE48" s="2"/>
      <c r="AF48" s="2"/>
      <c r="AG48" s="2"/>
      <c r="AH48" s="2"/>
      <c r="AI48" s="2"/>
      <c r="AJ48" s="2"/>
      <c r="AK48" s="2"/>
      <c r="AL48" s="2"/>
    </row>
    <row r="49" ht="14.25" customHeight="1">
      <c r="A49" s="3"/>
      <c r="B49" s="2"/>
      <c r="C49" s="2"/>
      <c r="D49" s="2"/>
      <c r="E49" s="2"/>
      <c r="F49" s="2"/>
      <c r="G49" s="2"/>
      <c r="H49" s="2"/>
      <c r="I49" s="4"/>
      <c r="J49" s="4"/>
      <c r="K49" s="4"/>
      <c r="L49" s="4"/>
      <c r="M49" s="4"/>
      <c r="N49" s="4"/>
      <c r="O49" s="4"/>
      <c r="P49" s="4"/>
      <c r="Q49" s="2"/>
      <c r="R49" s="2"/>
      <c r="S49" s="2"/>
      <c r="T49" s="2"/>
      <c r="U49" s="2"/>
      <c r="V49" s="2"/>
      <c r="W49" s="2"/>
      <c r="X49" s="2"/>
      <c r="Y49" s="2"/>
      <c r="Z49" s="2"/>
      <c r="AA49" s="2"/>
      <c r="AB49" s="2"/>
      <c r="AC49" s="2"/>
      <c r="AD49" s="2"/>
      <c r="AE49" s="2"/>
      <c r="AF49" s="2"/>
      <c r="AG49" s="2"/>
      <c r="AH49" s="2"/>
      <c r="AI49" s="2"/>
      <c r="AJ49" s="2"/>
      <c r="AK49" s="2"/>
      <c r="AL49" s="2"/>
    </row>
    <row r="50" ht="14.25" customHeight="1">
      <c r="A50" s="3"/>
      <c r="B50" s="2"/>
      <c r="C50" s="2"/>
      <c r="D50" s="2"/>
      <c r="E50" s="2"/>
      <c r="F50" s="2"/>
      <c r="G50" s="2"/>
      <c r="H50" s="2"/>
      <c r="I50" s="4"/>
      <c r="J50" s="4"/>
      <c r="K50" s="4"/>
      <c r="L50" s="4"/>
      <c r="M50" s="4"/>
      <c r="N50" s="4"/>
      <c r="O50" s="4"/>
      <c r="P50" s="4"/>
      <c r="Q50" s="2"/>
      <c r="R50" s="2"/>
      <c r="S50" s="2"/>
      <c r="T50" s="2"/>
      <c r="U50" s="2"/>
      <c r="V50" s="2"/>
      <c r="W50" s="2"/>
      <c r="X50" s="2"/>
      <c r="Y50" s="2"/>
      <c r="Z50" s="2"/>
      <c r="AA50" s="2"/>
      <c r="AB50" s="2"/>
      <c r="AC50" s="2"/>
      <c r="AD50" s="2"/>
      <c r="AE50" s="2"/>
      <c r="AF50" s="2"/>
      <c r="AG50" s="2"/>
      <c r="AH50" s="2"/>
      <c r="AI50" s="2"/>
      <c r="AJ50" s="2"/>
      <c r="AK50" s="2"/>
      <c r="AL50" s="2"/>
    </row>
    <row r="51" ht="14.25" customHeight="1">
      <c r="A51" s="3"/>
      <c r="B51" s="2"/>
      <c r="C51" s="2"/>
      <c r="D51" s="2"/>
      <c r="E51" s="2"/>
      <c r="F51" s="2"/>
      <c r="G51" s="2"/>
      <c r="H51" s="2"/>
      <c r="I51" s="4"/>
      <c r="J51" s="4"/>
      <c r="K51" s="4"/>
      <c r="L51" s="4"/>
      <c r="M51" s="4"/>
      <c r="N51" s="4"/>
      <c r="O51" s="4"/>
      <c r="P51" s="4"/>
      <c r="Q51" s="2"/>
      <c r="R51" s="2"/>
      <c r="S51" s="2"/>
      <c r="T51" s="2"/>
      <c r="U51" s="2"/>
      <c r="V51" s="2"/>
      <c r="W51" s="2"/>
      <c r="X51" s="2"/>
      <c r="Y51" s="2"/>
      <c r="Z51" s="2"/>
      <c r="AA51" s="2"/>
      <c r="AB51" s="2"/>
      <c r="AC51" s="2"/>
      <c r="AD51" s="2"/>
      <c r="AE51" s="2"/>
      <c r="AF51" s="2"/>
      <c r="AG51" s="2"/>
      <c r="AH51" s="2"/>
      <c r="AI51" s="2"/>
      <c r="AJ51" s="2"/>
      <c r="AK51" s="2"/>
      <c r="AL51" s="2"/>
    </row>
    <row r="52" ht="14.25" customHeight="1">
      <c r="A52" s="3"/>
      <c r="B52" s="2"/>
      <c r="C52" s="2"/>
      <c r="D52" s="2"/>
      <c r="E52" s="2"/>
      <c r="F52" s="2"/>
      <c r="G52" s="2"/>
      <c r="H52" s="2"/>
      <c r="I52" s="4"/>
      <c r="J52" s="4"/>
      <c r="K52" s="4"/>
      <c r="L52" s="4"/>
      <c r="M52" s="4"/>
      <c r="N52" s="4"/>
      <c r="O52" s="4"/>
      <c r="P52" s="4"/>
      <c r="Q52" s="2"/>
      <c r="R52" s="2"/>
      <c r="S52" s="2"/>
      <c r="T52" s="2"/>
      <c r="U52" s="2"/>
      <c r="V52" s="2"/>
      <c r="W52" s="2"/>
      <c r="X52" s="2"/>
      <c r="Y52" s="2"/>
      <c r="Z52" s="2"/>
      <c r="AA52" s="2"/>
      <c r="AB52" s="2"/>
      <c r="AC52" s="2"/>
      <c r="AD52" s="2"/>
      <c r="AE52" s="2"/>
      <c r="AF52" s="2"/>
      <c r="AG52" s="2"/>
      <c r="AH52" s="2"/>
      <c r="AI52" s="2"/>
      <c r="AJ52" s="2"/>
      <c r="AK52" s="2"/>
      <c r="AL52" s="2"/>
    </row>
    <row r="53" ht="14.25" customHeight="1">
      <c r="A53" s="3"/>
      <c r="B53" s="2"/>
      <c r="C53" s="2"/>
      <c r="D53" s="2"/>
      <c r="E53" s="2"/>
      <c r="F53" s="2"/>
      <c r="G53" s="2"/>
      <c r="H53" s="2"/>
      <c r="I53" s="4"/>
      <c r="J53" s="4"/>
      <c r="K53" s="4"/>
      <c r="L53" s="4"/>
      <c r="M53" s="4"/>
      <c r="N53" s="4"/>
      <c r="O53" s="4"/>
      <c r="P53" s="4"/>
      <c r="Q53" s="2"/>
      <c r="R53" s="2"/>
      <c r="S53" s="2"/>
      <c r="T53" s="2"/>
      <c r="U53" s="2"/>
      <c r="V53" s="2"/>
      <c r="W53" s="2"/>
      <c r="X53" s="2"/>
      <c r="Y53" s="2"/>
      <c r="Z53" s="2"/>
      <c r="AA53" s="2"/>
      <c r="AB53" s="2"/>
      <c r="AC53" s="2"/>
      <c r="AD53" s="2"/>
      <c r="AE53" s="2"/>
      <c r="AF53" s="2"/>
      <c r="AG53" s="2"/>
      <c r="AH53" s="2"/>
      <c r="AI53" s="2"/>
      <c r="AJ53" s="2"/>
      <c r="AK53" s="2"/>
      <c r="AL53" s="2"/>
    </row>
    <row r="54" ht="14.25" customHeight="1">
      <c r="A54" s="3"/>
      <c r="B54" s="2"/>
      <c r="C54" s="2"/>
      <c r="D54" s="2"/>
      <c r="E54" s="2"/>
      <c r="F54" s="2"/>
      <c r="G54" s="2"/>
      <c r="H54" s="2"/>
      <c r="I54" s="4"/>
      <c r="J54" s="4"/>
      <c r="K54" s="4"/>
      <c r="L54" s="4"/>
      <c r="M54" s="4"/>
      <c r="N54" s="4"/>
      <c r="O54" s="4"/>
      <c r="P54" s="4"/>
      <c r="Q54" s="2"/>
      <c r="R54" s="2"/>
      <c r="S54" s="2"/>
      <c r="T54" s="2"/>
      <c r="U54" s="2"/>
      <c r="V54" s="2"/>
      <c r="W54" s="2"/>
      <c r="X54" s="2"/>
      <c r="Y54" s="2"/>
      <c r="Z54" s="2"/>
      <c r="AA54" s="2"/>
      <c r="AB54" s="2"/>
      <c r="AC54" s="2"/>
      <c r="AD54" s="2"/>
      <c r="AE54" s="2"/>
      <c r="AF54" s="2"/>
      <c r="AG54" s="2"/>
      <c r="AH54" s="2"/>
      <c r="AI54" s="2"/>
      <c r="AJ54" s="2"/>
      <c r="AK54" s="2"/>
      <c r="AL54" s="2"/>
    </row>
    <row r="55" ht="14.25" customHeight="1">
      <c r="A55" s="3"/>
      <c r="B55" s="2"/>
      <c r="C55" s="2"/>
      <c r="D55" s="2"/>
      <c r="E55" s="2"/>
      <c r="F55" s="2"/>
      <c r="G55" s="2"/>
      <c r="H55" s="2"/>
      <c r="I55" s="4"/>
      <c r="J55" s="4"/>
      <c r="K55" s="4"/>
      <c r="L55" s="4"/>
      <c r="M55" s="4"/>
      <c r="N55" s="4"/>
      <c r="O55" s="4"/>
      <c r="P55" s="4"/>
      <c r="Q55" s="2"/>
      <c r="R55" s="2"/>
      <c r="S55" s="2"/>
      <c r="T55" s="2"/>
      <c r="U55" s="2"/>
      <c r="V55" s="2"/>
      <c r="W55" s="2"/>
      <c r="X55" s="2"/>
      <c r="Y55" s="2"/>
      <c r="Z55" s="2"/>
      <c r="AA55" s="2"/>
      <c r="AB55" s="2"/>
      <c r="AC55" s="2"/>
      <c r="AD55" s="2"/>
      <c r="AE55" s="2"/>
      <c r="AF55" s="2"/>
      <c r="AG55" s="2"/>
      <c r="AH55" s="2"/>
      <c r="AI55" s="2"/>
      <c r="AJ55" s="2"/>
      <c r="AK55" s="2"/>
      <c r="AL55" s="2"/>
    </row>
    <row r="56" ht="14.25" customHeight="1">
      <c r="A56" s="3"/>
      <c r="B56" s="2"/>
      <c r="C56" s="2"/>
      <c r="D56" s="2"/>
      <c r="E56" s="2"/>
      <c r="F56" s="2"/>
      <c r="G56" s="2"/>
      <c r="H56" s="2"/>
      <c r="I56" s="4"/>
      <c r="J56" s="4"/>
      <c r="K56" s="4"/>
      <c r="L56" s="4"/>
      <c r="M56" s="4"/>
      <c r="N56" s="4"/>
      <c r="O56" s="4"/>
      <c r="P56" s="4"/>
      <c r="Q56" s="2"/>
      <c r="R56" s="2"/>
      <c r="S56" s="2"/>
      <c r="T56" s="2"/>
      <c r="U56" s="2"/>
      <c r="V56" s="2"/>
      <c r="W56" s="2"/>
      <c r="X56" s="2"/>
      <c r="Y56" s="2"/>
      <c r="Z56" s="2"/>
      <c r="AA56" s="2"/>
      <c r="AB56" s="2"/>
      <c r="AC56" s="2"/>
      <c r="AD56" s="2"/>
      <c r="AE56" s="2"/>
      <c r="AF56" s="2"/>
      <c r="AG56" s="2"/>
      <c r="AH56" s="2"/>
      <c r="AI56" s="2"/>
      <c r="AJ56" s="2"/>
      <c r="AK56" s="2"/>
      <c r="AL56" s="2"/>
    </row>
    <row r="57" ht="14.25" customHeight="1">
      <c r="A57" s="3"/>
      <c r="B57" s="2"/>
      <c r="C57" s="2"/>
      <c r="D57" s="2"/>
      <c r="E57" s="2"/>
      <c r="F57" s="2"/>
      <c r="G57" s="2"/>
      <c r="H57" s="2"/>
      <c r="I57" s="4"/>
      <c r="J57" s="4"/>
      <c r="K57" s="4"/>
      <c r="L57" s="4"/>
      <c r="M57" s="4"/>
      <c r="N57" s="4"/>
      <c r="O57" s="4"/>
      <c r="P57" s="4"/>
      <c r="Q57" s="2"/>
      <c r="R57" s="2"/>
      <c r="S57" s="2"/>
      <c r="T57" s="2"/>
      <c r="U57" s="2"/>
      <c r="V57" s="2"/>
      <c r="W57" s="2"/>
      <c r="X57" s="2"/>
      <c r="Y57" s="2"/>
      <c r="Z57" s="2"/>
      <c r="AA57" s="2"/>
      <c r="AB57" s="2"/>
      <c r="AC57" s="2"/>
      <c r="AD57" s="2"/>
      <c r="AE57" s="2"/>
      <c r="AF57" s="2"/>
      <c r="AG57" s="2"/>
      <c r="AH57" s="2"/>
      <c r="AI57" s="2"/>
      <c r="AJ57" s="2"/>
      <c r="AK57" s="2"/>
      <c r="AL57" s="2"/>
    </row>
    <row r="58" ht="14.25" customHeight="1">
      <c r="A58" s="3"/>
      <c r="B58" s="2"/>
      <c r="C58" s="2"/>
      <c r="D58" s="2"/>
      <c r="E58" s="2"/>
      <c r="F58" s="2"/>
      <c r="G58" s="2"/>
      <c r="H58" s="2"/>
      <c r="I58" s="4"/>
      <c r="J58" s="4"/>
      <c r="K58" s="4"/>
      <c r="L58" s="4"/>
      <c r="M58" s="4"/>
      <c r="N58" s="4"/>
      <c r="O58" s="4"/>
      <c r="P58" s="4"/>
      <c r="Q58" s="2"/>
      <c r="R58" s="2"/>
      <c r="S58" s="2"/>
      <c r="T58" s="2"/>
      <c r="U58" s="2"/>
      <c r="V58" s="2"/>
      <c r="W58" s="2"/>
      <c r="X58" s="2"/>
      <c r="Y58" s="2"/>
      <c r="Z58" s="2"/>
      <c r="AA58" s="2"/>
      <c r="AB58" s="2"/>
      <c r="AC58" s="2"/>
      <c r="AD58" s="2"/>
      <c r="AE58" s="2"/>
      <c r="AF58" s="2"/>
      <c r="AG58" s="2"/>
      <c r="AH58" s="2"/>
      <c r="AI58" s="2"/>
      <c r="AJ58" s="2"/>
      <c r="AK58" s="2"/>
      <c r="AL58" s="2"/>
    </row>
    <row r="59" ht="14.25" customHeight="1">
      <c r="A59" s="3"/>
      <c r="B59" s="2"/>
      <c r="C59" s="2"/>
      <c r="D59" s="2"/>
      <c r="E59" s="2"/>
      <c r="F59" s="2"/>
      <c r="G59" s="2"/>
      <c r="H59" s="2"/>
      <c r="I59" s="4"/>
      <c r="J59" s="4"/>
      <c r="K59" s="4"/>
      <c r="L59" s="4"/>
      <c r="M59" s="4"/>
      <c r="N59" s="4"/>
      <c r="O59" s="4"/>
      <c r="P59" s="4"/>
      <c r="Q59" s="2"/>
      <c r="R59" s="2"/>
      <c r="S59" s="2"/>
      <c r="T59" s="2"/>
      <c r="U59" s="2"/>
      <c r="V59" s="2"/>
      <c r="W59" s="2"/>
      <c r="X59" s="2"/>
      <c r="Y59" s="2"/>
      <c r="Z59" s="2"/>
      <c r="AA59" s="2"/>
      <c r="AB59" s="2"/>
      <c r="AC59" s="2"/>
      <c r="AD59" s="2"/>
      <c r="AE59" s="2"/>
      <c r="AF59" s="2"/>
      <c r="AG59" s="2"/>
      <c r="AH59" s="2"/>
      <c r="AI59" s="2"/>
      <c r="AJ59" s="2"/>
      <c r="AK59" s="2"/>
      <c r="AL59" s="2"/>
    </row>
    <row r="60" ht="14.25" customHeight="1">
      <c r="A60" s="3"/>
      <c r="B60" s="2"/>
      <c r="C60" s="2"/>
      <c r="D60" s="2"/>
      <c r="E60" s="2"/>
      <c r="F60" s="2"/>
      <c r="G60" s="2"/>
      <c r="H60" s="2"/>
      <c r="I60" s="4"/>
      <c r="J60" s="4"/>
      <c r="K60" s="4"/>
      <c r="L60" s="4"/>
      <c r="M60" s="4"/>
      <c r="N60" s="4"/>
      <c r="O60" s="4"/>
      <c r="P60" s="4"/>
      <c r="Q60" s="2"/>
      <c r="R60" s="2"/>
      <c r="S60" s="2"/>
      <c r="T60" s="2"/>
      <c r="U60" s="2"/>
      <c r="V60" s="2"/>
      <c r="W60" s="2"/>
      <c r="X60" s="2"/>
      <c r="Y60" s="2"/>
      <c r="Z60" s="2"/>
      <c r="AA60" s="2"/>
      <c r="AB60" s="2"/>
      <c r="AC60" s="2"/>
      <c r="AD60" s="2"/>
      <c r="AE60" s="2"/>
      <c r="AF60" s="2"/>
      <c r="AG60" s="2"/>
      <c r="AH60" s="2"/>
      <c r="AI60" s="2"/>
      <c r="AJ60" s="2"/>
      <c r="AK60" s="2"/>
      <c r="AL60" s="2"/>
    </row>
    <row r="61" ht="14.25" customHeight="1">
      <c r="A61" s="3"/>
      <c r="B61" s="2"/>
      <c r="C61" s="2"/>
      <c r="D61" s="2"/>
      <c r="E61" s="2"/>
      <c r="F61" s="2"/>
      <c r="G61" s="2"/>
      <c r="H61" s="2"/>
      <c r="I61" s="4"/>
      <c r="J61" s="4"/>
      <c r="K61" s="4"/>
      <c r="L61" s="4"/>
      <c r="M61" s="4"/>
      <c r="N61" s="4"/>
      <c r="O61" s="4"/>
      <c r="P61" s="4"/>
      <c r="Q61" s="2"/>
      <c r="R61" s="2"/>
      <c r="S61" s="2"/>
      <c r="T61" s="2"/>
      <c r="U61" s="2"/>
      <c r="V61" s="2"/>
      <c r="W61" s="2"/>
      <c r="X61" s="2"/>
      <c r="Y61" s="2"/>
      <c r="Z61" s="2"/>
      <c r="AA61" s="2"/>
      <c r="AB61" s="2"/>
      <c r="AC61" s="2"/>
      <c r="AD61" s="2"/>
      <c r="AE61" s="2"/>
      <c r="AF61" s="2"/>
      <c r="AG61" s="2"/>
      <c r="AH61" s="2"/>
      <c r="AI61" s="2"/>
      <c r="AJ61" s="2"/>
      <c r="AK61" s="2"/>
      <c r="AL61" s="2"/>
    </row>
    <row r="62" ht="14.25" customHeight="1">
      <c r="A62" s="3"/>
      <c r="B62" s="2"/>
      <c r="C62" s="2"/>
      <c r="D62" s="2"/>
      <c r="E62" s="2"/>
      <c r="F62" s="2"/>
      <c r="G62" s="2"/>
      <c r="H62" s="2"/>
      <c r="I62" s="4"/>
      <c r="J62" s="4"/>
      <c r="K62" s="4"/>
      <c r="L62" s="4"/>
      <c r="M62" s="4"/>
      <c r="N62" s="4"/>
      <c r="O62" s="4"/>
      <c r="P62" s="4"/>
      <c r="Q62" s="2"/>
      <c r="R62" s="2"/>
      <c r="S62" s="2"/>
      <c r="T62" s="2"/>
      <c r="U62" s="2"/>
      <c r="V62" s="2"/>
      <c r="W62" s="2"/>
      <c r="X62" s="2"/>
      <c r="Y62" s="2"/>
      <c r="Z62" s="2"/>
      <c r="AA62" s="2"/>
      <c r="AB62" s="2"/>
      <c r="AC62" s="2"/>
      <c r="AD62" s="2"/>
      <c r="AE62" s="2"/>
      <c r="AF62" s="2"/>
      <c r="AG62" s="2"/>
      <c r="AH62" s="2"/>
      <c r="AI62" s="2"/>
      <c r="AJ62" s="2"/>
      <c r="AK62" s="2"/>
      <c r="AL62" s="2"/>
    </row>
    <row r="63" ht="14.25" customHeight="1">
      <c r="A63" s="3"/>
      <c r="B63" s="2"/>
      <c r="C63" s="2"/>
      <c r="D63" s="2"/>
      <c r="E63" s="2"/>
      <c r="F63" s="2"/>
      <c r="G63" s="2"/>
      <c r="H63" s="2"/>
      <c r="I63" s="4"/>
      <c r="J63" s="4"/>
      <c r="K63" s="4"/>
      <c r="L63" s="4"/>
      <c r="M63" s="4"/>
      <c r="N63" s="4"/>
      <c r="O63" s="4"/>
      <c r="P63" s="4"/>
      <c r="Q63" s="2"/>
      <c r="R63" s="2"/>
      <c r="S63" s="2"/>
      <c r="T63" s="2"/>
      <c r="U63" s="2"/>
      <c r="V63" s="2"/>
      <c r="W63" s="2"/>
      <c r="X63" s="2"/>
      <c r="Y63" s="2"/>
      <c r="Z63" s="2"/>
      <c r="AA63" s="2"/>
      <c r="AB63" s="2"/>
      <c r="AC63" s="2"/>
      <c r="AD63" s="2"/>
      <c r="AE63" s="2"/>
      <c r="AF63" s="2"/>
      <c r="AG63" s="2"/>
      <c r="AH63" s="2"/>
      <c r="AI63" s="2"/>
      <c r="AJ63" s="2"/>
      <c r="AK63" s="2"/>
      <c r="AL63" s="2"/>
    </row>
    <row r="64" ht="14.25" customHeight="1">
      <c r="A64" s="3"/>
      <c r="B64" s="2"/>
      <c r="C64" s="2"/>
      <c r="D64" s="2"/>
      <c r="E64" s="2"/>
      <c r="F64" s="2"/>
      <c r="G64" s="2"/>
      <c r="H64" s="2"/>
      <c r="I64" s="4"/>
      <c r="J64" s="4"/>
      <c r="K64" s="4"/>
      <c r="L64" s="4"/>
      <c r="M64" s="4"/>
      <c r="N64" s="4"/>
      <c r="O64" s="4"/>
      <c r="P64" s="4"/>
      <c r="Q64" s="2"/>
      <c r="R64" s="2"/>
      <c r="S64" s="2"/>
      <c r="T64" s="2"/>
      <c r="U64" s="2"/>
      <c r="V64" s="2"/>
      <c r="W64" s="2"/>
      <c r="X64" s="2"/>
      <c r="Y64" s="2"/>
      <c r="Z64" s="2"/>
      <c r="AA64" s="2"/>
      <c r="AB64" s="2"/>
      <c r="AC64" s="2"/>
      <c r="AD64" s="2"/>
      <c r="AE64" s="2"/>
      <c r="AF64" s="2"/>
      <c r="AG64" s="2"/>
      <c r="AH64" s="2"/>
      <c r="AI64" s="2"/>
      <c r="AJ64" s="2"/>
      <c r="AK64" s="2"/>
      <c r="AL64" s="2"/>
    </row>
    <row r="65" ht="14.25" customHeight="1">
      <c r="A65" s="3"/>
      <c r="B65" s="2"/>
      <c r="C65" s="2"/>
      <c r="D65" s="2"/>
      <c r="E65" s="2"/>
      <c r="F65" s="2"/>
      <c r="G65" s="2"/>
      <c r="H65" s="2"/>
      <c r="I65" s="4"/>
      <c r="J65" s="4"/>
      <c r="K65" s="4"/>
      <c r="L65" s="4"/>
      <c r="M65" s="4"/>
      <c r="N65" s="4"/>
      <c r="O65" s="4"/>
      <c r="P65" s="4"/>
      <c r="Q65" s="2"/>
      <c r="R65" s="2"/>
      <c r="S65" s="2"/>
      <c r="T65" s="2"/>
      <c r="U65" s="2"/>
      <c r="V65" s="2"/>
      <c r="W65" s="2"/>
      <c r="X65" s="2"/>
      <c r="Y65" s="2"/>
      <c r="Z65" s="2"/>
      <c r="AA65" s="2"/>
      <c r="AB65" s="2"/>
      <c r="AC65" s="2"/>
      <c r="AD65" s="2"/>
      <c r="AE65" s="2"/>
      <c r="AF65" s="2"/>
      <c r="AG65" s="2"/>
      <c r="AH65" s="2"/>
      <c r="AI65" s="2"/>
      <c r="AJ65" s="2"/>
      <c r="AK65" s="2"/>
      <c r="AL65" s="2"/>
    </row>
    <row r="66" ht="14.25" customHeight="1">
      <c r="A66" s="3"/>
      <c r="B66" s="2"/>
      <c r="C66" s="2"/>
      <c r="D66" s="2"/>
      <c r="E66" s="2"/>
      <c r="F66" s="2"/>
      <c r="G66" s="2"/>
      <c r="H66" s="2"/>
      <c r="I66" s="4"/>
      <c r="J66" s="4"/>
      <c r="K66" s="4"/>
      <c r="L66" s="4"/>
      <c r="M66" s="4"/>
      <c r="N66" s="4"/>
      <c r="O66" s="4"/>
      <c r="P66" s="4"/>
      <c r="Q66" s="2"/>
      <c r="R66" s="2"/>
      <c r="S66" s="2"/>
      <c r="T66" s="2"/>
      <c r="U66" s="2"/>
      <c r="V66" s="2"/>
      <c r="W66" s="2"/>
      <c r="X66" s="2"/>
      <c r="Y66" s="2"/>
      <c r="Z66" s="2"/>
      <c r="AA66" s="2"/>
      <c r="AB66" s="2"/>
      <c r="AC66" s="2"/>
      <c r="AD66" s="2"/>
      <c r="AE66" s="2"/>
      <c r="AF66" s="2"/>
      <c r="AG66" s="2"/>
      <c r="AH66" s="2"/>
      <c r="AI66" s="2"/>
      <c r="AJ66" s="2"/>
      <c r="AK66" s="2"/>
      <c r="AL66" s="2"/>
    </row>
    <row r="67" ht="14.25" customHeight="1">
      <c r="A67" s="3"/>
      <c r="B67" s="2"/>
      <c r="C67" s="2"/>
      <c r="D67" s="2"/>
      <c r="E67" s="2"/>
      <c r="F67" s="2"/>
      <c r="G67" s="2"/>
      <c r="H67" s="2"/>
      <c r="I67" s="4"/>
      <c r="J67" s="4"/>
      <c r="K67" s="4"/>
      <c r="L67" s="4"/>
      <c r="M67" s="4"/>
      <c r="N67" s="4"/>
      <c r="O67" s="4"/>
      <c r="P67" s="4"/>
      <c r="Q67" s="2"/>
      <c r="R67" s="2"/>
      <c r="S67" s="2"/>
      <c r="T67" s="2"/>
      <c r="U67" s="2"/>
      <c r="V67" s="2"/>
      <c r="W67" s="2"/>
      <c r="X67" s="2"/>
      <c r="Y67" s="2"/>
      <c r="Z67" s="2"/>
      <c r="AA67" s="2"/>
      <c r="AB67" s="2"/>
      <c r="AC67" s="2"/>
      <c r="AD67" s="2"/>
      <c r="AE67" s="2"/>
      <c r="AF67" s="2"/>
      <c r="AG67" s="2"/>
      <c r="AH67" s="2"/>
      <c r="AI67" s="2"/>
      <c r="AJ67" s="2"/>
      <c r="AK67" s="2"/>
      <c r="AL67" s="2"/>
    </row>
    <row r="68" ht="14.25" customHeight="1">
      <c r="A68" s="3"/>
      <c r="B68" s="2"/>
      <c r="C68" s="2"/>
      <c r="D68" s="2"/>
      <c r="E68" s="2"/>
      <c r="F68" s="2"/>
      <c r="G68" s="2"/>
      <c r="H68" s="2"/>
      <c r="I68" s="4"/>
      <c r="J68" s="4"/>
      <c r="K68" s="4"/>
      <c r="L68" s="4"/>
      <c r="M68" s="4"/>
      <c r="N68" s="4"/>
      <c r="O68" s="4"/>
      <c r="P68" s="4"/>
      <c r="Q68" s="2"/>
      <c r="R68" s="2"/>
      <c r="S68" s="2"/>
      <c r="T68" s="2"/>
      <c r="U68" s="2"/>
      <c r="V68" s="2"/>
      <c r="W68" s="2"/>
      <c r="X68" s="2"/>
      <c r="Y68" s="2"/>
      <c r="Z68" s="2"/>
      <c r="AA68" s="2"/>
      <c r="AB68" s="2"/>
      <c r="AC68" s="2"/>
      <c r="AD68" s="2"/>
      <c r="AE68" s="2"/>
      <c r="AF68" s="2"/>
      <c r="AG68" s="2"/>
      <c r="AH68" s="2"/>
      <c r="AI68" s="2"/>
      <c r="AJ68" s="2"/>
      <c r="AK68" s="2"/>
      <c r="AL68" s="2"/>
    </row>
    <row r="69" ht="14.25" customHeight="1">
      <c r="A69" s="3"/>
      <c r="B69" s="2"/>
      <c r="C69" s="2"/>
      <c r="D69" s="2"/>
      <c r="E69" s="2"/>
      <c r="F69" s="2"/>
      <c r="G69" s="2"/>
      <c r="H69" s="2"/>
      <c r="I69" s="4"/>
      <c r="J69" s="4"/>
      <c r="K69" s="4"/>
      <c r="L69" s="4"/>
      <c r="M69" s="4"/>
      <c r="N69" s="4"/>
      <c r="O69" s="4"/>
      <c r="P69" s="4"/>
      <c r="Q69" s="2"/>
      <c r="R69" s="2"/>
      <c r="S69" s="2"/>
      <c r="T69" s="2"/>
      <c r="U69" s="2"/>
      <c r="V69" s="2"/>
      <c r="W69" s="2"/>
      <c r="X69" s="2"/>
      <c r="Y69" s="2"/>
      <c r="Z69" s="2"/>
      <c r="AA69" s="2"/>
      <c r="AB69" s="2"/>
      <c r="AC69" s="2"/>
      <c r="AD69" s="2"/>
      <c r="AE69" s="2"/>
      <c r="AF69" s="2"/>
      <c r="AG69" s="2"/>
      <c r="AH69" s="2"/>
      <c r="AI69" s="2"/>
      <c r="AJ69" s="2"/>
      <c r="AK69" s="2"/>
      <c r="AL69" s="2"/>
    </row>
    <row r="70" ht="14.25" customHeight="1">
      <c r="A70" s="3"/>
      <c r="B70" s="2"/>
      <c r="C70" s="2"/>
      <c r="D70" s="2"/>
      <c r="E70" s="2"/>
      <c r="F70" s="2"/>
      <c r="G70" s="2"/>
      <c r="H70" s="2"/>
      <c r="I70" s="4"/>
      <c r="J70" s="4"/>
      <c r="K70" s="4"/>
      <c r="L70" s="4"/>
      <c r="M70" s="4"/>
      <c r="N70" s="4"/>
      <c r="O70" s="4"/>
      <c r="P70" s="4"/>
      <c r="Q70" s="2"/>
      <c r="R70" s="2"/>
      <c r="S70" s="2"/>
      <c r="T70" s="2"/>
      <c r="U70" s="2"/>
      <c r="V70" s="2"/>
      <c r="W70" s="2"/>
      <c r="X70" s="2"/>
      <c r="Y70" s="2"/>
      <c r="Z70" s="2"/>
      <c r="AA70" s="2"/>
      <c r="AB70" s="2"/>
      <c r="AC70" s="2"/>
      <c r="AD70" s="2"/>
      <c r="AE70" s="2"/>
      <c r="AF70" s="2"/>
      <c r="AG70" s="2"/>
      <c r="AH70" s="2"/>
      <c r="AI70" s="2"/>
      <c r="AJ70" s="2"/>
      <c r="AK70" s="2"/>
      <c r="AL70" s="2"/>
    </row>
    <row r="71" ht="14.25" customHeight="1">
      <c r="A71" s="3"/>
      <c r="B71" s="2"/>
      <c r="C71" s="2"/>
      <c r="D71" s="2"/>
      <c r="E71" s="2"/>
      <c r="F71" s="2"/>
      <c r="G71" s="2"/>
      <c r="H71" s="2"/>
      <c r="I71" s="4"/>
      <c r="J71" s="4"/>
      <c r="K71" s="4"/>
      <c r="L71" s="4"/>
      <c r="M71" s="4"/>
      <c r="N71" s="4"/>
      <c r="O71" s="4"/>
      <c r="P71" s="4"/>
      <c r="Q71" s="2"/>
      <c r="R71" s="2"/>
      <c r="S71" s="2"/>
      <c r="T71" s="2"/>
      <c r="U71" s="2"/>
      <c r="V71" s="2"/>
      <c r="W71" s="2"/>
      <c r="X71" s="2"/>
      <c r="Y71" s="2"/>
      <c r="Z71" s="2"/>
      <c r="AA71" s="2"/>
      <c r="AB71" s="2"/>
      <c r="AC71" s="2"/>
      <c r="AD71" s="2"/>
      <c r="AE71" s="2"/>
      <c r="AF71" s="2"/>
      <c r="AG71" s="2"/>
      <c r="AH71" s="2"/>
      <c r="AI71" s="2"/>
      <c r="AJ71" s="2"/>
      <c r="AK71" s="2"/>
      <c r="AL71" s="2"/>
    </row>
    <row r="72" ht="14.25" customHeight="1">
      <c r="A72" s="3"/>
      <c r="B72" s="2"/>
      <c r="C72" s="2"/>
      <c r="D72" s="2"/>
      <c r="E72" s="2"/>
      <c r="F72" s="2"/>
      <c r="G72" s="2"/>
      <c r="H72" s="2"/>
      <c r="I72" s="4"/>
      <c r="J72" s="4"/>
      <c r="K72" s="4"/>
      <c r="L72" s="4"/>
      <c r="M72" s="4"/>
      <c r="N72" s="4"/>
      <c r="O72" s="4"/>
      <c r="P72" s="4"/>
      <c r="Q72" s="2"/>
      <c r="R72" s="2"/>
      <c r="S72" s="2"/>
      <c r="T72" s="2"/>
      <c r="U72" s="2"/>
      <c r="V72" s="2"/>
      <c r="W72" s="2"/>
      <c r="X72" s="2"/>
      <c r="Y72" s="2"/>
      <c r="Z72" s="2"/>
      <c r="AA72" s="2"/>
      <c r="AB72" s="2"/>
      <c r="AC72" s="2"/>
      <c r="AD72" s="2"/>
      <c r="AE72" s="2"/>
      <c r="AF72" s="2"/>
      <c r="AG72" s="2"/>
      <c r="AH72" s="2"/>
      <c r="AI72" s="2"/>
      <c r="AJ72" s="2"/>
      <c r="AK72" s="2"/>
      <c r="AL72" s="2"/>
    </row>
    <row r="73" ht="14.25" customHeight="1">
      <c r="A73" s="3"/>
      <c r="B73" s="2"/>
      <c r="C73" s="2"/>
      <c r="D73" s="2"/>
      <c r="E73" s="2"/>
      <c r="F73" s="2"/>
      <c r="G73" s="2"/>
      <c r="H73" s="2"/>
      <c r="I73" s="4"/>
      <c r="J73" s="4"/>
      <c r="K73" s="4"/>
      <c r="L73" s="4"/>
      <c r="M73" s="4"/>
      <c r="N73" s="4"/>
      <c r="O73" s="4"/>
      <c r="P73" s="4"/>
      <c r="Q73" s="2"/>
      <c r="R73" s="2"/>
      <c r="S73" s="2"/>
      <c r="T73" s="2"/>
      <c r="U73" s="2"/>
      <c r="V73" s="2"/>
      <c r="W73" s="2"/>
      <c r="X73" s="2"/>
      <c r="Y73" s="2"/>
      <c r="Z73" s="2"/>
      <c r="AA73" s="2"/>
      <c r="AB73" s="2"/>
      <c r="AC73" s="2"/>
      <c r="AD73" s="2"/>
      <c r="AE73" s="2"/>
      <c r="AF73" s="2"/>
      <c r="AG73" s="2"/>
      <c r="AH73" s="2"/>
      <c r="AI73" s="2"/>
      <c r="AJ73" s="2"/>
      <c r="AK73" s="2"/>
      <c r="AL73" s="2"/>
    </row>
    <row r="74" ht="14.25" customHeight="1">
      <c r="A74" s="3"/>
      <c r="B74" s="2"/>
      <c r="C74" s="2"/>
      <c r="D74" s="2"/>
      <c r="E74" s="2"/>
      <c r="F74" s="2"/>
      <c r="G74" s="2"/>
      <c r="H74" s="2"/>
      <c r="I74" s="4"/>
      <c r="J74" s="4"/>
      <c r="K74" s="4"/>
      <c r="L74" s="4"/>
      <c r="M74" s="4"/>
      <c r="N74" s="4"/>
      <c r="O74" s="4"/>
      <c r="P74" s="4"/>
      <c r="Q74" s="2"/>
      <c r="R74" s="2"/>
      <c r="S74" s="2"/>
      <c r="T74" s="2"/>
      <c r="U74" s="2"/>
      <c r="V74" s="2"/>
      <c r="W74" s="2"/>
      <c r="X74" s="2"/>
      <c r="Y74" s="2"/>
      <c r="Z74" s="2"/>
      <c r="AA74" s="2"/>
      <c r="AB74" s="2"/>
      <c r="AC74" s="2"/>
      <c r="AD74" s="2"/>
      <c r="AE74" s="2"/>
      <c r="AF74" s="2"/>
      <c r="AG74" s="2"/>
      <c r="AH74" s="2"/>
      <c r="AI74" s="2"/>
      <c r="AJ74" s="2"/>
      <c r="AK74" s="2"/>
      <c r="AL74" s="2"/>
    </row>
    <row r="75" ht="14.25" customHeight="1">
      <c r="A75" s="3"/>
      <c r="B75" s="2"/>
      <c r="C75" s="2"/>
      <c r="D75" s="2"/>
      <c r="E75" s="2"/>
      <c r="F75" s="2"/>
      <c r="G75" s="2"/>
      <c r="H75" s="2"/>
      <c r="I75" s="4"/>
      <c r="J75" s="4"/>
      <c r="K75" s="4"/>
      <c r="L75" s="4"/>
      <c r="M75" s="4"/>
      <c r="N75" s="4"/>
      <c r="O75" s="4"/>
      <c r="P75" s="4"/>
      <c r="Q75" s="2"/>
      <c r="R75" s="2"/>
      <c r="S75" s="2"/>
      <c r="T75" s="2"/>
      <c r="U75" s="2"/>
      <c r="V75" s="2"/>
      <c r="W75" s="2"/>
      <c r="X75" s="2"/>
      <c r="Y75" s="2"/>
      <c r="Z75" s="2"/>
      <c r="AA75" s="2"/>
      <c r="AB75" s="2"/>
      <c r="AC75" s="2"/>
      <c r="AD75" s="2"/>
      <c r="AE75" s="2"/>
      <c r="AF75" s="2"/>
      <c r="AG75" s="2"/>
      <c r="AH75" s="2"/>
      <c r="AI75" s="2"/>
      <c r="AJ75" s="2"/>
      <c r="AK75" s="2"/>
      <c r="AL75" s="2"/>
    </row>
    <row r="76" ht="14.25" customHeight="1">
      <c r="A76" s="3"/>
      <c r="B76" s="2"/>
      <c r="C76" s="2"/>
      <c r="D76" s="2"/>
      <c r="E76" s="2"/>
      <c r="F76" s="2"/>
      <c r="G76" s="2"/>
      <c r="H76" s="2"/>
      <c r="I76" s="4"/>
      <c r="J76" s="4"/>
      <c r="K76" s="4"/>
      <c r="L76" s="4"/>
      <c r="M76" s="4"/>
      <c r="N76" s="4"/>
      <c r="O76" s="4"/>
      <c r="P76" s="4"/>
      <c r="Q76" s="2"/>
      <c r="R76" s="2"/>
      <c r="S76" s="2"/>
      <c r="T76" s="2"/>
      <c r="U76" s="2"/>
      <c r="V76" s="2"/>
      <c r="W76" s="2"/>
      <c r="X76" s="2"/>
      <c r="Y76" s="2"/>
      <c r="Z76" s="2"/>
      <c r="AA76" s="2"/>
      <c r="AB76" s="2"/>
      <c r="AC76" s="2"/>
      <c r="AD76" s="2"/>
      <c r="AE76" s="2"/>
      <c r="AF76" s="2"/>
      <c r="AG76" s="2"/>
      <c r="AH76" s="2"/>
      <c r="AI76" s="2"/>
      <c r="AJ76" s="2"/>
      <c r="AK76" s="2"/>
      <c r="AL76" s="2"/>
    </row>
    <row r="77" ht="14.25" customHeight="1">
      <c r="A77" s="3"/>
      <c r="B77" s="2"/>
      <c r="C77" s="2"/>
      <c r="D77" s="2"/>
      <c r="E77" s="2"/>
      <c r="F77" s="2"/>
      <c r="G77" s="2"/>
      <c r="H77" s="2"/>
      <c r="I77" s="4"/>
      <c r="J77" s="4"/>
      <c r="K77" s="4"/>
      <c r="L77" s="4"/>
      <c r="M77" s="4"/>
      <c r="N77" s="4"/>
      <c r="O77" s="4"/>
      <c r="P77" s="4"/>
      <c r="Q77" s="2"/>
      <c r="R77" s="2"/>
      <c r="S77" s="2"/>
      <c r="T77" s="2"/>
      <c r="U77" s="2"/>
      <c r="V77" s="2"/>
      <c r="W77" s="2"/>
      <c r="X77" s="2"/>
      <c r="Y77" s="2"/>
      <c r="Z77" s="2"/>
      <c r="AA77" s="2"/>
      <c r="AB77" s="2"/>
      <c r="AC77" s="2"/>
      <c r="AD77" s="2"/>
      <c r="AE77" s="2"/>
      <c r="AF77" s="2"/>
      <c r="AG77" s="2"/>
      <c r="AH77" s="2"/>
      <c r="AI77" s="2"/>
      <c r="AJ77" s="2"/>
      <c r="AK77" s="2"/>
      <c r="AL77" s="2"/>
    </row>
    <row r="78" ht="14.25" customHeight="1">
      <c r="A78" s="3"/>
      <c r="B78" s="2"/>
      <c r="C78" s="2"/>
      <c r="D78" s="2"/>
      <c r="E78" s="2"/>
      <c r="F78" s="2"/>
      <c r="G78" s="2"/>
      <c r="H78" s="2"/>
      <c r="I78" s="4"/>
      <c r="J78" s="4"/>
      <c r="K78" s="4"/>
      <c r="L78" s="4"/>
      <c r="M78" s="4"/>
      <c r="N78" s="4"/>
      <c r="O78" s="4"/>
      <c r="P78" s="4"/>
      <c r="Q78" s="2"/>
      <c r="R78" s="2"/>
      <c r="S78" s="2"/>
      <c r="T78" s="2"/>
      <c r="U78" s="2"/>
      <c r="V78" s="2"/>
      <c r="W78" s="2"/>
      <c r="X78" s="2"/>
      <c r="Y78" s="2"/>
      <c r="Z78" s="2"/>
      <c r="AA78" s="2"/>
      <c r="AB78" s="2"/>
      <c r="AC78" s="2"/>
      <c r="AD78" s="2"/>
      <c r="AE78" s="2"/>
      <c r="AF78" s="2"/>
      <c r="AG78" s="2"/>
      <c r="AH78" s="2"/>
      <c r="AI78" s="2"/>
      <c r="AJ78" s="2"/>
      <c r="AK78" s="2"/>
      <c r="AL78" s="2"/>
    </row>
    <row r="79" ht="14.25" customHeight="1">
      <c r="A79" s="3"/>
      <c r="B79" s="2"/>
      <c r="C79" s="2"/>
      <c r="D79" s="2"/>
      <c r="E79" s="2"/>
      <c r="F79" s="2"/>
      <c r="G79" s="2"/>
      <c r="H79" s="2"/>
      <c r="I79" s="4"/>
      <c r="J79" s="4"/>
      <c r="K79" s="4"/>
      <c r="L79" s="4"/>
      <c r="M79" s="4"/>
      <c r="N79" s="4"/>
      <c r="O79" s="4"/>
      <c r="P79" s="4"/>
      <c r="Q79" s="2"/>
      <c r="R79" s="2"/>
      <c r="S79" s="2"/>
      <c r="T79" s="2"/>
      <c r="U79" s="2"/>
      <c r="V79" s="2"/>
      <c r="W79" s="2"/>
      <c r="X79" s="2"/>
      <c r="Y79" s="2"/>
      <c r="Z79" s="2"/>
      <c r="AA79" s="2"/>
      <c r="AB79" s="2"/>
      <c r="AC79" s="2"/>
      <c r="AD79" s="2"/>
      <c r="AE79" s="2"/>
      <c r="AF79" s="2"/>
      <c r="AG79" s="2"/>
      <c r="AH79" s="2"/>
      <c r="AI79" s="2"/>
      <c r="AJ79" s="2"/>
      <c r="AK79" s="2"/>
      <c r="AL79" s="2"/>
    </row>
    <row r="80" ht="14.25" customHeight="1">
      <c r="A80" s="3"/>
      <c r="B80" s="2"/>
      <c r="C80" s="2"/>
      <c r="D80" s="2"/>
      <c r="E80" s="2"/>
      <c r="F80" s="2"/>
      <c r="G80" s="2"/>
      <c r="H80" s="2"/>
      <c r="I80" s="4"/>
      <c r="J80" s="4"/>
      <c r="K80" s="4"/>
      <c r="L80" s="4"/>
      <c r="M80" s="4"/>
      <c r="N80" s="4"/>
      <c r="O80" s="4"/>
      <c r="P80" s="4"/>
      <c r="Q80" s="2"/>
      <c r="R80" s="2"/>
      <c r="S80" s="2"/>
      <c r="T80" s="2"/>
      <c r="U80" s="2"/>
      <c r="V80" s="2"/>
      <c r="W80" s="2"/>
      <c r="X80" s="2"/>
      <c r="Y80" s="2"/>
      <c r="Z80" s="2"/>
      <c r="AA80" s="2"/>
      <c r="AB80" s="2"/>
      <c r="AC80" s="2"/>
      <c r="AD80" s="2"/>
      <c r="AE80" s="2"/>
      <c r="AF80" s="2"/>
      <c r="AG80" s="2"/>
      <c r="AH80" s="2"/>
      <c r="AI80" s="2"/>
      <c r="AJ80" s="2"/>
      <c r="AK80" s="2"/>
      <c r="AL80" s="2"/>
    </row>
    <row r="81" ht="14.25" customHeight="1">
      <c r="A81" s="3"/>
      <c r="B81" s="2"/>
      <c r="C81" s="2"/>
      <c r="D81" s="2"/>
      <c r="E81" s="2"/>
      <c r="F81" s="2"/>
      <c r="G81" s="2"/>
      <c r="H81" s="2"/>
      <c r="I81" s="4"/>
      <c r="J81" s="4"/>
      <c r="K81" s="4"/>
      <c r="L81" s="4"/>
      <c r="M81" s="4"/>
      <c r="N81" s="4"/>
      <c r="O81" s="4"/>
      <c r="P81" s="4"/>
      <c r="Q81" s="2"/>
      <c r="R81" s="2"/>
      <c r="S81" s="2"/>
      <c r="T81" s="2"/>
      <c r="U81" s="2"/>
      <c r="V81" s="2"/>
      <c r="W81" s="2"/>
      <c r="X81" s="2"/>
      <c r="Y81" s="2"/>
      <c r="Z81" s="2"/>
      <c r="AA81" s="2"/>
      <c r="AB81" s="2"/>
      <c r="AC81" s="2"/>
      <c r="AD81" s="2"/>
      <c r="AE81" s="2"/>
      <c r="AF81" s="2"/>
      <c r="AG81" s="2"/>
      <c r="AH81" s="2"/>
      <c r="AI81" s="2"/>
      <c r="AJ81" s="2"/>
      <c r="AK81" s="2"/>
      <c r="AL81" s="2"/>
    </row>
    <row r="82" ht="14.25" customHeight="1">
      <c r="A82" s="3"/>
      <c r="B82" s="2"/>
      <c r="C82" s="2"/>
      <c r="D82" s="2"/>
      <c r="E82" s="2"/>
      <c r="F82" s="2"/>
      <c r="G82" s="2"/>
      <c r="H82" s="2"/>
      <c r="I82" s="4"/>
      <c r="J82" s="4"/>
      <c r="K82" s="4"/>
      <c r="L82" s="4"/>
      <c r="M82" s="4"/>
      <c r="N82" s="4"/>
      <c r="O82" s="4"/>
      <c r="P82" s="4"/>
      <c r="Q82" s="2"/>
      <c r="R82" s="2"/>
      <c r="S82" s="2"/>
      <c r="T82" s="2"/>
      <c r="U82" s="2"/>
      <c r="V82" s="2"/>
      <c r="W82" s="2"/>
      <c r="X82" s="2"/>
      <c r="Y82" s="2"/>
      <c r="Z82" s="2"/>
      <c r="AA82" s="2"/>
      <c r="AB82" s="2"/>
      <c r="AC82" s="2"/>
      <c r="AD82" s="2"/>
      <c r="AE82" s="2"/>
      <c r="AF82" s="2"/>
      <c r="AG82" s="2"/>
      <c r="AH82" s="2"/>
      <c r="AI82" s="2"/>
      <c r="AJ82" s="2"/>
      <c r="AK82" s="2"/>
      <c r="AL82" s="2"/>
    </row>
    <row r="83" ht="14.25" customHeight="1">
      <c r="A83" s="3"/>
      <c r="B83" s="2"/>
      <c r="C83" s="2"/>
      <c r="D83" s="2"/>
      <c r="E83" s="2"/>
      <c r="F83" s="2"/>
      <c r="G83" s="2"/>
      <c r="H83" s="2"/>
      <c r="I83" s="4"/>
      <c r="J83" s="4"/>
      <c r="K83" s="4"/>
      <c r="L83" s="4"/>
      <c r="M83" s="4"/>
      <c r="N83" s="4"/>
      <c r="O83" s="4"/>
      <c r="P83" s="4"/>
      <c r="Q83" s="2"/>
      <c r="R83" s="2"/>
      <c r="S83" s="2"/>
      <c r="T83" s="2"/>
      <c r="U83" s="2"/>
      <c r="V83" s="2"/>
      <c r="W83" s="2"/>
      <c r="X83" s="2"/>
      <c r="Y83" s="2"/>
      <c r="Z83" s="2"/>
      <c r="AA83" s="2"/>
      <c r="AB83" s="2"/>
      <c r="AC83" s="2"/>
      <c r="AD83" s="2"/>
      <c r="AE83" s="2"/>
      <c r="AF83" s="2"/>
      <c r="AG83" s="2"/>
      <c r="AH83" s="2"/>
      <c r="AI83" s="2"/>
      <c r="AJ83" s="2"/>
      <c r="AK83" s="2"/>
      <c r="AL83" s="2"/>
    </row>
    <row r="84" ht="14.25" customHeight="1">
      <c r="A84" s="3"/>
      <c r="B84" s="2"/>
      <c r="C84" s="2"/>
      <c r="D84" s="2"/>
      <c r="E84" s="2"/>
      <c r="F84" s="2"/>
      <c r="G84" s="2"/>
      <c r="H84" s="2"/>
      <c r="I84" s="4"/>
      <c r="J84" s="4"/>
      <c r="K84" s="4"/>
      <c r="L84" s="4"/>
      <c r="M84" s="4"/>
      <c r="N84" s="4"/>
      <c r="O84" s="4"/>
      <c r="P84" s="4"/>
      <c r="Q84" s="2"/>
      <c r="R84" s="2"/>
      <c r="S84" s="2"/>
      <c r="T84" s="2"/>
      <c r="U84" s="2"/>
      <c r="V84" s="2"/>
      <c r="W84" s="2"/>
      <c r="X84" s="2"/>
      <c r="Y84" s="2"/>
      <c r="Z84" s="2"/>
      <c r="AA84" s="2"/>
      <c r="AB84" s="2"/>
      <c r="AC84" s="2"/>
      <c r="AD84" s="2"/>
      <c r="AE84" s="2"/>
      <c r="AF84" s="2"/>
      <c r="AG84" s="2"/>
      <c r="AH84" s="2"/>
      <c r="AI84" s="2"/>
      <c r="AJ84" s="2"/>
      <c r="AK84" s="2"/>
      <c r="AL84" s="2"/>
    </row>
    <row r="85" ht="14.25" customHeight="1">
      <c r="A85" s="3"/>
      <c r="B85" s="2"/>
      <c r="C85" s="2"/>
      <c r="D85" s="2"/>
      <c r="E85" s="2"/>
      <c r="F85" s="2"/>
      <c r="G85" s="2"/>
      <c r="H85" s="2"/>
      <c r="I85" s="4"/>
      <c r="J85" s="4"/>
      <c r="K85" s="4"/>
      <c r="L85" s="4"/>
      <c r="M85" s="4"/>
      <c r="N85" s="4"/>
      <c r="O85" s="4"/>
      <c r="P85" s="4"/>
      <c r="Q85" s="2"/>
      <c r="R85" s="2"/>
      <c r="S85" s="2"/>
      <c r="T85" s="2"/>
      <c r="U85" s="2"/>
      <c r="V85" s="2"/>
      <c r="W85" s="2"/>
      <c r="X85" s="2"/>
      <c r="Y85" s="2"/>
      <c r="Z85" s="2"/>
      <c r="AA85" s="2"/>
      <c r="AB85" s="2"/>
      <c r="AC85" s="2"/>
      <c r="AD85" s="2"/>
      <c r="AE85" s="2"/>
      <c r="AF85" s="2"/>
      <c r="AG85" s="2"/>
      <c r="AH85" s="2"/>
      <c r="AI85" s="2"/>
      <c r="AJ85" s="2"/>
      <c r="AK85" s="2"/>
      <c r="AL85" s="2"/>
    </row>
    <row r="86" ht="14.25" customHeight="1">
      <c r="A86" s="3"/>
      <c r="B86" s="2"/>
      <c r="C86" s="2"/>
      <c r="D86" s="2"/>
      <c r="E86" s="2"/>
      <c r="F86" s="2"/>
      <c r="G86" s="2"/>
      <c r="H86" s="2"/>
      <c r="I86" s="4"/>
      <c r="J86" s="4"/>
      <c r="K86" s="4"/>
      <c r="L86" s="4"/>
      <c r="M86" s="4"/>
      <c r="N86" s="4"/>
      <c r="O86" s="4"/>
      <c r="P86" s="4"/>
      <c r="Q86" s="2"/>
      <c r="R86" s="2"/>
      <c r="S86" s="2"/>
      <c r="T86" s="2"/>
      <c r="U86" s="2"/>
      <c r="V86" s="2"/>
      <c r="W86" s="2"/>
      <c r="X86" s="2"/>
      <c r="Y86" s="2"/>
      <c r="Z86" s="2"/>
      <c r="AA86" s="2"/>
      <c r="AB86" s="2"/>
      <c r="AC86" s="2"/>
      <c r="AD86" s="2"/>
      <c r="AE86" s="2"/>
      <c r="AF86" s="2"/>
      <c r="AG86" s="2"/>
      <c r="AH86" s="2"/>
      <c r="AI86" s="2"/>
      <c r="AJ86" s="2"/>
      <c r="AK86" s="2"/>
      <c r="AL86" s="2"/>
    </row>
    <row r="87" ht="14.25" customHeight="1">
      <c r="A87" s="3"/>
      <c r="B87" s="2"/>
      <c r="C87" s="2"/>
      <c r="D87" s="2"/>
      <c r="E87" s="2"/>
      <c r="F87" s="2"/>
      <c r="G87" s="2"/>
      <c r="H87" s="2"/>
      <c r="I87" s="4"/>
      <c r="J87" s="4"/>
      <c r="K87" s="4"/>
      <c r="L87" s="4"/>
      <c r="M87" s="4"/>
      <c r="N87" s="4"/>
      <c r="O87" s="4"/>
      <c r="P87" s="4"/>
      <c r="Q87" s="2"/>
      <c r="R87" s="2"/>
      <c r="S87" s="2"/>
      <c r="T87" s="2"/>
      <c r="U87" s="2"/>
      <c r="V87" s="2"/>
      <c r="W87" s="2"/>
      <c r="X87" s="2"/>
      <c r="Y87" s="2"/>
      <c r="Z87" s="2"/>
      <c r="AA87" s="2"/>
      <c r="AB87" s="2"/>
      <c r="AC87" s="2"/>
      <c r="AD87" s="2"/>
      <c r="AE87" s="2"/>
      <c r="AF87" s="2"/>
      <c r="AG87" s="2"/>
      <c r="AH87" s="2"/>
      <c r="AI87" s="2"/>
      <c r="AJ87" s="2"/>
      <c r="AK87" s="2"/>
      <c r="AL87" s="2"/>
    </row>
    <row r="88" ht="14.25" customHeight="1">
      <c r="A88" s="3"/>
      <c r="B88" s="2"/>
      <c r="C88" s="2"/>
      <c r="D88" s="2"/>
      <c r="E88" s="2"/>
      <c r="F88" s="2"/>
      <c r="G88" s="2"/>
      <c r="H88" s="2"/>
      <c r="I88" s="4"/>
      <c r="J88" s="4"/>
      <c r="K88" s="4"/>
      <c r="L88" s="4"/>
      <c r="M88" s="4"/>
      <c r="N88" s="4"/>
      <c r="O88" s="4"/>
      <c r="P88" s="4"/>
      <c r="Q88" s="2"/>
      <c r="R88" s="2"/>
      <c r="S88" s="2"/>
      <c r="T88" s="2"/>
      <c r="U88" s="2"/>
      <c r="V88" s="2"/>
      <c r="W88" s="2"/>
      <c r="X88" s="2"/>
      <c r="Y88" s="2"/>
      <c r="Z88" s="2"/>
      <c r="AA88" s="2"/>
      <c r="AB88" s="2"/>
      <c r="AC88" s="2"/>
      <c r="AD88" s="2"/>
      <c r="AE88" s="2"/>
      <c r="AF88" s="2"/>
      <c r="AG88" s="2"/>
      <c r="AH88" s="2"/>
      <c r="AI88" s="2"/>
      <c r="AJ88" s="2"/>
      <c r="AK88" s="2"/>
      <c r="AL88" s="2"/>
    </row>
    <row r="89" ht="14.25" customHeight="1">
      <c r="A89" s="3"/>
      <c r="B89" s="2"/>
      <c r="C89" s="2"/>
      <c r="D89" s="2"/>
      <c r="E89" s="2"/>
      <c r="F89" s="2"/>
      <c r="G89" s="2"/>
      <c r="H89" s="2"/>
      <c r="I89" s="4"/>
      <c r="J89" s="4"/>
      <c r="K89" s="4"/>
      <c r="L89" s="4"/>
      <c r="M89" s="4"/>
      <c r="N89" s="4"/>
      <c r="O89" s="4"/>
      <c r="P89" s="4"/>
      <c r="Q89" s="2"/>
      <c r="R89" s="2"/>
      <c r="S89" s="2"/>
      <c r="T89" s="2"/>
      <c r="U89" s="2"/>
      <c r="V89" s="2"/>
      <c r="W89" s="2"/>
      <c r="X89" s="2"/>
      <c r="Y89" s="2"/>
      <c r="Z89" s="2"/>
      <c r="AA89" s="2"/>
      <c r="AB89" s="2"/>
      <c r="AC89" s="2"/>
      <c r="AD89" s="2"/>
      <c r="AE89" s="2"/>
      <c r="AF89" s="2"/>
      <c r="AG89" s="2"/>
      <c r="AH89" s="2"/>
      <c r="AI89" s="2"/>
      <c r="AJ89" s="2"/>
      <c r="AK89" s="2"/>
      <c r="AL89" s="2"/>
    </row>
    <row r="90" ht="14.25" customHeight="1">
      <c r="A90" s="3"/>
      <c r="B90" s="2"/>
      <c r="C90" s="2"/>
      <c r="D90" s="2"/>
      <c r="E90" s="2"/>
      <c r="F90" s="2"/>
      <c r="G90" s="2"/>
      <c r="H90" s="2"/>
      <c r="I90" s="4"/>
      <c r="J90" s="4"/>
      <c r="K90" s="4"/>
      <c r="L90" s="4"/>
      <c r="M90" s="4"/>
      <c r="N90" s="4"/>
      <c r="O90" s="4"/>
      <c r="P90" s="4"/>
      <c r="Q90" s="2"/>
      <c r="R90" s="2"/>
      <c r="S90" s="2"/>
      <c r="T90" s="2"/>
      <c r="U90" s="2"/>
      <c r="V90" s="2"/>
      <c r="W90" s="2"/>
      <c r="X90" s="2"/>
      <c r="Y90" s="2"/>
      <c r="Z90" s="2"/>
      <c r="AA90" s="2"/>
      <c r="AB90" s="2"/>
      <c r="AC90" s="2"/>
      <c r="AD90" s="2"/>
      <c r="AE90" s="2"/>
      <c r="AF90" s="2"/>
      <c r="AG90" s="2"/>
      <c r="AH90" s="2"/>
      <c r="AI90" s="2"/>
      <c r="AJ90" s="2"/>
      <c r="AK90" s="2"/>
      <c r="AL90" s="2"/>
    </row>
    <row r="91" ht="14.25" customHeight="1">
      <c r="A91" s="3"/>
      <c r="B91" s="2"/>
      <c r="C91" s="2"/>
      <c r="D91" s="2"/>
      <c r="E91" s="2"/>
      <c r="F91" s="2"/>
      <c r="G91" s="2"/>
      <c r="H91" s="2"/>
      <c r="I91" s="4"/>
      <c r="J91" s="4"/>
      <c r="K91" s="4"/>
      <c r="L91" s="4"/>
      <c r="M91" s="4"/>
      <c r="N91" s="4"/>
      <c r="O91" s="4"/>
      <c r="P91" s="4"/>
      <c r="Q91" s="2"/>
      <c r="R91" s="2"/>
      <c r="S91" s="2"/>
      <c r="T91" s="2"/>
      <c r="U91" s="2"/>
      <c r="V91" s="2"/>
      <c r="W91" s="2"/>
      <c r="X91" s="2"/>
      <c r="Y91" s="2"/>
      <c r="Z91" s="2"/>
      <c r="AA91" s="2"/>
      <c r="AB91" s="2"/>
      <c r="AC91" s="2"/>
      <c r="AD91" s="2"/>
      <c r="AE91" s="2"/>
      <c r="AF91" s="2"/>
      <c r="AG91" s="2"/>
      <c r="AH91" s="2"/>
      <c r="AI91" s="2"/>
      <c r="AJ91" s="2"/>
      <c r="AK91" s="2"/>
      <c r="AL91" s="2"/>
    </row>
    <row r="92" ht="14.25" customHeight="1">
      <c r="A92" s="3"/>
      <c r="B92" s="2"/>
      <c r="C92" s="2"/>
      <c r="D92" s="2"/>
      <c r="E92" s="2"/>
      <c r="F92" s="2"/>
      <c r="G92" s="2"/>
      <c r="H92" s="2"/>
      <c r="I92" s="4"/>
      <c r="J92" s="4"/>
      <c r="K92" s="4"/>
      <c r="L92" s="4"/>
      <c r="M92" s="4"/>
      <c r="N92" s="4"/>
      <c r="O92" s="4"/>
      <c r="P92" s="4"/>
      <c r="Q92" s="2"/>
      <c r="R92" s="2"/>
      <c r="S92" s="2"/>
      <c r="T92" s="2"/>
      <c r="U92" s="2"/>
      <c r="V92" s="2"/>
      <c r="W92" s="2"/>
      <c r="X92" s="2"/>
      <c r="Y92" s="2"/>
      <c r="Z92" s="2"/>
      <c r="AA92" s="2"/>
      <c r="AB92" s="2"/>
      <c r="AC92" s="2"/>
      <c r="AD92" s="2"/>
      <c r="AE92" s="2"/>
      <c r="AF92" s="2"/>
      <c r="AG92" s="2"/>
      <c r="AH92" s="2"/>
      <c r="AI92" s="2"/>
      <c r="AJ92" s="2"/>
      <c r="AK92" s="2"/>
      <c r="AL92" s="2"/>
    </row>
    <row r="93" ht="14.25" customHeight="1">
      <c r="A93" s="3"/>
      <c r="B93" s="2"/>
      <c r="C93" s="2"/>
      <c r="D93" s="2"/>
      <c r="E93" s="2"/>
      <c r="F93" s="2"/>
      <c r="G93" s="2"/>
      <c r="H93" s="2"/>
      <c r="I93" s="4"/>
      <c r="J93" s="4"/>
      <c r="K93" s="4"/>
      <c r="L93" s="4"/>
      <c r="M93" s="4"/>
      <c r="N93" s="4"/>
      <c r="O93" s="4"/>
      <c r="P93" s="4"/>
      <c r="Q93" s="2"/>
      <c r="R93" s="2"/>
      <c r="S93" s="2"/>
      <c r="T93" s="2"/>
      <c r="U93" s="2"/>
      <c r="V93" s="2"/>
      <c r="W93" s="2"/>
      <c r="X93" s="2"/>
      <c r="Y93" s="2"/>
      <c r="Z93" s="2"/>
      <c r="AA93" s="2"/>
      <c r="AB93" s="2"/>
      <c r="AC93" s="2"/>
      <c r="AD93" s="2"/>
      <c r="AE93" s="2"/>
      <c r="AF93" s="2"/>
      <c r="AG93" s="2"/>
      <c r="AH93" s="2"/>
      <c r="AI93" s="2"/>
      <c r="AJ93" s="2"/>
      <c r="AK93" s="2"/>
      <c r="AL93" s="2"/>
    </row>
    <row r="94" ht="14.25" customHeight="1">
      <c r="A94" s="3"/>
      <c r="B94" s="2"/>
      <c r="C94" s="2"/>
      <c r="D94" s="2"/>
      <c r="E94" s="2"/>
      <c r="F94" s="2"/>
      <c r="G94" s="2"/>
      <c r="H94" s="2"/>
      <c r="I94" s="4"/>
      <c r="J94" s="4"/>
      <c r="K94" s="4"/>
      <c r="L94" s="4"/>
      <c r="M94" s="4"/>
      <c r="N94" s="4"/>
      <c r="O94" s="4"/>
      <c r="P94" s="4"/>
      <c r="Q94" s="2"/>
      <c r="R94" s="2"/>
      <c r="S94" s="2"/>
      <c r="T94" s="2"/>
      <c r="U94" s="2"/>
      <c r="V94" s="2"/>
      <c r="W94" s="2"/>
      <c r="X94" s="2"/>
      <c r="Y94" s="2"/>
      <c r="Z94" s="2"/>
      <c r="AA94" s="2"/>
      <c r="AB94" s="2"/>
      <c r="AC94" s="2"/>
      <c r="AD94" s="2"/>
      <c r="AE94" s="2"/>
      <c r="AF94" s="2"/>
      <c r="AG94" s="2"/>
      <c r="AH94" s="2"/>
      <c r="AI94" s="2"/>
      <c r="AJ94" s="2"/>
      <c r="AK94" s="2"/>
      <c r="AL94" s="2"/>
    </row>
    <row r="95" ht="14.25" customHeight="1">
      <c r="A95" s="3"/>
      <c r="B95" s="2"/>
      <c r="C95" s="2"/>
      <c r="D95" s="2"/>
      <c r="E95" s="2"/>
      <c r="F95" s="2"/>
      <c r="G95" s="2"/>
      <c r="H95" s="2"/>
      <c r="I95" s="4"/>
      <c r="J95" s="4"/>
      <c r="K95" s="4"/>
      <c r="L95" s="4"/>
      <c r="M95" s="4"/>
      <c r="N95" s="4"/>
      <c r="O95" s="4"/>
      <c r="P95" s="4"/>
      <c r="Q95" s="2"/>
      <c r="R95" s="2"/>
      <c r="S95" s="2"/>
      <c r="T95" s="2"/>
      <c r="U95" s="2"/>
      <c r="V95" s="2"/>
      <c r="W95" s="2"/>
      <c r="X95" s="2"/>
      <c r="Y95" s="2"/>
      <c r="Z95" s="2"/>
      <c r="AA95" s="2"/>
      <c r="AB95" s="2"/>
      <c r="AC95" s="2"/>
      <c r="AD95" s="2"/>
      <c r="AE95" s="2"/>
      <c r="AF95" s="2"/>
      <c r="AG95" s="2"/>
      <c r="AH95" s="2"/>
      <c r="AI95" s="2"/>
      <c r="AJ95" s="2"/>
      <c r="AK95" s="2"/>
      <c r="AL95" s="2"/>
    </row>
    <row r="96" ht="14.25" customHeight="1">
      <c r="A96" s="3"/>
      <c r="B96" s="2"/>
      <c r="C96" s="2"/>
      <c r="D96" s="2"/>
      <c r="E96" s="2"/>
      <c r="F96" s="2"/>
      <c r="G96" s="2"/>
      <c r="H96" s="2"/>
      <c r="I96" s="4"/>
      <c r="J96" s="4"/>
      <c r="K96" s="4"/>
      <c r="L96" s="4"/>
      <c r="M96" s="4"/>
      <c r="N96" s="4"/>
      <c r="O96" s="4"/>
      <c r="P96" s="4"/>
      <c r="Q96" s="2"/>
      <c r="R96" s="2"/>
      <c r="S96" s="2"/>
      <c r="T96" s="2"/>
      <c r="U96" s="2"/>
      <c r="V96" s="2"/>
      <c r="W96" s="2"/>
      <c r="X96" s="2"/>
      <c r="Y96" s="2"/>
      <c r="Z96" s="2"/>
      <c r="AA96" s="2"/>
      <c r="AB96" s="2"/>
      <c r="AC96" s="2"/>
      <c r="AD96" s="2"/>
      <c r="AE96" s="2"/>
      <c r="AF96" s="2"/>
      <c r="AG96" s="2"/>
      <c r="AH96" s="2"/>
      <c r="AI96" s="2"/>
      <c r="AJ96" s="2"/>
      <c r="AK96" s="2"/>
      <c r="AL96" s="2"/>
    </row>
    <row r="97" ht="14.25" customHeight="1">
      <c r="A97" s="3"/>
      <c r="B97" s="2"/>
      <c r="C97" s="2"/>
      <c r="D97" s="2"/>
      <c r="E97" s="2"/>
      <c r="F97" s="2"/>
      <c r="G97" s="2"/>
      <c r="H97" s="2"/>
      <c r="I97" s="4"/>
      <c r="J97" s="4"/>
      <c r="K97" s="4"/>
      <c r="L97" s="4"/>
      <c r="M97" s="4"/>
      <c r="N97" s="4"/>
      <c r="O97" s="4"/>
      <c r="P97" s="4"/>
      <c r="Q97" s="2"/>
      <c r="R97" s="2"/>
      <c r="S97" s="2"/>
      <c r="T97" s="2"/>
      <c r="U97" s="2"/>
      <c r="V97" s="2"/>
      <c r="W97" s="2"/>
      <c r="X97" s="2"/>
      <c r="Y97" s="2"/>
      <c r="Z97" s="2"/>
      <c r="AA97" s="2"/>
      <c r="AB97" s="2"/>
      <c r="AC97" s="2"/>
      <c r="AD97" s="2"/>
      <c r="AE97" s="2"/>
      <c r="AF97" s="2"/>
      <c r="AG97" s="2"/>
      <c r="AH97" s="2"/>
      <c r="AI97" s="2"/>
      <c r="AJ97" s="2"/>
      <c r="AK97" s="2"/>
      <c r="AL97" s="2"/>
    </row>
    <row r="98" ht="14.25" customHeight="1">
      <c r="A98" s="3"/>
      <c r="B98" s="2"/>
      <c r="C98" s="2"/>
      <c r="D98" s="2"/>
      <c r="E98" s="2"/>
      <c r="F98" s="2"/>
      <c r="G98" s="2"/>
      <c r="H98" s="2"/>
      <c r="I98" s="4"/>
      <c r="J98" s="4"/>
      <c r="K98" s="4"/>
      <c r="L98" s="4"/>
      <c r="M98" s="4"/>
      <c r="N98" s="4"/>
      <c r="O98" s="4"/>
      <c r="P98" s="4"/>
      <c r="Q98" s="2"/>
      <c r="R98" s="2"/>
      <c r="S98" s="2"/>
      <c r="T98" s="2"/>
      <c r="U98" s="2"/>
      <c r="V98" s="2"/>
      <c r="W98" s="2"/>
      <c r="X98" s="2"/>
      <c r="Y98" s="2"/>
      <c r="Z98" s="2"/>
      <c r="AA98" s="2"/>
      <c r="AB98" s="2"/>
      <c r="AC98" s="2"/>
      <c r="AD98" s="2"/>
      <c r="AE98" s="2"/>
      <c r="AF98" s="2"/>
      <c r="AG98" s="2"/>
      <c r="AH98" s="2"/>
      <c r="AI98" s="2"/>
      <c r="AJ98" s="2"/>
      <c r="AK98" s="2"/>
      <c r="AL98" s="2"/>
    </row>
    <row r="99" ht="14.25" customHeight="1">
      <c r="A99" s="3"/>
      <c r="B99" s="2"/>
      <c r="C99" s="2"/>
      <c r="D99" s="2"/>
      <c r="E99" s="2"/>
      <c r="F99" s="2"/>
      <c r="G99" s="2"/>
      <c r="H99" s="2"/>
      <c r="I99" s="4"/>
      <c r="J99" s="4"/>
      <c r="K99" s="4"/>
      <c r="L99" s="4"/>
      <c r="M99" s="4"/>
      <c r="N99" s="4"/>
      <c r="O99" s="4"/>
      <c r="P99" s="4"/>
      <c r="Q99" s="2"/>
      <c r="R99" s="2"/>
      <c r="S99" s="2"/>
      <c r="T99" s="2"/>
      <c r="U99" s="2"/>
      <c r="V99" s="2"/>
      <c r="W99" s="2"/>
      <c r="X99" s="2"/>
      <c r="Y99" s="2"/>
      <c r="Z99" s="2"/>
      <c r="AA99" s="2"/>
      <c r="AB99" s="2"/>
      <c r="AC99" s="2"/>
      <c r="AD99" s="2"/>
      <c r="AE99" s="2"/>
      <c r="AF99" s="2"/>
      <c r="AG99" s="2"/>
      <c r="AH99" s="2"/>
      <c r="AI99" s="2"/>
      <c r="AJ99" s="2"/>
      <c r="AK99" s="2"/>
      <c r="AL99" s="2"/>
    </row>
    <row r="100" ht="14.25" customHeight="1">
      <c r="A100" s="3"/>
      <c r="B100" s="2"/>
      <c r="C100" s="2"/>
      <c r="D100" s="2"/>
      <c r="E100" s="2"/>
      <c r="F100" s="2"/>
      <c r="G100" s="2"/>
      <c r="H100" s="2"/>
      <c r="I100" s="4"/>
      <c r="J100" s="4"/>
      <c r="K100" s="4"/>
      <c r="L100" s="4"/>
      <c r="M100" s="4"/>
      <c r="N100" s="4"/>
      <c r="O100" s="4"/>
      <c r="P100" s="4"/>
      <c r="Q100" s="2"/>
      <c r="R100" s="2"/>
      <c r="S100" s="2"/>
      <c r="T100" s="2"/>
      <c r="U100" s="2"/>
      <c r="V100" s="2"/>
      <c r="W100" s="2"/>
      <c r="X100" s="2"/>
      <c r="Y100" s="2"/>
      <c r="Z100" s="2"/>
      <c r="AA100" s="2"/>
      <c r="AB100" s="2"/>
      <c r="AC100" s="2"/>
      <c r="AD100" s="2"/>
      <c r="AE100" s="2"/>
      <c r="AF100" s="2"/>
      <c r="AG100" s="2"/>
      <c r="AH100" s="2"/>
      <c r="AI100" s="2"/>
      <c r="AJ100" s="2"/>
      <c r="AK100" s="2"/>
      <c r="AL100" s="2"/>
    </row>
    <row r="101" ht="14.25" customHeight="1">
      <c r="A101" s="3"/>
      <c r="B101" s="2"/>
      <c r="C101" s="2"/>
      <c r="D101" s="2"/>
      <c r="E101" s="2"/>
      <c r="F101" s="2"/>
      <c r="G101" s="2"/>
      <c r="H101" s="2"/>
      <c r="I101" s="4"/>
      <c r="J101" s="4"/>
      <c r="K101" s="4"/>
      <c r="L101" s="4"/>
      <c r="M101" s="4"/>
      <c r="N101" s="4"/>
      <c r="O101" s="4"/>
      <c r="P101" s="4"/>
      <c r="Q101" s="2"/>
      <c r="R101" s="2"/>
      <c r="S101" s="2"/>
      <c r="T101" s="2"/>
      <c r="U101" s="2"/>
      <c r="V101" s="2"/>
      <c r="W101" s="2"/>
      <c r="X101" s="2"/>
      <c r="Y101" s="2"/>
      <c r="Z101" s="2"/>
      <c r="AA101" s="2"/>
      <c r="AB101" s="2"/>
      <c r="AC101" s="2"/>
      <c r="AD101" s="2"/>
      <c r="AE101" s="2"/>
      <c r="AF101" s="2"/>
      <c r="AG101" s="2"/>
      <c r="AH101" s="2"/>
      <c r="AI101" s="2"/>
      <c r="AJ101" s="2"/>
      <c r="AK101" s="2"/>
      <c r="AL101" s="2"/>
    </row>
    <row r="102" ht="14.25" customHeight="1">
      <c r="A102" s="3"/>
      <c r="B102" s="2"/>
      <c r="C102" s="2"/>
      <c r="D102" s="2"/>
      <c r="E102" s="2"/>
      <c r="F102" s="2"/>
      <c r="G102" s="2"/>
      <c r="H102" s="2"/>
      <c r="I102" s="4"/>
      <c r="J102" s="4"/>
      <c r="K102" s="4"/>
      <c r="L102" s="4"/>
      <c r="M102" s="4"/>
      <c r="N102" s="4"/>
      <c r="O102" s="4"/>
      <c r="P102" s="4"/>
      <c r="Q102" s="2"/>
      <c r="R102" s="2"/>
      <c r="S102" s="2"/>
      <c r="T102" s="2"/>
      <c r="U102" s="2"/>
      <c r="V102" s="2"/>
      <c r="W102" s="2"/>
      <c r="X102" s="2"/>
      <c r="Y102" s="2"/>
      <c r="Z102" s="2"/>
      <c r="AA102" s="2"/>
      <c r="AB102" s="2"/>
      <c r="AC102" s="2"/>
      <c r="AD102" s="2"/>
      <c r="AE102" s="2"/>
      <c r="AF102" s="2"/>
      <c r="AG102" s="2"/>
      <c r="AH102" s="2"/>
      <c r="AI102" s="2"/>
      <c r="AJ102" s="2"/>
      <c r="AK102" s="2"/>
      <c r="AL102" s="2"/>
    </row>
    <row r="103" ht="14.25" customHeight="1">
      <c r="A103" s="3"/>
      <c r="B103" s="2"/>
      <c r="C103" s="2"/>
      <c r="D103" s="2"/>
      <c r="E103" s="2"/>
      <c r="F103" s="2"/>
      <c r="G103" s="2"/>
      <c r="H103" s="2"/>
      <c r="I103" s="4"/>
      <c r="J103" s="4"/>
      <c r="K103" s="4"/>
      <c r="L103" s="4"/>
      <c r="M103" s="4"/>
      <c r="N103" s="4"/>
      <c r="O103" s="4"/>
      <c r="P103" s="4"/>
      <c r="Q103" s="2"/>
      <c r="R103" s="2"/>
      <c r="S103" s="2"/>
      <c r="T103" s="2"/>
      <c r="U103" s="2"/>
      <c r="V103" s="2"/>
      <c r="W103" s="2"/>
      <c r="X103" s="2"/>
      <c r="Y103" s="2"/>
      <c r="Z103" s="2"/>
      <c r="AA103" s="2"/>
      <c r="AB103" s="2"/>
      <c r="AC103" s="2"/>
      <c r="AD103" s="2"/>
      <c r="AE103" s="2"/>
      <c r="AF103" s="2"/>
      <c r="AG103" s="2"/>
      <c r="AH103" s="2"/>
      <c r="AI103" s="2"/>
      <c r="AJ103" s="2"/>
      <c r="AK103" s="2"/>
      <c r="AL103" s="2"/>
    </row>
    <row r="104" ht="14.25" customHeight="1">
      <c r="A104" s="3"/>
      <c r="B104" s="2"/>
      <c r="C104" s="2"/>
      <c r="D104" s="2"/>
      <c r="E104" s="2"/>
      <c r="F104" s="2"/>
      <c r="G104" s="2"/>
      <c r="H104" s="2"/>
      <c r="I104" s="4"/>
      <c r="J104" s="4"/>
      <c r="K104" s="4"/>
      <c r="L104" s="4"/>
      <c r="M104" s="4"/>
      <c r="N104" s="4"/>
      <c r="O104" s="4"/>
      <c r="P104" s="4"/>
      <c r="Q104" s="2"/>
      <c r="R104" s="2"/>
      <c r="S104" s="2"/>
      <c r="T104" s="2"/>
      <c r="U104" s="2"/>
      <c r="V104" s="2"/>
      <c r="W104" s="2"/>
      <c r="X104" s="2"/>
      <c r="Y104" s="2"/>
      <c r="Z104" s="2"/>
      <c r="AA104" s="2"/>
      <c r="AB104" s="2"/>
      <c r="AC104" s="2"/>
      <c r="AD104" s="2"/>
      <c r="AE104" s="2"/>
      <c r="AF104" s="2"/>
      <c r="AG104" s="2"/>
      <c r="AH104" s="2"/>
      <c r="AI104" s="2"/>
      <c r="AJ104" s="2"/>
      <c r="AK104" s="2"/>
      <c r="AL104" s="2"/>
    </row>
    <row r="105" ht="14.25" customHeight="1">
      <c r="A105" s="3"/>
      <c r="B105" s="2"/>
      <c r="C105" s="2"/>
      <c r="D105" s="2"/>
      <c r="E105" s="2"/>
      <c r="F105" s="2"/>
      <c r="G105" s="2"/>
      <c r="H105" s="2"/>
      <c r="I105" s="4"/>
      <c r="J105" s="4"/>
      <c r="K105" s="4"/>
      <c r="L105" s="4"/>
      <c r="M105" s="4"/>
      <c r="N105" s="4"/>
      <c r="O105" s="4"/>
      <c r="P105" s="4"/>
      <c r="Q105" s="2"/>
      <c r="R105" s="2"/>
      <c r="S105" s="2"/>
      <c r="T105" s="2"/>
      <c r="U105" s="2"/>
      <c r="V105" s="2"/>
      <c r="W105" s="2"/>
      <c r="X105" s="2"/>
      <c r="Y105" s="2"/>
      <c r="Z105" s="2"/>
      <c r="AA105" s="2"/>
      <c r="AB105" s="2"/>
      <c r="AC105" s="2"/>
      <c r="AD105" s="2"/>
      <c r="AE105" s="2"/>
      <c r="AF105" s="2"/>
      <c r="AG105" s="2"/>
      <c r="AH105" s="2"/>
      <c r="AI105" s="2"/>
      <c r="AJ105" s="2"/>
      <c r="AK105" s="2"/>
      <c r="AL105" s="2"/>
    </row>
    <row r="106" ht="14.25" customHeight="1">
      <c r="A106" s="3"/>
      <c r="B106" s="2"/>
      <c r="C106" s="2"/>
      <c r="D106" s="2"/>
      <c r="E106" s="2"/>
      <c r="F106" s="2"/>
      <c r="G106" s="2"/>
      <c r="H106" s="2"/>
      <c r="I106" s="4"/>
      <c r="J106" s="4"/>
      <c r="K106" s="4"/>
      <c r="L106" s="4"/>
      <c r="M106" s="4"/>
      <c r="N106" s="4"/>
      <c r="O106" s="4"/>
      <c r="P106" s="4"/>
      <c r="Q106" s="2"/>
      <c r="R106" s="2"/>
      <c r="S106" s="2"/>
      <c r="T106" s="2"/>
      <c r="U106" s="2"/>
      <c r="V106" s="2"/>
      <c r="W106" s="2"/>
      <c r="X106" s="2"/>
      <c r="Y106" s="2"/>
      <c r="Z106" s="2"/>
      <c r="AA106" s="2"/>
      <c r="AB106" s="2"/>
      <c r="AC106" s="2"/>
      <c r="AD106" s="2"/>
      <c r="AE106" s="2"/>
      <c r="AF106" s="2"/>
      <c r="AG106" s="2"/>
      <c r="AH106" s="2"/>
      <c r="AI106" s="2"/>
      <c r="AJ106" s="2"/>
      <c r="AK106" s="2"/>
      <c r="AL106" s="2"/>
    </row>
    <row r="107" ht="14.25" customHeight="1">
      <c r="A107" s="3"/>
      <c r="B107" s="2"/>
      <c r="C107" s="2"/>
      <c r="D107" s="2"/>
      <c r="E107" s="2"/>
      <c r="F107" s="2"/>
      <c r="G107" s="2"/>
      <c r="H107" s="2"/>
      <c r="I107" s="4"/>
      <c r="J107" s="4"/>
      <c r="K107" s="4"/>
      <c r="L107" s="4"/>
      <c r="M107" s="4"/>
      <c r="N107" s="4"/>
      <c r="O107" s="4"/>
      <c r="P107" s="4"/>
      <c r="Q107" s="2"/>
      <c r="R107" s="2"/>
      <c r="S107" s="2"/>
      <c r="T107" s="2"/>
      <c r="U107" s="2"/>
      <c r="V107" s="2"/>
      <c r="W107" s="2"/>
      <c r="X107" s="2"/>
      <c r="Y107" s="2"/>
      <c r="Z107" s="2"/>
      <c r="AA107" s="2"/>
      <c r="AB107" s="2"/>
      <c r="AC107" s="2"/>
      <c r="AD107" s="2"/>
      <c r="AE107" s="2"/>
      <c r="AF107" s="2"/>
      <c r="AG107" s="2"/>
      <c r="AH107" s="2"/>
      <c r="AI107" s="2"/>
      <c r="AJ107" s="2"/>
      <c r="AK107" s="2"/>
      <c r="AL107" s="2"/>
    </row>
    <row r="108" ht="14.25" customHeight="1">
      <c r="A108" s="3"/>
      <c r="B108" s="2"/>
      <c r="C108" s="2"/>
      <c r="D108" s="2"/>
      <c r="E108" s="2"/>
      <c r="F108" s="2"/>
      <c r="G108" s="2"/>
      <c r="H108" s="2"/>
      <c r="I108" s="4"/>
      <c r="J108" s="4"/>
      <c r="K108" s="4"/>
      <c r="L108" s="4"/>
      <c r="M108" s="4"/>
      <c r="N108" s="4"/>
      <c r="O108" s="4"/>
      <c r="P108" s="4"/>
      <c r="Q108" s="2"/>
      <c r="R108" s="2"/>
      <c r="S108" s="2"/>
      <c r="T108" s="2"/>
      <c r="U108" s="2"/>
      <c r="V108" s="2"/>
      <c r="W108" s="2"/>
      <c r="X108" s="2"/>
      <c r="Y108" s="2"/>
      <c r="Z108" s="2"/>
      <c r="AA108" s="2"/>
      <c r="AB108" s="2"/>
      <c r="AC108" s="2"/>
      <c r="AD108" s="2"/>
      <c r="AE108" s="2"/>
      <c r="AF108" s="2"/>
      <c r="AG108" s="2"/>
      <c r="AH108" s="2"/>
      <c r="AI108" s="2"/>
      <c r="AJ108" s="2"/>
      <c r="AK108" s="2"/>
      <c r="AL108" s="2"/>
    </row>
    <row r="109" ht="14.25" customHeight="1">
      <c r="A109" s="3"/>
      <c r="B109" s="2"/>
      <c r="C109" s="2"/>
      <c r="D109" s="2"/>
      <c r="E109" s="2"/>
      <c r="F109" s="2"/>
      <c r="G109" s="2"/>
      <c r="H109" s="2"/>
      <c r="I109" s="4"/>
      <c r="J109" s="4"/>
      <c r="K109" s="4"/>
      <c r="L109" s="4"/>
      <c r="M109" s="4"/>
      <c r="N109" s="4"/>
      <c r="O109" s="4"/>
      <c r="P109" s="4"/>
      <c r="Q109" s="2"/>
      <c r="R109" s="2"/>
      <c r="S109" s="2"/>
      <c r="T109" s="2"/>
      <c r="U109" s="2"/>
      <c r="V109" s="2"/>
      <c r="W109" s="2"/>
      <c r="X109" s="2"/>
      <c r="Y109" s="2"/>
      <c r="Z109" s="2"/>
      <c r="AA109" s="2"/>
      <c r="AB109" s="2"/>
      <c r="AC109" s="2"/>
      <c r="AD109" s="2"/>
      <c r="AE109" s="2"/>
      <c r="AF109" s="2"/>
      <c r="AG109" s="2"/>
      <c r="AH109" s="2"/>
      <c r="AI109" s="2"/>
      <c r="AJ109" s="2"/>
      <c r="AK109" s="2"/>
      <c r="AL109" s="2"/>
    </row>
    <row r="110" ht="14.25" customHeight="1">
      <c r="A110" s="3"/>
      <c r="B110" s="2"/>
      <c r="C110" s="2"/>
      <c r="D110" s="2"/>
      <c r="E110" s="2"/>
      <c r="F110" s="2"/>
      <c r="G110" s="2"/>
      <c r="H110" s="2"/>
      <c r="I110" s="4"/>
      <c r="J110" s="4"/>
      <c r="K110" s="4"/>
      <c r="L110" s="4"/>
      <c r="M110" s="4"/>
      <c r="N110" s="4"/>
      <c r="O110" s="4"/>
      <c r="P110" s="4"/>
      <c r="Q110" s="2"/>
      <c r="R110" s="2"/>
      <c r="S110" s="2"/>
      <c r="T110" s="2"/>
      <c r="U110" s="2"/>
      <c r="V110" s="2"/>
      <c r="W110" s="2"/>
      <c r="X110" s="2"/>
      <c r="Y110" s="2"/>
      <c r="Z110" s="2"/>
      <c r="AA110" s="2"/>
      <c r="AB110" s="2"/>
      <c r="AC110" s="2"/>
      <c r="AD110" s="2"/>
      <c r="AE110" s="2"/>
      <c r="AF110" s="2"/>
      <c r="AG110" s="2"/>
      <c r="AH110" s="2"/>
      <c r="AI110" s="2"/>
      <c r="AJ110" s="2"/>
      <c r="AK110" s="2"/>
      <c r="AL110" s="2"/>
    </row>
    <row r="111" ht="14.25" customHeight="1">
      <c r="A111" s="3"/>
      <c r="B111" s="2"/>
      <c r="C111" s="2"/>
      <c r="D111" s="2"/>
      <c r="E111" s="2"/>
      <c r="F111" s="2"/>
      <c r="G111" s="2"/>
      <c r="H111" s="2"/>
      <c r="I111" s="4"/>
      <c r="J111" s="4"/>
      <c r="K111" s="4"/>
      <c r="L111" s="4"/>
      <c r="M111" s="4"/>
      <c r="N111" s="4"/>
      <c r="O111" s="4"/>
      <c r="P111" s="4"/>
      <c r="Q111" s="2"/>
      <c r="R111" s="2"/>
      <c r="S111" s="2"/>
      <c r="T111" s="2"/>
      <c r="U111" s="2"/>
      <c r="V111" s="2"/>
      <c r="W111" s="2"/>
      <c r="X111" s="2"/>
      <c r="Y111" s="2"/>
      <c r="Z111" s="2"/>
      <c r="AA111" s="2"/>
      <c r="AB111" s="2"/>
      <c r="AC111" s="2"/>
      <c r="AD111" s="2"/>
      <c r="AE111" s="2"/>
      <c r="AF111" s="2"/>
      <c r="AG111" s="2"/>
      <c r="AH111" s="2"/>
      <c r="AI111" s="2"/>
      <c r="AJ111" s="2"/>
      <c r="AK111" s="2"/>
      <c r="AL111" s="2"/>
    </row>
    <row r="112" ht="14.25" customHeight="1">
      <c r="A112" s="3"/>
      <c r="B112" s="2"/>
      <c r="C112" s="2"/>
      <c r="D112" s="2"/>
      <c r="E112" s="2"/>
      <c r="F112" s="2"/>
      <c r="G112" s="2"/>
      <c r="H112" s="2"/>
      <c r="I112" s="4"/>
      <c r="J112" s="4"/>
      <c r="K112" s="4"/>
      <c r="L112" s="4"/>
      <c r="M112" s="4"/>
      <c r="N112" s="4"/>
      <c r="O112" s="4"/>
      <c r="P112" s="4"/>
      <c r="Q112" s="2"/>
      <c r="R112" s="2"/>
      <c r="S112" s="2"/>
      <c r="T112" s="2"/>
      <c r="U112" s="2"/>
      <c r="V112" s="2"/>
      <c r="W112" s="2"/>
      <c r="X112" s="2"/>
      <c r="Y112" s="2"/>
      <c r="Z112" s="2"/>
      <c r="AA112" s="2"/>
      <c r="AB112" s="2"/>
      <c r="AC112" s="2"/>
      <c r="AD112" s="2"/>
      <c r="AE112" s="2"/>
      <c r="AF112" s="2"/>
      <c r="AG112" s="2"/>
      <c r="AH112" s="2"/>
      <c r="AI112" s="2"/>
      <c r="AJ112" s="2"/>
      <c r="AK112" s="2"/>
      <c r="AL112" s="2"/>
    </row>
    <row r="113" ht="14.25" customHeight="1">
      <c r="A113" s="3"/>
      <c r="B113" s="2"/>
      <c r="C113" s="2"/>
      <c r="D113" s="2"/>
      <c r="E113" s="2"/>
      <c r="F113" s="2"/>
      <c r="G113" s="2"/>
      <c r="H113" s="2"/>
      <c r="I113" s="4"/>
      <c r="J113" s="4"/>
      <c r="K113" s="4"/>
      <c r="L113" s="4"/>
      <c r="M113" s="4"/>
      <c r="N113" s="4"/>
      <c r="O113" s="4"/>
      <c r="P113" s="4"/>
      <c r="Q113" s="2"/>
      <c r="R113" s="2"/>
      <c r="S113" s="2"/>
      <c r="T113" s="2"/>
      <c r="U113" s="2"/>
      <c r="V113" s="2"/>
      <c r="W113" s="2"/>
      <c r="X113" s="2"/>
      <c r="Y113" s="2"/>
      <c r="Z113" s="2"/>
      <c r="AA113" s="2"/>
      <c r="AB113" s="2"/>
      <c r="AC113" s="2"/>
      <c r="AD113" s="2"/>
      <c r="AE113" s="2"/>
      <c r="AF113" s="2"/>
      <c r="AG113" s="2"/>
      <c r="AH113" s="2"/>
      <c r="AI113" s="2"/>
      <c r="AJ113" s="2"/>
      <c r="AK113" s="2"/>
      <c r="AL113" s="2"/>
    </row>
    <row r="114" ht="14.25" customHeight="1">
      <c r="A114" s="3"/>
      <c r="B114" s="2"/>
      <c r="C114" s="2"/>
      <c r="D114" s="2"/>
      <c r="E114" s="2"/>
      <c r="F114" s="2"/>
      <c r="G114" s="2"/>
      <c r="H114" s="2"/>
      <c r="I114" s="4"/>
      <c r="J114" s="4"/>
      <c r="K114" s="4"/>
      <c r="L114" s="4"/>
      <c r="M114" s="4"/>
      <c r="N114" s="4"/>
      <c r="O114" s="4"/>
      <c r="P114" s="4"/>
      <c r="Q114" s="2"/>
      <c r="R114" s="2"/>
      <c r="S114" s="2"/>
      <c r="T114" s="2"/>
      <c r="U114" s="2"/>
      <c r="V114" s="2"/>
      <c r="W114" s="2"/>
      <c r="X114" s="2"/>
      <c r="Y114" s="2"/>
      <c r="Z114" s="2"/>
      <c r="AA114" s="2"/>
      <c r="AB114" s="2"/>
      <c r="AC114" s="2"/>
      <c r="AD114" s="2"/>
      <c r="AE114" s="2"/>
      <c r="AF114" s="2"/>
      <c r="AG114" s="2"/>
      <c r="AH114" s="2"/>
      <c r="AI114" s="2"/>
      <c r="AJ114" s="2"/>
      <c r="AK114" s="2"/>
      <c r="AL114" s="2"/>
    </row>
    <row r="115" ht="14.25" customHeight="1">
      <c r="A115" s="3"/>
      <c r="B115" s="2"/>
      <c r="C115" s="2"/>
      <c r="D115" s="2"/>
      <c r="E115" s="2"/>
      <c r="F115" s="2"/>
      <c r="G115" s="2"/>
      <c r="H115" s="2"/>
      <c r="I115" s="4"/>
      <c r="J115" s="4"/>
      <c r="K115" s="4"/>
      <c r="L115" s="4"/>
      <c r="M115" s="4"/>
      <c r="N115" s="4"/>
      <c r="O115" s="4"/>
      <c r="P115" s="4"/>
      <c r="Q115" s="2"/>
      <c r="R115" s="2"/>
      <c r="S115" s="2"/>
      <c r="T115" s="2"/>
      <c r="U115" s="2"/>
      <c r="V115" s="2"/>
      <c r="W115" s="2"/>
      <c r="X115" s="2"/>
      <c r="Y115" s="2"/>
      <c r="Z115" s="2"/>
      <c r="AA115" s="2"/>
      <c r="AB115" s="2"/>
      <c r="AC115" s="2"/>
      <c r="AD115" s="2"/>
      <c r="AE115" s="2"/>
      <c r="AF115" s="2"/>
      <c r="AG115" s="2"/>
      <c r="AH115" s="2"/>
      <c r="AI115" s="2"/>
      <c r="AJ115" s="2"/>
      <c r="AK115" s="2"/>
      <c r="AL115" s="2"/>
    </row>
    <row r="116" ht="14.25" customHeight="1">
      <c r="A116" s="3"/>
      <c r="B116" s="2"/>
      <c r="C116" s="2"/>
      <c r="D116" s="2"/>
      <c r="E116" s="2"/>
      <c r="F116" s="2"/>
      <c r="G116" s="2"/>
      <c r="H116" s="2"/>
      <c r="I116" s="4"/>
      <c r="J116" s="4"/>
      <c r="K116" s="4"/>
      <c r="L116" s="4"/>
      <c r="M116" s="4"/>
      <c r="N116" s="4"/>
      <c r="O116" s="4"/>
      <c r="P116" s="4"/>
      <c r="Q116" s="2"/>
      <c r="R116" s="2"/>
      <c r="S116" s="2"/>
      <c r="T116" s="2"/>
      <c r="U116" s="2"/>
      <c r="V116" s="2"/>
      <c r="W116" s="2"/>
      <c r="X116" s="2"/>
      <c r="Y116" s="2"/>
      <c r="Z116" s="2"/>
      <c r="AA116" s="2"/>
      <c r="AB116" s="2"/>
      <c r="AC116" s="2"/>
      <c r="AD116" s="2"/>
      <c r="AE116" s="2"/>
      <c r="AF116" s="2"/>
      <c r="AG116" s="2"/>
      <c r="AH116" s="2"/>
      <c r="AI116" s="2"/>
      <c r="AJ116" s="2"/>
      <c r="AK116" s="2"/>
      <c r="AL116" s="2"/>
    </row>
    <row r="117" ht="14.25" customHeight="1">
      <c r="A117" s="3"/>
      <c r="B117" s="2"/>
      <c r="C117" s="2"/>
      <c r="D117" s="2"/>
      <c r="E117" s="2"/>
      <c r="F117" s="2"/>
      <c r="G117" s="2"/>
      <c r="H117" s="2"/>
      <c r="I117" s="4"/>
      <c r="J117" s="4"/>
      <c r="K117" s="4"/>
      <c r="L117" s="4"/>
      <c r="M117" s="4"/>
      <c r="N117" s="4"/>
      <c r="O117" s="4"/>
      <c r="P117" s="4"/>
      <c r="Q117" s="2"/>
      <c r="R117" s="2"/>
      <c r="S117" s="2"/>
      <c r="T117" s="2"/>
      <c r="U117" s="2"/>
      <c r="V117" s="2"/>
      <c r="W117" s="2"/>
      <c r="X117" s="2"/>
      <c r="Y117" s="2"/>
      <c r="Z117" s="2"/>
      <c r="AA117" s="2"/>
      <c r="AB117" s="2"/>
      <c r="AC117" s="2"/>
      <c r="AD117" s="2"/>
      <c r="AE117" s="2"/>
      <c r="AF117" s="2"/>
      <c r="AG117" s="2"/>
      <c r="AH117" s="2"/>
      <c r="AI117" s="2"/>
      <c r="AJ117" s="2"/>
      <c r="AK117" s="2"/>
      <c r="AL117" s="2"/>
    </row>
    <row r="118" ht="14.25" customHeight="1">
      <c r="A118" s="3"/>
      <c r="B118" s="2"/>
      <c r="C118" s="2"/>
      <c r="D118" s="2"/>
      <c r="E118" s="2"/>
      <c r="F118" s="2"/>
      <c r="G118" s="2"/>
      <c r="H118" s="2"/>
      <c r="I118" s="4"/>
      <c r="J118" s="4"/>
      <c r="K118" s="4"/>
      <c r="L118" s="4"/>
      <c r="M118" s="4"/>
      <c r="N118" s="4"/>
      <c r="O118" s="4"/>
      <c r="P118" s="4"/>
      <c r="Q118" s="2"/>
      <c r="R118" s="2"/>
      <c r="S118" s="2"/>
      <c r="T118" s="2"/>
      <c r="U118" s="2"/>
      <c r="V118" s="2"/>
      <c r="W118" s="2"/>
      <c r="X118" s="2"/>
      <c r="Y118" s="2"/>
      <c r="Z118" s="2"/>
      <c r="AA118" s="2"/>
      <c r="AB118" s="2"/>
      <c r="AC118" s="2"/>
      <c r="AD118" s="2"/>
      <c r="AE118" s="2"/>
      <c r="AF118" s="2"/>
      <c r="AG118" s="2"/>
      <c r="AH118" s="2"/>
      <c r="AI118" s="2"/>
      <c r="AJ118" s="2"/>
      <c r="AK118" s="2"/>
      <c r="AL118" s="2"/>
    </row>
    <row r="119" ht="14.25" customHeight="1">
      <c r="A119" s="3"/>
      <c r="B119" s="2"/>
      <c r="C119" s="2"/>
      <c r="D119" s="2"/>
      <c r="E119" s="2"/>
      <c r="F119" s="2"/>
      <c r="G119" s="2"/>
      <c r="H119" s="2"/>
      <c r="I119" s="4"/>
      <c r="J119" s="4"/>
      <c r="K119" s="4"/>
      <c r="L119" s="4"/>
      <c r="M119" s="4"/>
      <c r="N119" s="4"/>
      <c r="O119" s="4"/>
      <c r="P119" s="4"/>
      <c r="Q119" s="2"/>
      <c r="R119" s="2"/>
      <c r="S119" s="2"/>
      <c r="T119" s="2"/>
      <c r="U119" s="2"/>
      <c r="V119" s="2"/>
      <c r="W119" s="2"/>
      <c r="X119" s="2"/>
      <c r="Y119" s="2"/>
      <c r="Z119" s="2"/>
      <c r="AA119" s="2"/>
      <c r="AB119" s="2"/>
      <c r="AC119" s="2"/>
      <c r="AD119" s="2"/>
      <c r="AE119" s="2"/>
      <c r="AF119" s="2"/>
      <c r="AG119" s="2"/>
      <c r="AH119" s="2"/>
      <c r="AI119" s="2"/>
      <c r="AJ119" s="2"/>
      <c r="AK119" s="2"/>
      <c r="AL119" s="2"/>
    </row>
    <row r="120" ht="14.25" customHeight="1">
      <c r="A120" s="3"/>
      <c r="B120" s="2"/>
      <c r="C120" s="2"/>
      <c r="D120" s="2"/>
      <c r="E120" s="2"/>
      <c r="F120" s="2"/>
      <c r="G120" s="2"/>
      <c r="H120" s="2"/>
      <c r="I120" s="4"/>
      <c r="J120" s="4"/>
      <c r="K120" s="4"/>
      <c r="L120" s="4"/>
      <c r="M120" s="4"/>
      <c r="N120" s="4"/>
      <c r="O120" s="4"/>
      <c r="P120" s="4"/>
      <c r="Q120" s="2"/>
      <c r="R120" s="2"/>
      <c r="S120" s="2"/>
      <c r="T120" s="2"/>
      <c r="U120" s="2"/>
      <c r="V120" s="2"/>
      <c r="W120" s="2"/>
      <c r="X120" s="2"/>
      <c r="Y120" s="2"/>
      <c r="Z120" s="2"/>
      <c r="AA120" s="2"/>
      <c r="AB120" s="2"/>
      <c r="AC120" s="2"/>
      <c r="AD120" s="2"/>
      <c r="AE120" s="2"/>
      <c r="AF120" s="2"/>
      <c r="AG120" s="2"/>
      <c r="AH120" s="2"/>
      <c r="AI120" s="2"/>
      <c r="AJ120" s="2"/>
      <c r="AK120" s="2"/>
      <c r="AL120" s="2"/>
    </row>
    <row r="121" ht="14.25" customHeight="1">
      <c r="A121" s="3"/>
      <c r="B121" s="2"/>
      <c r="C121" s="2"/>
      <c r="D121" s="2"/>
      <c r="E121" s="2"/>
      <c r="F121" s="2"/>
      <c r="G121" s="2"/>
      <c r="H121" s="2"/>
      <c r="I121" s="4"/>
      <c r="J121" s="4"/>
      <c r="K121" s="4"/>
      <c r="L121" s="4"/>
      <c r="M121" s="4"/>
      <c r="N121" s="4"/>
      <c r="O121" s="4"/>
      <c r="P121" s="4"/>
      <c r="Q121" s="2"/>
      <c r="R121" s="2"/>
      <c r="S121" s="2"/>
      <c r="T121" s="2"/>
      <c r="U121" s="2"/>
      <c r="V121" s="2"/>
      <c r="W121" s="2"/>
      <c r="X121" s="2"/>
      <c r="Y121" s="2"/>
      <c r="Z121" s="2"/>
      <c r="AA121" s="2"/>
      <c r="AB121" s="2"/>
      <c r="AC121" s="2"/>
      <c r="AD121" s="2"/>
      <c r="AE121" s="2"/>
      <c r="AF121" s="2"/>
      <c r="AG121" s="2"/>
      <c r="AH121" s="2"/>
      <c r="AI121" s="2"/>
      <c r="AJ121" s="2"/>
      <c r="AK121" s="2"/>
      <c r="AL121" s="2"/>
    </row>
    <row r="122" ht="14.25" customHeight="1">
      <c r="A122" s="3"/>
      <c r="B122" s="2"/>
      <c r="C122" s="2"/>
      <c r="D122" s="2"/>
      <c r="E122" s="2"/>
      <c r="F122" s="2"/>
      <c r="G122" s="2"/>
      <c r="H122" s="2"/>
      <c r="I122" s="4"/>
      <c r="J122" s="4"/>
      <c r="K122" s="4"/>
      <c r="L122" s="4"/>
      <c r="M122" s="4"/>
      <c r="N122" s="4"/>
      <c r="O122" s="4"/>
      <c r="P122" s="4"/>
      <c r="Q122" s="2"/>
      <c r="R122" s="2"/>
      <c r="S122" s="2"/>
      <c r="T122" s="2"/>
      <c r="U122" s="2"/>
      <c r="V122" s="2"/>
      <c r="W122" s="2"/>
      <c r="X122" s="2"/>
      <c r="Y122" s="2"/>
      <c r="Z122" s="2"/>
      <c r="AA122" s="2"/>
      <c r="AB122" s="2"/>
      <c r="AC122" s="2"/>
      <c r="AD122" s="2"/>
      <c r="AE122" s="2"/>
      <c r="AF122" s="2"/>
      <c r="AG122" s="2"/>
      <c r="AH122" s="2"/>
      <c r="AI122" s="2"/>
      <c r="AJ122" s="2"/>
      <c r="AK122" s="2"/>
      <c r="AL122" s="2"/>
    </row>
    <row r="123" ht="14.25" customHeight="1">
      <c r="A123" s="3"/>
      <c r="B123" s="2"/>
      <c r="C123" s="2"/>
      <c r="D123" s="2"/>
      <c r="E123" s="2"/>
      <c r="F123" s="2"/>
      <c r="G123" s="2"/>
      <c r="H123" s="2"/>
      <c r="I123" s="4"/>
      <c r="J123" s="4"/>
      <c r="K123" s="4"/>
      <c r="L123" s="4"/>
      <c r="M123" s="4"/>
      <c r="N123" s="4"/>
      <c r="O123" s="4"/>
      <c r="P123" s="4"/>
      <c r="Q123" s="2"/>
      <c r="R123" s="2"/>
      <c r="S123" s="2"/>
      <c r="T123" s="2"/>
      <c r="U123" s="2"/>
      <c r="V123" s="2"/>
      <c r="W123" s="2"/>
      <c r="X123" s="2"/>
      <c r="Y123" s="2"/>
      <c r="Z123" s="2"/>
      <c r="AA123" s="2"/>
      <c r="AB123" s="2"/>
      <c r="AC123" s="2"/>
      <c r="AD123" s="2"/>
      <c r="AE123" s="2"/>
      <c r="AF123" s="2"/>
      <c r="AG123" s="2"/>
      <c r="AH123" s="2"/>
      <c r="AI123" s="2"/>
      <c r="AJ123" s="2"/>
      <c r="AK123" s="2"/>
      <c r="AL123" s="2"/>
    </row>
    <row r="124" ht="14.25" customHeight="1">
      <c r="A124" s="3"/>
      <c r="B124" s="2"/>
      <c r="C124" s="2"/>
      <c r="D124" s="2"/>
      <c r="E124" s="2"/>
      <c r="F124" s="2"/>
      <c r="G124" s="2"/>
      <c r="H124" s="2"/>
      <c r="I124" s="4"/>
      <c r="J124" s="4"/>
      <c r="K124" s="4"/>
      <c r="L124" s="4"/>
      <c r="M124" s="4"/>
      <c r="N124" s="4"/>
      <c r="O124" s="4"/>
      <c r="P124" s="4"/>
      <c r="Q124" s="2"/>
      <c r="R124" s="2"/>
      <c r="S124" s="2"/>
      <c r="T124" s="2"/>
      <c r="U124" s="2"/>
      <c r="V124" s="2"/>
      <c r="W124" s="2"/>
      <c r="X124" s="2"/>
      <c r="Y124" s="2"/>
      <c r="Z124" s="2"/>
      <c r="AA124" s="2"/>
      <c r="AB124" s="2"/>
      <c r="AC124" s="2"/>
      <c r="AD124" s="2"/>
      <c r="AE124" s="2"/>
      <c r="AF124" s="2"/>
      <c r="AG124" s="2"/>
      <c r="AH124" s="2"/>
      <c r="AI124" s="2"/>
      <c r="AJ124" s="2"/>
      <c r="AK124" s="2"/>
      <c r="AL124" s="2"/>
    </row>
    <row r="125" ht="14.25" customHeight="1">
      <c r="A125" s="3"/>
      <c r="B125" s="2"/>
      <c r="C125" s="2"/>
      <c r="D125" s="2"/>
      <c r="E125" s="2"/>
      <c r="F125" s="2"/>
      <c r="G125" s="2"/>
      <c r="H125" s="2"/>
      <c r="I125" s="4"/>
      <c r="J125" s="4"/>
      <c r="K125" s="4"/>
      <c r="L125" s="4"/>
      <c r="M125" s="4"/>
      <c r="N125" s="4"/>
      <c r="O125" s="4"/>
      <c r="P125" s="4"/>
      <c r="Q125" s="2"/>
      <c r="R125" s="2"/>
      <c r="S125" s="2"/>
      <c r="T125" s="2"/>
      <c r="U125" s="2"/>
      <c r="V125" s="2"/>
      <c r="W125" s="2"/>
      <c r="X125" s="2"/>
      <c r="Y125" s="2"/>
      <c r="Z125" s="2"/>
      <c r="AA125" s="2"/>
      <c r="AB125" s="2"/>
      <c r="AC125" s="2"/>
      <c r="AD125" s="2"/>
      <c r="AE125" s="2"/>
      <c r="AF125" s="2"/>
      <c r="AG125" s="2"/>
      <c r="AH125" s="2"/>
      <c r="AI125" s="2"/>
      <c r="AJ125" s="2"/>
      <c r="AK125" s="2"/>
      <c r="AL125" s="2"/>
    </row>
    <row r="126" ht="14.25" customHeight="1">
      <c r="A126" s="3"/>
      <c r="B126" s="2"/>
      <c r="C126" s="2"/>
      <c r="D126" s="2"/>
      <c r="E126" s="2"/>
      <c r="F126" s="2"/>
      <c r="G126" s="2"/>
      <c r="H126" s="2"/>
      <c r="I126" s="4"/>
      <c r="J126" s="4"/>
      <c r="K126" s="4"/>
      <c r="L126" s="4"/>
      <c r="M126" s="4"/>
      <c r="N126" s="4"/>
      <c r="O126" s="4"/>
      <c r="P126" s="4"/>
      <c r="Q126" s="2"/>
      <c r="R126" s="2"/>
      <c r="S126" s="2"/>
      <c r="T126" s="2"/>
      <c r="U126" s="2"/>
      <c r="V126" s="2"/>
      <c r="W126" s="2"/>
      <c r="X126" s="2"/>
      <c r="Y126" s="2"/>
      <c r="Z126" s="2"/>
      <c r="AA126" s="2"/>
      <c r="AB126" s="2"/>
      <c r="AC126" s="2"/>
      <c r="AD126" s="2"/>
      <c r="AE126" s="2"/>
      <c r="AF126" s="2"/>
      <c r="AG126" s="2"/>
      <c r="AH126" s="2"/>
      <c r="AI126" s="2"/>
      <c r="AJ126" s="2"/>
      <c r="AK126" s="2"/>
      <c r="AL126" s="2"/>
    </row>
    <row r="127" ht="14.25" customHeight="1">
      <c r="A127" s="3"/>
      <c r="B127" s="2"/>
      <c r="C127" s="2"/>
      <c r="D127" s="2"/>
      <c r="E127" s="2"/>
      <c r="F127" s="2"/>
      <c r="G127" s="2"/>
      <c r="H127" s="2"/>
      <c r="I127" s="4"/>
      <c r="J127" s="4"/>
      <c r="K127" s="4"/>
      <c r="L127" s="4"/>
      <c r="M127" s="4"/>
      <c r="N127" s="4"/>
      <c r="O127" s="4"/>
      <c r="P127" s="4"/>
      <c r="Q127" s="2"/>
      <c r="R127" s="2"/>
      <c r="S127" s="2"/>
      <c r="T127" s="2"/>
      <c r="U127" s="2"/>
      <c r="V127" s="2"/>
      <c r="W127" s="2"/>
      <c r="X127" s="2"/>
      <c r="Y127" s="2"/>
      <c r="Z127" s="2"/>
      <c r="AA127" s="2"/>
      <c r="AB127" s="2"/>
      <c r="AC127" s="2"/>
      <c r="AD127" s="2"/>
      <c r="AE127" s="2"/>
      <c r="AF127" s="2"/>
      <c r="AG127" s="2"/>
      <c r="AH127" s="2"/>
      <c r="AI127" s="2"/>
      <c r="AJ127" s="2"/>
      <c r="AK127" s="2"/>
      <c r="AL127" s="2"/>
    </row>
    <row r="128" ht="14.25" customHeight="1">
      <c r="A128" s="3"/>
      <c r="B128" s="2"/>
      <c r="C128" s="2"/>
      <c r="D128" s="2"/>
      <c r="E128" s="2"/>
      <c r="F128" s="2"/>
      <c r="G128" s="2"/>
      <c r="H128" s="2"/>
      <c r="I128" s="4"/>
      <c r="J128" s="4"/>
      <c r="K128" s="4"/>
      <c r="L128" s="4"/>
      <c r="M128" s="4"/>
      <c r="N128" s="4"/>
      <c r="O128" s="4"/>
      <c r="P128" s="4"/>
      <c r="Q128" s="2"/>
      <c r="R128" s="2"/>
      <c r="S128" s="2"/>
      <c r="T128" s="2"/>
      <c r="U128" s="2"/>
      <c r="V128" s="2"/>
      <c r="W128" s="2"/>
      <c r="X128" s="2"/>
      <c r="Y128" s="2"/>
      <c r="Z128" s="2"/>
      <c r="AA128" s="2"/>
      <c r="AB128" s="2"/>
      <c r="AC128" s="2"/>
      <c r="AD128" s="2"/>
      <c r="AE128" s="2"/>
      <c r="AF128" s="2"/>
      <c r="AG128" s="2"/>
      <c r="AH128" s="2"/>
      <c r="AI128" s="2"/>
      <c r="AJ128" s="2"/>
      <c r="AK128" s="2"/>
      <c r="AL128" s="2"/>
    </row>
    <row r="129" ht="14.25" customHeight="1">
      <c r="A129" s="3"/>
      <c r="B129" s="2"/>
      <c r="C129" s="2"/>
      <c r="D129" s="2"/>
      <c r="E129" s="2"/>
      <c r="F129" s="2"/>
      <c r="G129" s="2"/>
      <c r="H129" s="2"/>
      <c r="I129" s="4"/>
      <c r="J129" s="4"/>
      <c r="K129" s="4"/>
      <c r="L129" s="4"/>
      <c r="M129" s="4"/>
      <c r="N129" s="4"/>
      <c r="O129" s="4"/>
      <c r="P129" s="4"/>
      <c r="Q129" s="2"/>
      <c r="R129" s="2"/>
      <c r="S129" s="2"/>
      <c r="T129" s="2"/>
      <c r="U129" s="2"/>
      <c r="V129" s="2"/>
      <c r="W129" s="2"/>
      <c r="X129" s="2"/>
      <c r="Y129" s="2"/>
      <c r="Z129" s="2"/>
      <c r="AA129" s="2"/>
      <c r="AB129" s="2"/>
      <c r="AC129" s="2"/>
      <c r="AD129" s="2"/>
      <c r="AE129" s="2"/>
      <c r="AF129" s="2"/>
      <c r="AG129" s="2"/>
      <c r="AH129" s="2"/>
      <c r="AI129" s="2"/>
      <c r="AJ129" s="2"/>
      <c r="AK129" s="2"/>
      <c r="AL129" s="2"/>
    </row>
    <row r="130" ht="14.25" customHeight="1">
      <c r="A130" s="3"/>
      <c r="B130" s="2"/>
      <c r="C130" s="2"/>
      <c r="D130" s="2"/>
      <c r="E130" s="2"/>
      <c r="F130" s="2"/>
      <c r="G130" s="2"/>
      <c r="H130" s="2"/>
      <c r="I130" s="4"/>
      <c r="J130" s="4"/>
      <c r="K130" s="4"/>
      <c r="L130" s="4"/>
      <c r="M130" s="4"/>
      <c r="N130" s="4"/>
      <c r="O130" s="4"/>
      <c r="P130" s="4"/>
      <c r="Q130" s="2"/>
      <c r="R130" s="2"/>
      <c r="S130" s="2"/>
      <c r="T130" s="2"/>
      <c r="U130" s="2"/>
      <c r="V130" s="2"/>
      <c r="W130" s="2"/>
      <c r="X130" s="2"/>
      <c r="Y130" s="2"/>
      <c r="Z130" s="2"/>
      <c r="AA130" s="2"/>
      <c r="AB130" s="2"/>
      <c r="AC130" s="2"/>
      <c r="AD130" s="2"/>
      <c r="AE130" s="2"/>
      <c r="AF130" s="2"/>
      <c r="AG130" s="2"/>
      <c r="AH130" s="2"/>
      <c r="AI130" s="2"/>
      <c r="AJ130" s="2"/>
      <c r="AK130" s="2"/>
      <c r="AL130" s="2"/>
    </row>
    <row r="131" ht="14.25" customHeight="1">
      <c r="A131" s="3"/>
      <c r="B131" s="2"/>
      <c r="C131" s="2"/>
      <c r="D131" s="2"/>
      <c r="E131" s="2"/>
      <c r="F131" s="2"/>
      <c r="G131" s="2"/>
      <c r="H131" s="2"/>
      <c r="I131" s="4"/>
      <c r="J131" s="4"/>
      <c r="K131" s="4"/>
      <c r="L131" s="4"/>
      <c r="M131" s="4"/>
      <c r="N131" s="4"/>
      <c r="O131" s="4"/>
      <c r="P131" s="4"/>
      <c r="Q131" s="2"/>
      <c r="R131" s="2"/>
      <c r="S131" s="2"/>
      <c r="T131" s="2"/>
      <c r="U131" s="2"/>
      <c r="V131" s="2"/>
      <c r="W131" s="2"/>
      <c r="X131" s="2"/>
      <c r="Y131" s="2"/>
      <c r="Z131" s="2"/>
      <c r="AA131" s="2"/>
      <c r="AB131" s="2"/>
      <c r="AC131" s="2"/>
      <c r="AD131" s="2"/>
      <c r="AE131" s="2"/>
      <c r="AF131" s="2"/>
      <c r="AG131" s="2"/>
      <c r="AH131" s="2"/>
      <c r="AI131" s="2"/>
      <c r="AJ131" s="2"/>
      <c r="AK131" s="2"/>
      <c r="AL131" s="2"/>
    </row>
    <row r="132" ht="14.25" customHeight="1">
      <c r="A132" s="3"/>
      <c r="B132" s="2"/>
      <c r="C132" s="2"/>
      <c r="D132" s="2"/>
      <c r="E132" s="2"/>
      <c r="F132" s="2"/>
      <c r="G132" s="2"/>
      <c r="H132" s="2"/>
      <c r="I132" s="4"/>
      <c r="J132" s="4"/>
      <c r="K132" s="4"/>
      <c r="L132" s="4"/>
      <c r="M132" s="4"/>
      <c r="N132" s="4"/>
      <c r="O132" s="4"/>
      <c r="P132" s="4"/>
      <c r="Q132" s="2"/>
      <c r="R132" s="2"/>
      <c r="S132" s="2"/>
      <c r="T132" s="2"/>
      <c r="U132" s="2"/>
      <c r="V132" s="2"/>
      <c r="W132" s="2"/>
      <c r="X132" s="2"/>
      <c r="Y132" s="2"/>
      <c r="Z132" s="2"/>
      <c r="AA132" s="2"/>
      <c r="AB132" s="2"/>
      <c r="AC132" s="2"/>
      <c r="AD132" s="2"/>
      <c r="AE132" s="2"/>
      <c r="AF132" s="2"/>
      <c r="AG132" s="2"/>
      <c r="AH132" s="2"/>
      <c r="AI132" s="2"/>
      <c r="AJ132" s="2"/>
      <c r="AK132" s="2"/>
      <c r="AL132" s="2"/>
    </row>
    <row r="133" ht="14.25" customHeight="1">
      <c r="A133" s="3"/>
      <c r="B133" s="2"/>
      <c r="C133" s="2"/>
      <c r="D133" s="2"/>
      <c r="E133" s="2"/>
      <c r="F133" s="2"/>
      <c r="G133" s="2"/>
      <c r="H133" s="2"/>
      <c r="I133" s="4"/>
      <c r="J133" s="4"/>
      <c r="K133" s="4"/>
      <c r="L133" s="4"/>
      <c r="M133" s="4"/>
      <c r="N133" s="4"/>
      <c r="O133" s="4"/>
      <c r="P133" s="4"/>
      <c r="Q133" s="2"/>
      <c r="R133" s="2"/>
      <c r="S133" s="2"/>
      <c r="T133" s="2"/>
      <c r="U133" s="2"/>
      <c r="V133" s="2"/>
      <c r="W133" s="2"/>
      <c r="X133" s="2"/>
      <c r="Y133" s="2"/>
      <c r="Z133" s="2"/>
      <c r="AA133" s="2"/>
      <c r="AB133" s="2"/>
      <c r="AC133" s="2"/>
      <c r="AD133" s="2"/>
      <c r="AE133" s="2"/>
      <c r="AF133" s="2"/>
      <c r="AG133" s="2"/>
      <c r="AH133" s="2"/>
      <c r="AI133" s="2"/>
      <c r="AJ133" s="2"/>
      <c r="AK133" s="2"/>
      <c r="AL133" s="2"/>
    </row>
    <row r="134" ht="14.25" customHeight="1">
      <c r="A134" s="3"/>
      <c r="B134" s="2"/>
      <c r="C134" s="2"/>
      <c r="D134" s="2"/>
      <c r="E134" s="2"/>
      <c r="F134" s="2"/>
      <c r="G134" s="2"/>
      <c r="H134" s="2"/>
      <c r="I134" s="4"/>
      <c r="J134" s="4"/>
      <c r="K134" s="4"/>
      <c r="L134" s="4"/>
      <c r="M134" s="4"/>
      <c r="N134" s="4"/>
      <c r="O134" s="4"/>
      <c r="P134" s="4"/>
      <c r="Q134" s="2"/>
      <c r="R134" s="2"/>
      <c r="S134" s="2"/>
      <c r="T134" s="2"/>
      <c r="U134" s="2"/>
      <c r="V134" s="2"/>
      <c r="W134" s="2"/>
      <c r="X134" s="2"/>
      <c r="Y134" s="2"/>
      <c r="Z134" s="2"/>
      <c r="AA134" s="2"/>
      <c r="AB134" s="2"/>
      <c r="AC134" s="2"/>
      <c r="AD134" s="2"/>
      <c r="AE134" s="2"/>
      <c r="AF134" s="2"/>
      <c r="AG134" s="2"/>
      <c r="AH134" s="2"/>
      <c r="AI134" s="2"/>
      <c r="AJ134" s="2"/>
      <c r="AK134" s="2"/>
      <c r="AL134" s="2"/>
    </row>
    <row r="135" ht="14.25" customHeight="1">
      <c r="A135" s="3"/>
      <c r="B135" s="2"/>
      <c r="C135" s="2"/>
      <c r="D135" s="2"/>
      <c r="E135" s="2"/>
      <c r="F135" s="2"/>
      <c r="G135" s="2"/>
      <c r="H135" s="2"/>
      <c r="I135" s="4"/>
      <c r="J135" s="4"/>
      <c r="K135" s="4"/>
      <c r="L135" s="4"/>
      <c r="M135" s="4"/>
      <c r="N135" s="4"/>
      <c r="O135" s="4"/>
      <c r="P135" s="4"/>
      <c r="Q135" s="2"/>
      <c r="R135" s="2"/>
      <c r="S135" s="2"/>
      <c r="T135" s="2"/>
      <c r="U135" s="2"/>
      <c r="V135" s="2"/>
      <c r="W135" s="2"/>
      <c r="X135" s="2"/>
      <c r="Y135" s="2"/>
      <c r="Z135" s="2"/>
      <c r="AA135" s="2"/>
      <c r="AB135" s="2"/>
      <c r="AC135" s="2"/>
      <c r="AD135" s="2"/>
      <c r="AE135" s="2"/>
      <c r="AF135" s="2"/>
      <c r="AG135" s="2"/>
      <c r="AH135" s="2"/>
      <c r="AI135" s="2"/>
      <c r="AJ135" s="2"/>
      <c r="AK135" s="2"/>
      <c r="AL135" s="2"/>
    </row>
    <row r="136" ht="14.25" customHeight="1">
      <c r="A136" s="3"/>
      <c r="B136" s="2"/>
      <c r="C136" s="2"/>
      <c r="D136" s="2"/>
      <c r="E136" s="2"/>
      <c r="F136" s="2"/>
      <c r="G136" s="2"/>
      <c r="H136" s="2"/>
      <c r="I136" s="4"/>
      <c r="J136" s="4"/>
      <c r="K136" s="4"/>
      <c r="L136" s="4"/>
      <c r="M136" s="4"/>
      <c r="N136" s="4"/>
      <c r="O136" s="4"/>
      <c r="P136" s="4"/>
      <c r="Q136" s="2"/>
      <c r="R136" s="2"/>
      <c r="S136" s="2"/>
      <c r="T136" s="2"/>
      <c r="U136" s="2"/>
      <c r="V136" s="2"/>
      <c r="W136" s="2"/>
      <c r="X136" s="2"/>
      <c r="Y136" s="2"/>
      <c r="Z136" s="2"/>
      <c r="AA136" s="2"/>
      <c r="AB136" s="2"/>
      <c r="AC136" s="2"/>
      <c r="AD136" s="2"/>
      <c r="AE136" s="2"/>
      <c r="AF136" s="2"/>
      <c r="AG136" s="2"/>
      <c r="AH136" s="2"/>
      <c r="AI136" s="2"/>
      <c r="AJ136" s="2"/>
      <c r="AK136" s="2"/>
      <c r="AL136" s="2"/>
    </row>
    <row r="137" ht="14.25" customHeight="1">
      <c r="A137" s="3"/>
      <c r="B137" s="2"/>
      <c r="C137" s="2"/>
      <c r="D137" s="2"/>
      <c r="E137" s="2"/>
      <c r="F137" s="2"/>
      <c r="G137" s="2"/>
      <c r="H137" s="2"/>
      <c r="I137" s="4"/>
      <c r="J137" s="4"/>
      <c r="K137" s="4"/>
      <c r="L137" s="4"/>
      <c r="M137" s="4"/>
      <c r="N137" s="4"/>
      <c r="O137" s="4"/>
      <c r="P137" s="4"/>
      <c r="Q137" s="2"/>
      <c r="R137" s="2"/>
      <c r="S137" s="2"/>
      <c r="T137" s="2"/>
      <c r="U137" s="2"/>
      <c r="V137" s="2"/>
      <c r="W137" s="2"/>
      <c r="X137" s="2"/>
      <c r="Y137" s="2"/>
      <c r="Z137" s="2"/>
      <c r="AA137" s="2"/>
      <c r="AB137" s="2"/>
      <c r="AC137" s="2"/>
      <c r="AD137" s="2"/>
      <c r="AE137" s="2"/>
      <c r="AF137" s="2"/>
      <c r="AG137" s="2"/>
      <c r="AH137" s="2"/>
      <c r="AI137" s="2"/>
      <c r="AJ137" s="2"/>
      <c r="AK137" s="2"/>
      <c r="AL137" s="2"/>
    </row>
    <row r="138" ht="14.25" customHeight="1">
      <c r="A138" s="3"/>
      <c r="B138" s="2"/>
      <c r="C138" s="2"/>
      <c r="D138" s="2"/>
      <c r="E138" s="2"/>
      <c r="F138" s="2"/>
      <c r="G138" s="2"/>
      <c r="H138" s="2"/>
      <c r="I138" s="4"/>
      <c r="J138" s="4"/>
      <c r="K138" s="4"/>
      <c r="L138" s="4"/>
      <c r="M138" s="4"/>
      <c r="N138" s="4"/>
      <c r="O138" s="4"/>
      <c r="P138" s="4"/>
      <c r="Q138" s="2"/>
      <c r="R138" s="2"/>
      <c r="S138" s="2"/>
      <c r="T138" s="2"/>
      <c r="U138" s="2"/>
      <c r="V138" s="2"/>
      <c r="W138" s="2"/>
      <c r="X138" s="2"/>
      <c r="Y138" s="2"/>
      <c r="Z138" s="2"/>
      <c r="AA138" s="2"/>
      <c r="AB138" s="2"/>
      <c r="AC138" s="2"/>
      <c r="AD138" s="2"/>
      <c r="AE138" s="2"/>
      <c r="AF138" s="2"/>
      <c r="AG138" s="2"/>
      <c r="AH138" s="2"/>
      <c r="AI138" s="2"/>
      <c r="AJ138" s="2"/>
      <c r="AK138" s="2"/>
      <c r="AL138" s="2"/>
    </row>
    <row r="139" ht="14.25" customHeight="1">
      <c r="A139" s="3"/>
      <c r="B139" s="2"/>
      <c r="C139" s="2"/>
      <c r="D139" s="2"/>
      <c r="E139" s="2"/>
      <c r="F139" s="2"/>
      <c r="G139" s="2"/>
      <c r="H139" s="2"/>
      <c r="I139" s="4"/>
      <c r="J139" s="4"/>
      <c r="K139" s="4"/>
      <c r="L139" s="4"/>
      <c r="M139" s="4"/>
      <c r="N139" s="4"/>
      <c r="O139" s="4"/>
      <c r="P139" s="4"/>
      <c r="Q139" s="2"/>
      <c r="R139" s="2"/>
      <c r="S139" s="2"/>
      <c r="T139" s="2"/>
      <c r="U139" s="2"/>
      <c r="V139" s="2"/>
      <c r="W139" s="2"/>
      <c r="X139" s="2"/>
      <c r="Y139" s="2"/>
      <c r="Z139" s="2"/>
      <c r="AA139" s="2"/>
      <c r="AB139" s="2"/>
      <c r="AC139" s="2"/>
      <c r="AD139" s="2"/>
      <c r="AE139" s="2"/>
      <c r="AF139" s="2"/>
      <c r="AG139" s="2"/>
      <c r="AH139" s="2"/>
      <c r="AI139" s="2"/>
      <c r="AJ139" s="2"/>
      <c r="AK139" s="2"/>
      <c r="AL139" s="2"/>
    </row>
    <row r="140" ht="14.25" customHeight="1">
      <c r="A140" s="3"/>
      <c r="B140" s="2"/>
      <c r="C140" s="2"/>
      <c r="D140" s="2"/>
      <c r="E140" s="2"/>
      <c r="F140" s="2"/>
      <c r="G140" s="2"/>
      <c r="H140" s="2"/>
      <c r="I140" s="4"/>
      <c r="J140" s="4"/>
      <c r="K140" s="4"/>
      <c r="L140" s="4"/>
      <c r="M140" s="4"/>
      <c r="N140" s="4"/>
      <c r="O140" s="4"/>
      <c r="P140" s="4"/>
      <c r="Q140" s="2"/>
      <c r="R140" s="2"/>
      <c r="S140" s="2"/>
      <c r="T140" s="2"/>
      <c r="U140" s="2"/>
      <c r="V140" s="2"/>
      <c r="W140" s="2"/>
      <c r="X140" s="2"/>
      <c r="Y140" s="2"/>
      <c r="Z140" s="2"/>
      <c r="AA140" s="2"/>
      <c r="AB140" s="2"/>
      <c r="AC140" s="2"/>
      <c r="AD140" s="2"/>
      <c r="AE140" s="2"/>
      <c r="AF140" s="2"/>
      <c r="AG140" s="2"/>
      <c r="AH140" s="2"/>
      <c r="AI140" s="2"/>
      <c r="AJ140" s="2"/>
      <c r="AK140" s="2"/>
      <c r="AL140" s="2"/>
    </row>
    <row r="141" ht="14.25" customHeight="1">
      <c r="A141" s="3"/>
      <c r="B141" s="2"/>
      <c r="C141" s="2"/>
      <c r="D141" s="2"/>
      <c r="E141" s="2"/>
      <c r="F141" s="2"/>
      <c r="G141" s="2"/>
      <c r="H141" s="2"/>
      <c r="I141" s="4"/>
      <c r="J141" s="4"/>
      <c r="K141" s="4"/>
      <c r="L141" s="4"/>
      <c r="M141" s="4"/>
      <c r="N141" s="4"/>
      <c r="O141" s="4"/>
      <c r="P141" s="4"/>
      <c r="Q141" s="2"/>
      <c r="R141" s="2"/>
      <c r="S141" s="2"/>
      <c r="T141" s="2"/>
      <c r="U141" s="2"/>
      <c r="V141" s="2"/>
      <c r="W141" s="2"/>
      <c r="X141" s="2"/>
      <c r="Y141" s="2"/>
      <c r="Z141" s="2"/>
      <c r="AA141" s="2"/>
      <c r="AB141" s="2"/>
      <c r="AC141" s="2"/>
      <c r="AD141" s="2"/>
      <c r="AE141" s="2"/>
      <c r="AF141" s="2"/>
      <c r="AG141" s="2"/>
      <c r="AH141" s="2"/>
      <c r="AI141" s="2"/>
      <c r="AJ141" s="2"/>
      <c r="AK141" s="2"/>
      <c r="AL141" s="2"/>
    </row>
    <row r="142" ht="14.25" customHeight="1">
      <c r="A142" s="3"/>
      <c r="B142" s="2"/>
      <c r="C142" s="2"/>
      <c r="D142" s="2"/>
      <c r="E142" s="2"/>
      <c r="F142" s="2"/>
      <c r="G142" s="2"/>
      <c r="H142" s="2"/>
      <c r="I142" s="4"/>
      <c r="J142" s="4"/>
      <c r="K142" s="4"/>
      <c r="L142" s="4"/>
      <c r="M142" s="4"/>
      <c r="N142" s="4"/>
      <c r="O142" s="4"/>
      <c r="P142" s="4"/>
      <c r="Q142" s="2"/>
      <c r="R142" s="2"/>
      <c r="S142" s="2"/>
      <c r="T142" s="2"/>
      <c r="U142" s="2"/>
      <c r="V142" s="2"/>
      <c r="W142" s="2"/>
      <c r="X142" s="2"/>
      <c r="Y142" s="2"/>
      <c r="Z142" s="2"/>
      <c r="AA142" s="2"/>
      <c r="AB142" s="2"/>
      <c r="AC142" s="2"/>
      <c r="AD142" s="2"/>
      <c r="AE142" s="2"/>
      <c r="AF142" s="2"/>
      <c r="AG142" s="2"/>
      <c r="AH142" s="2"/>
      <c r="AI142" s="2"/>
      <c r="AJ142" s="2"/>
      <c r="AK142" s="2"/>
      <c r="AL142" s="2"/>
    </row>
    <row r="143" ht="14.25" customHeight="1">
      <c r="A143" s="3"/>
      <c r="B143" s="2"/>
      <c r="C143" s="2"/>
      <c r="D143" s="2"/>
      <c r="E143" s="2"/>
      <c r="F143" s="2"/>
      <c r="G143" s="2"/>
      <c r="H143" s="2"/>
      <c r="I143" s="4"/>
      <c r="J143" s="4"/>
      <c r="K143" s="4"/>
      <c r="L143" s="4"/>
      <c r="M143" s="4"/>
      <c r="N143" s="4"/>
      <c r="O143" s="4"/>
      <c r="P143" s="4"/>
      <c r="Q143" s="2"/>
      <c r="R143" s="2"/>
      <c r="S143" s="2"/>
      <c r="T143" s="2"/>
      <c r="U143" s="2"/>
      <c r="V143" s="2"/>
      <c r="W143" s="2"/>
      <c r="X143" s="2"/>
      <c r="Y143" s="2"/>
      <c r="Z143" s="2"/>
      <c r="AA143" s="2"/>
      <c r="AB143" s="2"/>
      <c r="AC143" s="2"/>
      <c r="AD143" s="2"/>
      <c r="AE143" s="2"/>
      <c r="AF143" s="2"/>
      <c r="AG143" s="2"/>
      <c r="AH143" s="2"/>
      <c r="AI143" s="2"/>
      <c r="AJ143" s="2"/>
      <c r="AK143" s="2"/>
      <c r="AL143" s="2"/>
    </row>
    <row r="144" ht="14.25" customHeight="1">
      <c r="A144" s="3"/>
      <c r="B144" s="2"/>
      <c r="C144" s="2"/>
      <c r="D144" s="2"/>
      <c r="E144" s="2"/>
      <c r="F144" s="2"/>
      <c r="G144" s="2"/>
      <c r="H144" s="2"/>
      <c r="I144" s="4"/>
      <c r="J144" s="4"/>
      <c r="K144" s="4"/>
      <c r="L144" s="4"/>
      <c r="M144" s="4"/>
      <c r="N144" s="4"/>
      <c r="O144" s="4"/>
      <c r="P144" s="4"/>
      <c r="Q144" s="2"/>
      <c r="R144" s="2"/>
      <c r="S144" s="2"/>
      <c r="T144" s="2"/>
      <c r="U144" s="2"/>
      <c r="V144" s="2"/>
      <c r="W144" s="2"/>
      <c r="X144" s="2"/>
      <c r="Y144" s="2"/>
      <c r="Z144" s="2"/>
      <c r="AA144" s="2"/>
      <c r="AB144" s="2"/>
      <c r="AC144" s="2"/>
      <c r="AD144" s="2"/>
      <c r="AE144" s="2"/>
      <c r="AF144" s="2"/>
      <c r="AG144" s="2"/>
      <c r="AH144" s="2"/>
      <c r="AI144" s="2"/>
      <c r="AJ144" s="2"/>
      <c r="AK144" s="2"/>
      <c r="AL144" s="2"/>
    </row>
    <row r="145" ht="14.25" customHeight="1">
      <c r="A145" s="3"/>
      <c r="B145" s="2"/>
      <c r="C145" s="2"/>
      <c r="D145" s="2"/>
      <c r="E145" s="2"/>
      <c r="F145" s="2"/>
      <c r="G145" s="2"/>
      <c r="H145" s="2"/>
      <c r="I145" s="4"/>
      <c r="J145" s="4"/>
      <c r="K145" s="4"/>
      <c r="L145" s="4"/>
      <c r="M145" s="4"/>
      <c r="N145" s="4"/>
      <c r="O145" s="4"/>
      <c r="P145" s="4"/>
      <c r="Q145" s="2"/>
      <c r="R145" s="2"/>
      <c r="S145" s="2"/>
      <c r="T145" s="2"/>
      <c r="U145" s="2"/>
      <c r="V145" s="2"/>
      <c r="W145" s="2"/>
      <c r="X145" s="2"/>
      <c r="Y145" s="2"/>
      <c r="Z145" s="2"/>
      <c r="AA145" s="2"/>
      <c r="AB145" s="2"/>
      <c r="AC145" s="2"/>
      <c r="AD145" s="2"/>
      <c r="AE145" s="2"/>
      <c r="AF145" s="2"/>
      <c r="AG145" s="2"/>
      <c r="AH145" s="2"/>
      <c r="AI145" s="2"/>
      <c r="AJ145" s="2"/>
      <c r="AK145" s="2"/>
      <c r="AL145" s="2"/>
    </row>
    <row r="146" ht="14.25" customHeight="1">
      <c r="A146" s="3"/>
      <c r="B146" s="2"/>
      <c r="C146" s="2"/>
      <c r="D146" s="2"/>
      <c r="E146" s="2"/>
      <c r="F146" s="2"/>
      <c r="G146" s="2"/>
      <c r="H146" s="2"/>
      <c r="I146" s="4"/>
      <c r="J146" s="4"/>
      <c r="K146" s="4"/>
      <c r="L146" s="4"/>
      <c r="M146" s="4"/>
      <c r="N146" s="4"/>
      <c r="O146" s="4"/>
      <c r="P146" s="4"/>
      <c r="Q146" s="2"/>
      <c r="R146" s="2"/>
      <c r="S146" s="2"/>
      <c r="T146" s="2"/>
      <c r="U146" s="2"/>
      <c r="V146" s="2"/>
      <c r="W146" s="2"/>
      <c r="X146" s="2"/>
      <c r="Y146" s="2"/>
      <c r="Z146" s="2"/>
      <c r="AA146" s="2"/>
      <c r="AB146" s="2"/>
      <c r="AC146" s="2"/>
      <c r="AD146" s="2"/>
      <c r="AE146" s="2"/>
      <c r="AF146" s="2"/>
      <c r="AG146" s="2"/>
      <c r="AH146" s="2"/>
      <c r="AI146" s="2"/>
      <c r="AJ146" s="2"/>
      <c r="AK146" s="2"/>
      <c r="AL146" s="2"/>
    </row>
    <row r="147" ht="14.25" customHeight="1">
      <c r="A147" s="3"/>
      <c r="B147" s="2"/>
      <c r="C147" s="2"/>
      <c r="D147" s="2"/>
      <c r="E147" s="2"/>
      <c r="F147" s="2"/>
      <c r="G147" s="2"/>
      <c r="H147" s="2"/>
      <c r="I147" s="4"/>
      <c r="J147" s="4"/>
      <c r="K147" s="4"/>
      <c r="L147" s="4"/>
      <c r="M147" s="4"/>
      <c r="N147" s="4"/>
      <c r="O147" s="4"/>
      <c r="P147" s="4"/>
      <c r="Q147" s="2"/>
      <c r="R147" s="2"/>
      <c r="S147" s="2"/>
      <c r="T147" s="2"/>
      <c r="U147" s="2"/>
      <c r="V147" s="2"/>
      <c r="W147" s="2"/>
      <c r="X147" s="2"/>
      <c r="Y147" s="2"/>
      <c r="Z147" s="2"/>
      <c r="AA147" s="2"/>
      <c r="AB147" s="2"/>
      <c r="AC147" s="2"/>
      <c r="AD147" s="2"/>
      <c r="AE147" s="2"/>
      <c r="AF147" s="2"/>
      <c r="AG147" s="2"/>
      <c r="AH147" s="2"/>
      <c r="AI147" s="2"/>
      <c r="AJ147" s="2"/>
      <c r="AK147" s="2"/>
      <c r="AL147" s="2"/>
    </row>
    <row r="148" ht="14.25" customHeight="1">
      <c r="A148" s="3"/>
      <c r="B148" s="2"/>
      <c r="C148" s="2"/>
      <c r="D148" s="2"/>
      <c r="E148" s="2"/>
      <c r="F148" s="2"/>
      <c r="G148" s="2"/>
      <c r="H148" s="2"/>
      <c r="I148" s="4"/>
      <c r="J148" s="4"/>
      <c r="K148" s="4"/>
      <c r="L148" s="4"/>
      <c r="M148" s="4"/>
      <c r="N148" s="4"/>
      <c r="O148" s="4"/>
      <c r="P148" s="4"/>
      <c r="Q148" s="2"/>
      <c r="R148" s="2"/>
      <c r="S148" s="2"/>
      <c r="T148" s="2"/>
      <c r="U148" s="2"/>
      <c r="V148" s="2"/>
      <c r="W148" s="2"/>
      <c r="X148" s="2"/>
      <c r="Y148" s="2"/>
      <c r="Z148" s="2"/>
      <c r="AA148" s="2"/>
      <c r="AB148" s="2"/>
      <c r="AC148" s="2"/>
      <c r="AD148" s="2"/>
      <c r="AE148" s="2"/>
      <c r="AF148" s="2"/>
      <c r="AG148" s="2"/>
      <c r="AH148" s="2"/>
      <c r="AI148" s="2"/>
      <c r="AJ148" s="2"/>
      <c r="AK148" s="2"/>
      <c r="AL148" s="2"/>
    </row>
    <row r="149" ht="14.25" customHeight="1">
      <c r="A149" s="3"/>
      <c r="B149" s="2"/>
      <c r="C149" s="2"/>
      <c r="D149" s="2"/>
      <c r="E149" s="2"/>
      <c r="F149" s="2"/>
      <c r="G149" s="2"/>
      <c r="H149" s="2"/>
      <c r="I149" s="4"/>
      <c r="J149" s="4"/>
      <c r="K149" s="4"/>
      <c r="L149" s="4"/>
      <c r="M149" s="4"/>
      <c r="N149" s="4"/>
      <c r="O149" s="4"/>
      <c r="P149" s="4"/>
      <c r="Q149" s="2"/>
      <c r="R149" s="2"/>
      <c r="S149" s="2"/>
      <c r="T149" s="2"/>
      <c r="U149" s="2"/>
      <c r="V149" s="2"/>
      <c r="W149" s="2"/>
      <c r="X149" s="2"/>
      <c r="Y149" s="2"/>
      <c r="Z149" s="2"/>
      <c r="AA149" s="2"/>
      <c r="AB149" s="2"/>
      <c r="AC149" s="2"/>
      <c r="AD149" s="2"/>
      <c r="AE149" s="2"/>
      <c r="AF149" s="2"/>
      <c r="AG149" s="2"/>
      <c r="AH149" s="2"/>
      <c r="AI149" s="2"/>
      <c r="AJ149" s="2"/>
      <c r="AK149" s="2"/>
      <c r="AL149" s="2"/>
    </row>
    <row r="150" ht="14.25" customHeight="1">
      <c r="A150" s="3"/>
      <c r="B150" s="2"/>
      <c r="C150" s="2"/>
      <c r="D150" s="2"/>
      <c r="E150" s="2"/>
      <c r="F150" s="2"/>
      <c r="G150" s="2"/>
      <c r="H150" s="2"/>
      <c r="I150" s="4"/>
      <c r="J150" s="4"/>
      <c r="K150" s="4"/>
      <c r="L150" s="4"/>
      <c r="M150" s="4"/>
      <c r="N150" s="4"/>
      <c r="O150" s="4"/>
      <c r="P150" s="4"/>
      <c r="Q150" s="2"/>
      <c r="R150" s="2"/>
      <c r="S150" s="2"/>
      <c r="T150" s="2"/>
      <c r="U150" s="2"/>
      <c r="V150" s="2"/>
      <c r="W150" s="2"/>
      <c r="X150" s="2"/>
      <c r="Y150" s="2"/>
      <c r="Z150" s="2"/>
      <c r="AA150" s="2"/>
      <c r="AB150" s="2"/>
      <c r="AC150" s="2"/>
      <c r="AD150" s="2"/>
      <c r="AE150" s="2"/>
      <c r="AF150" s="2"/>
      <c r="AG150" s="2"/>
      <c r="AH150" s="2"/>
      <c r="AI150" s="2"/>
      <c r="AJ150" s="2"/>
      <c r="AK150" s="2"/>
      <c r="AL150" s="2"/>
    </row>
    <row r="151" ht="14.25" customHeight="1">
      <c r="A151" s="3"/>
      <c r="B151" s="2"/>
      <c r="C151" s="2"/>
      <c r="D151" s="2"/>
      <c r="E151" s="2"/>
      <c r="F151" s="2"/>
      <c r="G151" s="2"/>
      <c r="H151" s="2"/>
      <c r="I151" s="4"/>
      <c r="J151" s="4"/>
      <c r="K151" s="4"/>
      <c r="L151" s="4"/>
      <c r="M151" s="4"/>
      <c r="N151" s="4"/>
      <c r="O151" s="4"/>
      <c r="P151" s="4"/>
      <c r="Q151" s="2"/>
      <c r="R151" s="2"/>
      <c r="S151" s="2"/>
      <c r="T151" s="2"/>
      <c r="U151" s="2"/>
      <c r="V151" s="2"/>
      <c r="W151" s="2"/>
      <c r="X151" s="2"/>
      <c r="Y151" s="2"/>
      <c r="Z151" s="2"/>
      <c r="AA151" s="2"/>
      <c r="AB151" s="2"/>
      <c r="AC151" s="2"/>
      <c r="AD151" s="2"/>
      <c r="AE151" s="2"/>
      <c r="AF151" s="2"/>
      <c r="AG151" s="2"/>
      <c r="AH151" s="2"/>
      <c r="AI151" s="2"/>
      <c r="AJ151" s="2"/>
      <c r="AK151" s="2"/>
      <c r="AL151" s="2"/>
    </row>
    <row r="152" ht="14.25" customHeight="1">
      <c r="A152" s="3"/>
      <c r="B152" s="2"/>
      <c r="C152" s="2"/>
      <c r="D152" s="2"/>
      <c r="E152" s="2"/>
      <c r="F152" s="2"/>
      <c r="G152" s="2"/>
      <c r="H152" s="2"/>
      <c r="I152" s="4"/>
      <c r="J152" s="4"/>
      <c r="K152" s="4"/>
      <c r="L152" s="4"/>
      <c r="M152" s="4"/>
      <c r="N152" s="4"/>
      <c r="O152" s="4"/>
      <c r="P152" s="4"/>
      <c r="Q152" s="2"/>
      <c r="R152" s="2"/>
      <c r="S152" s="2"/>
      <c r="T152" s="2"/>
      <c r="U152" s="2"/>
      <c r="V152" s="2"/>
      <c r="W152" s="2"/>
      <c r="X152" s="2"/>
      <c r="Y152" s="2"/>
      <c r="Z152" s="2"/>
      <c r="AA152" s="2"/>
      <c r="AB152" s="2"/>
      <c r="AC152" s="2"/>
      <c r="AD152" s="2"/>
      <c r="AE152" s="2"/>
      <c r="AF152" s="2"/>
      <c r="AG152" s="2"/>
      <c r="AH152" s="2"/>
      <c r="AI152" s="2"/>
      <c r="AJ152" s="2"/>
      <c r="AK152" s="2"/>
      <c r="AL152" s="2"/>
    </row>
    <row r="153" ht="14.25" customHeight="1">
      <c r="A153" s="3"/>
      <c r="B153" s="2"/>
      <c r="C153" s="2"/>
      <c r="D153" s="2"/>
      <c r="E153" s="2"/>
      <c r="F153" s="2"/>
      <c r="G153" s="2"/>
      <c r="H153" s="2"/>
      <c r="I153" s="4"/>
      <c r="J153" s="4"/>
      <c r="K153" s="4"/>
      <c r="L153" s="4"/>
      <c r="M153" s="4"/>
      <c r="N153" s="4"/>
      <c r="O153" s="4"/>
      <c r="P153" s="4"/>
      <c r="Q153" s="2"/>
      <c r="R153" s="2"/>
      <c r="S153" s="2"/>
      <c r="T153" s="2"/>
      <c r="U153" s="2"/>
      <c r="V153" s="2"/>
      <c r="W153" s="2"/>
      <c r="X153" s="2"/>
      <c r="Y153" s="2"/>
      <c r="Z153" s="2"/>
      <c r="AA153" s="2"/>
      <c r="AB153" s="2"/>
      <c r="AC153" s="2"/>
      <c r="AD153" s="2"/>
      <c r="AE153" s="2"/>
      <c r="AF153" s="2"/>
      <c r="AG153" s="2"/>
      <c r="AH153" s="2"/>
      <c r="AI153" s="2"/>
      <c r="AJ153" s="2"/>
      <c r="AK153" s="2"/>
      <c r="AL153" s="2"/>
    </row>
    <row r="154" ht="14.25" customHeight="1">
      <c r="A154" s="3"/>
      <c r="B154" s="2"/>
      <c r="C154" s="2"/>
      <c r="D154" s="2"/>
      <c r="E154" s="2"/>
      <c r="F154" s="2"/>
      <c r="G154" s="2"/>
      <c r="H154" s="2"/>
      <c r="I154" s="4"/>
      <c r="J154" s="4"/>
      <c r="K154" s="4"/>
      <c r="L154" s="4"/>
      <c r="M154" s="4"/>
      <c r="N154" s="4"/>
      <c r="O154" s="4"/>
      <c r="P154" s="4"/>
      <c r="Q154" s="2"/>
      <c r="R154" s="2"/>
      <c r="S154" s="2"/>
      <c r="T154" s="2"/>
      <c r="U154" s="2"/>
      <c r="V154" s="2"/>
      <c r="W154" s="2"/>
      <c r="X154" s="2"/>
      <c r="Y154" s="2"/>
      <c r="Z154" s="2"/>
      <c r="AA154" s="2"/>
      <c r="AB154" s="2"/>
      <c r="AC154" s="2"/>
      <c r="AD154" s="2"/>
      <c r="AE154" s="2"/>
      <c r="AF154" s="2"/>
      <c r="AG154" s="2"/>
      <c r="AH154" s="2"/>
      <c r="AI154" s="2"/>
      <c r="AJ154" s="2"/>
      <c r="AK154" s="2"/>
      <c r="AL154" s="2"/>
    </row>
    <row r="155" ht="14.25" customHeight="1">
      <c r="A155" s="3"/>
      <c r="B155" s="2"/>
      <c r="C155" s="2"/>
      <c r="D155" s="2"/>
      <c r="E155" s="2"/>
      <c r="F155" s="2"/>
      <c r="G155" s="2"/>
      <c r="H155" s="2"/>
      <c r="I155" s="4"/>
      <c r="J155" s="4"/>
      <c r="K155" s="4"/>
      <c r="L155" s="4"/>
      <c r="M155" s="4"/>
      <c r="N155" s="4"/>
      <c r="O155" s="4"/>
      <c r="P155" s="4"/>
      <c r="Q155" s="2"/>
      <c r="R155" s="2"/>
      <c r="S155" s="2"/>
      <c r="T155" s="2"/>
      <c r="U155" s="2"/>
      <c r="V155" s="2"/>
      <c r="W155" s="2"/>
      <c r="X155" s="2"/>
      <c r="Y155" s="2"/>
      <c r="Z155" s="2"/>
      <c r="AA155" s="2"/>
      <c r="AB155" s="2"/>
      <c r="AC155" s="2"/>
      <c r="AD155" s="2"/>
      <c r="AE155" s="2"/>
      <c r="AF155" s="2"/>
      <c r="AG155" s="2"/>
      <c r="AH155" s="2"/>
      <c r="AI155" s="2"/>
      <c r="AJ155" s="2"/>
      <c r="AK155" s="2"/>
      <c r="AL155" s="2"/>
    </row>
    <row r="156" ht="14.25" customHeight="1">
      <c r="A156" s="3"/>
      <c r="B156" s="2"/>
      <c r="C156" s="2"/>
      <c r="D156" s="2"/>
      <c r="E156" s="2"/>
      <c r="F156" s="2"/>
      <c r="G156" s="2"/>
      <c r="H156" s="2"/>
      <c r="I156" s="4"/>
      <c r="J156" s="4"/>
      <c r="K156" s="4"/>
      <c r="L156" s="4"/>
      <c r="M156" s="4"/>
      <c r="N156" s="4"/>
      <c r="O156" s="4"/>
      <c r="P156" s="4"/>
      <c r="Q156" s="2"/>
      <c r="R156" s="2"/>
      <c r="S156" s="2"/>
      <c r="T156" s="2"/>
      <c r="U156" s="2"/>
      <c r="V156" s="2"/>
      <c r="W156" s="2"/>
      <c r="X156" s="2"/>
      <c r="Y156" s="2"/>
      <c r="Z156" s="2"/>
      <c r="AA156" s="2"/>
      <c r="AB156" s="2"/>
      <c r="AC156" s="2"/>
      <c r="AD156" s="2"/>
      <c r="AE156" s="2"/>
      <c r="AF156" s="2"/>
      <c r="AG156" s="2"/>
      <c r="AH156" s="2"/>
      <c r="AI156" s="2"/>
      <c r="AJ156" s="2"/>
      <c r="AK156" s="2"/>
      <c r="AL156" s="2"/>
    </row>
    <row r="157" ht="14.25" customHeight="1">
      <c r="A157" s="3"/>
      <c r="B157" s="2"/>
      <c r="C157" s="2"/>
      <c r="D157" s="2"/>
      <c r="E157" s="2"/>
      <c r="F157" s="2"/>
      <c r="G157" s="2"/>
      <c r="H157" s="2"/>
      <c r="I157" s="4"/>
      <c r="J157" s="4"/>
      <c r="K157" s="4"/>
      <c r="L157" s="4"/>
      <c r="M157" s="4"/>
      <c r="N157" s="4"/>
      <c r="O157" s="4"/>
      <c r="P157" s="4"/>
      <c r="Q157" s="2"/>
      <c r="R157" s="2"/>
      <c r="S157" s="2"/>
      <c r="T157" s="2"/>
      <c r="U157" s="2"/>
      <c r="V157" s="2"/>
      <c r="W157" s="2"/>
      <c r="X157" s="2"/>
      <c r="Y157" s="2"/>
      <c r="Z157" s="2"/>
      <c r="AA157" s="2"/>
      <c r="AB157" s="2"/>
      <c r="AC157" s="2"/>
      <c r="AD157" s="2"/>
      <c r="AE157" s="2"/>
      <c r="AF157" s="2"/>
      <c r="AG157" s="2"/>
      <c r="AH157" s="2"/>
      <c r="AI157" s="2"/>
      <c r="AJ157" s="2"/>
      <c r="AK157" s="2"/>
      <c r="AL157" s="2"/>
    </row>
    <row r="158" ht="14.25" customHeight="1">
      <c r="A158" s="3"/>
      <c r="B158" s="2"/>
      <c r="C158" s="2"/>
      <c r="D158" s="2"/>
      <c r="E158" s="2"/>
      <c r="F158" s="2"/>
      <c r="G158" s="2"/>
      <c r="H158" s="2"/>
      <c r="I158" s="4"/>
      <c r="J158" s="4"/>
      <c r="K158" s="4"/>
      <c r="L158" s="4"/>
      <c r="M158" s="4"/>
      <c r="N158" s="4"/>
      <c r="O158" s="4"/>
      <c r="P158" s="4"/>
      <c r="Q158" s="2"/>
      <c r="R158" s="2"/>
      <c r="S158" s="2"/>
      <c r="T158" s="2"/>
      <c r="U158" s="2"/>
      <c r="V158" s="2"/>
      <c r="W158" s="2"/>
      <c r="X158" s="2"/>
      <c r="Y158" s="2"/>
      <c r="Z158" s="2"/>
      <c r="AA158" s="2"/>
      <c r="AB158" s="2"/>
      <c r="AC158" s="2"/>
      <c r="AD158" s="2"/>
      <c r="AE158" s="2"/>
      <c r="AF158" s="2"/>
      <c r="AG158" s="2"/>
      <c r="AH158" s="2"/>
      <c r="AI158" s="2"/>
      <c r="AJ158" s="2"/>
      <c r="AK158" s="2"/>
      <c r="AL158" s="2"/>
    </row>
    <row r="159" ht="14.25" customHeight="1">
      <c r="A159" s="3"/>
      <c r="B159" s="2"/>
      <c r="C159" s="2"/>
      <c r="D159" s="2"/>
      <c r="E159" s="2"/>
      <c r="F159" s="2"/>
      <c r="G159" s="2"/>
      <c r="H159" s="2"/>
      <c r="I159" s="4"/>
      <c r="J159" s="4"/>
      <c r="K159" s="4"/>
      <c r="L159" s="4"/>
      <c r="M159" s="4"/>
      <c r="N159" s="4"/>
      <c r="O159" s="4"/>
      <c r="P159" s="4"/>
      <c r="Q159" s="2"/>
      <c r="R159" s="2"/>
      <c r="S159" s="2"/>
      <c r="T159" s="2"/>
      <c r="U159" s="2"/>
      <c r="V159" s="2"/>
      <c r="W159" s="2"/>
      <c r="X159" s="2"/>
      <c r="Y159" s="2"/>
      <c r="Z159" s="2"/>
      <c r="AA159" s="2"/>
      <c r="AB159" s="2"/>
      <c r="AC159" s="2"/>
      <c r="AD159" s="2"/>
      <c r="AE159" s="2"/>
      <c r="AF159" s="2"/>
      <c r="AG159" s="2"/>
      <c r="AH159" s="2"/>
      <c r="AI159" s="2"/>
      <c r="AJ159" s="2"/>
      <c r="AK159" s="2"/>
      <c r="AL159" s="2"/>
    </row>
    <row r="160" ht="14.25" customHeight="1">
      <c r="A160" s="3"/>
      <c r="B160" s="2"/>
      <c r="C160" s="2"/>
      <c r="D160" s="2"/>
      <c r="E160" s="2"/>
      <c r="F160" s="2"/>
      <c r="G160" s="2"/>
      <c r="H160" s="2"/>
      <c r="I160" s="4"/>
      <c r="J160" s="4"/>
      <c r="K160" s="4"/>
      <c r="L160" s="4"/>
      <c r="M160" s="4"/>
      <c r="N160" s="4"/>
      <c r="O160" s="4"/>
      <c r="P160" s="4"/>
      <c r="Q160" s="2"/>
      <c r="R160" s="2"/>
      <c r="S160" s="2"/>
      <c r="T160" s="2"/>
      <c r="U160" s="2"/>
      <c r="V160" s="2"/>
      <c r="W160" s="2"/>
      <c r="X160" s="2"/>
      <c r="Y160" s="2"/>
      <c r="Z160" s="2"/>
      <c r="AA160" s="2"/>
      <c r="AB160" s="2"/>
      <c r="AC160" s="2"/>
      <c r="AD160" s="2"/>
      <c r="AE160" s="2"/>
      <c r="AF160" s="2"/>
      <c r="AG160" s="2"/>
      <c r="AH160" s="2"/>
      <c r="AI160" s="2"/>
      <c r="AJ160" s="2"/>
      <c r="AK160" s="2"/>
      <c r="AL160" s="2"/>
    </row>
    <row r="161" ht="14.25" customHeight="1">
      <c r="A161" s="3"/>
      <c r="B161" s="2"/>
      <c r="C161" s="2"/>
      <c r="D161" s="2"/>
      <c r="E161" s="2"/>
      <c r="F161" s="2"/>
      <c r="G161" s="2"/>
      <c r="H161" s="2"/>
      <c r="I161" s="4"/>
      <c r="J161" s="4"/>
      <c r="K161" s="4"/>
      <c r="L161" s="4"/>
      <c r="M161" s="4"/>
      <c r="N161" s="4"/>
      <c r="O161" s="4"/>
      <c r="P161" s="4"/>
      <c r="Q161" s="2"/>
      <c r="R161" s="2"/>
      <c r="S161" s="2"/>
      <c r="T161" s="2"/>
      <c r="U161" s="2"/>
      <c r="V161" s="2"/>
      <c r="W161" s="2"/>
      <c r="X161" s="2"/>
      <c r="Y161" s="2"/>
      <c r="Z161" s="2"/>
      <c r="AA161" s="2"/>
      <c r="AB161" s="2"/>
      <c r="AC161" s="2"/>
      <c r="AD161" s="2"/>
      <c r="AE161" s="2"/>
      <c r="AF161" s="2"/>
      <c r="AG161" s="2"/>
      <c r="AH161" s="2"/>
      <c r="AI161" s="2"/>
      <c r="AJ161" s="2"/>
      <c r="AK161" s="2"/>
      <c r="AL161" s="2"/>
    </row>
    <row r="162" ht="14.25" customHeight="1">
      <c r="A162" s="3"/>
      <c r="B162" s="2"/>
      <c r="C162" s="2"/>
      <c r="D162" s="2"/>
      <c r="E162" s="2"/>
      <c r="F162" s="2"/>
      <c r="G162" s="2"/>
      <c r="H162" s="2"/>
      <c r="I162" s="4"/>
      <c r="J162" s="4"/>
      <c r="K162" s="4"/>
      <c r="L162" s="4"/>
      <c r="M162" s="4"/>
      <c r="N162" s="4"/>
      <c r="O162" s="4"/>
      <c r="P162" s="4"/>
      <c r="Q162" s="2"/>
      <c r="R162" s="2"/>
      <c r="S162" s="2"/>
      <c r="T162" s="2"/>
      <c r="U162" s="2"/>
      <c r="V162" s="2"/>
      <c r="W162" s="2"/>
      <c r="X162" s="2"/>
      <c r="Y162" s="2"/>
      <c r="Z162" s="2"/>
      <c r="AA162" s="2"/>
      <c r="AB162" s="2"/>
      <c r="AC162" s="2"/>
      <c r="AD162" s="2"/>
      <c r="AE162" s="2"/>
      <c r="AF162" s="2"/>
      <c r="AG162" s="2"/>
      <c r="AH162" s="2"/>
      <c r="AI162" s="2"/>
      <c r="AJ162" s="2"/>
      <c r="AK162" s="2"/>
      <c r="AL162" s="2"/>
    </row>
    <row r="163" ht="14.25" customHeight="1">
      <c r="A163" s="3"/>
      <c r="B163" s="2"/>
      <c r="C163" s="2"/>
      <c r="D163" s="2"/>
      <c r="E163" s="2"/>
      <c r="F163" s="2"/>
      <c r="G163" s="2"/>
      <c r="H163" s="2"/>
      <c r="I163" s="4"/>
      <c r="J163" s="4"/>
      <c r="K163" s="4"/>
      <c r="L163" s="4"/>
      <c r="M163" s="4"/>
      <c r="N163" s="4"/>
      <c r="O163" s="4"/>
      <c r="P163" s="4"/>
      <c r="Q163" s="2"/>
      <c r="R163" s="2"/>
      <c r="S163" s="2"/>
      <c r="T163" s="2"/>
      <c r="U163" s="2"/>
      <c r="V163" s="2"/>
      <c r="W163" s="2"/>
      <c r="X163" s="2"/>
      <c r="Y163" s="2"/>
      <c r="Z163" s="2"/>
      <c r="AA163" s="2"/>
      <c r="AB163" s="2"/>
      <c r="AC163" s="2"/>
      <c r="AD163" s="2"/>
      <c r="AE163" s="2"/>
      <c r="AF163" s="2"/>
      <c r="AG163" s="2"/>
      <c r="AH163" s="2"/>
      <c r="AI163" s="2"/>
      <c r="AJ163" s="2"/>
      <c r="AK163" s="2"/>
      <c r="AL163" s="2"/>
    </row>
    <row r="164" ht="14.25" customHeight="1">
      <c r="A164" s="3"/>
      <c r="B164" s="2"/>
      <c r="C164" s="2"/>
      <c r="D164" s="2"/>
      <c r="E164" s="2"/>
      <c r="F164" s="2"/>
      <c r="G164" s="2"/>
      <c r="H164" s="2"/>
      <c r="I164" s="4"/>
      <c r="J164" s="4"/>
      <c r="K164" s="4"/>
      <c r="L164" s="4"/>
      <c r="M164" s="4"/>
      <c r="N164" s="4"/>
      <c r="O164" s="4"/>
      <c r="P164" s="4"/>
      <c r="Q164" s="2"/>
      <c r="R164" s="2"/>
      <c r="S164" s="2"/>
      <c r="T164" s="2"/>
      <c r="U164" s="2"/>
      <c r="V164" s="2"/>
      <c r="W164" s="2"/>
      <c r="X164" s="2"/>
      <c r="Y164" s="2"/>
      <c r="Z164" s="2"/>
      <c r="AA164" s="2"/>
      <c r="AB164" s="2"/>
      <c r="AC164" s="2"/>
      <c r="AD164" s="2"/>
      <c r="AE164" s="2"/>
      <c r="AF164" s="2"/>
      <c r="AG164" s="2"/>
      <c r="AH164" s="2"/>
      <c r="AI164" s="2"/>
      <c r="AJ164" s="2"/>
      <c r="AK164" s="2"/>
      <c r="AL164" s="2"/>
    </row>
    <row r="165" ht="14.25" customHeight="1">
      <c r="A165" s="3"/>
      <c r="B165" s="2"/>
      <c r="C165" s="2"/>
      <c r="D165" s="2"/>
      <c r="E165" s="2"/>
      <c r="F165" s="2"/>
      <c r="G165" s="2"/>
      <c r="H165" s="2"/>
      <c r="I165" s="4"/>
      <c r="J165" s="4"/>
      <c r="K165" s="4"/>
      <c r="L165" s="4"/>
      <c r="M165" s="4"/>
      <c r="N165" s="4"/>
      <c r="O165" s="4"/>
      <c r="P165" s="4"/>
      <c r="Q165" s="2"/>
      <c r="R165" s="2"/>
      <c r="S165" s="2"/>
      <c r="T165" s="2"/>
      <c r="U165" s="2"/>
      <c r="V165" s="2"/>
      <c r="W165" s="2"/>
      <c r="X165" s="2"/>
      <c r="Y165" s="2"/>
      <c r="Z165" s="2"/>
      <c r="AA165" s="2"/>
      <c r="AB165" s="2"/>
      <c r="AC165" s="2"/>
      <c r="AD165" s="2"/>
      <c r="AE165" s="2"/>
      <c r="AF165" s="2"/>
      <c r="AG165" s="2"/>
      <c r="AH165" s="2"/>
      <c r="AI165" s="2"/>
      <c r="AJ165" s="2"/>
      <c r="AK165" s="2"/>
      <c r="AL165" s="2"/>
    </row>
    <row r="166" ht="14.25" customHeight="1">
      <c r="A166" s="3"/>
      <c r="B166" s="2"/>
      <c r="C166" s="2"/>
      <c r="D166" s="2"/>
      <c r="E166" s="2"/>
      <c r="F166" s="2"/>
      <c r="G166" s="2"/>
      <c r="H166" s="2"/>
      <c r="I166" s="4"/>
      <c r="J166" s="4"/>
      <c r="K166" s="4"/>
      <c r="L166" s="4"/>
      <c r="M166" s="4"/>
      <c r="N166" s="4"/>
      <c r="O166" s="4"/>
      <c r="P166" s="4"/>
      <c r="Q166" s="2"/>
      <c r="R166" s="2"/>
      <c r="S166" s="2"/>
      <c r="T166" s="2"/>
      <c r="U166" s="2"/>
      <c r="V166" s="2"/>
      <c r="W166" s="2"/>
      <c r="X166" s="2"/>
      <c r="Y166" s="2"/>
      <c r="Z166" s="2"/>
      <c r="AA166" s="2"/>
      <c r="AB166" s="2"/>
      <c r="AC166" s="2"/>
      <c r="AD166" s="2"/>
      <c r="AE166" s="2"/>
      <c r="AF166" s="2"/>
      <c r="AG166" s="2"/>
      <c r="AH166" s="2"/>
      <c r="AI166" s="2"/>
      <c r="AJ166" s="2"/>
      <c r="AK166" s="2"/>
      <c r="AL166" s="2"/>
    </row>
    <row r="167" ht="14.25" customHeight="1">
      <c r="A167" s="3"/>
      <c r="B167" s="2"/>
      <c r="C167" s="2"/>
      <c r="D167" s="2"/>
      <c r="E167" s="2"/>
      <c r="F167" s="2"/>
      <c r="G167" s="2"/>
      <c r="H167" s="2"/>
      <c r="I167" s="4"/>
      <c r="J167" s="4"/>
      <c r="K167" s="4"/>
      <c r="L167" s="4"/>
      <c r="M167" s="4"/>
      <c r="N167" s="4"/>
      <c r="O167" s="4"/>
      <c r="P167" s="4"/>
      <c r="Q167" s="2"/>
      <c r="R167" s="2"/>
      <c r="S167" s="2"/>
      <c r="T167" s="2"/>
      <c r="U167" s="2"/>
      <c r="V167" s="2"/>
      <c r="W167" s="2"/>
      <c r="X167" s="2"/>
      <c r="Y167" s="2"/>
      <c r="Z167" s="2"/>
      <c r="AA167" s="2"/>
      <c r="AB167" s="2"/>
      <c r="AC167" s="2"/>
      <c r="AD167" s="2"/>
      <c r="AE167" s="2"/>
      <c r="AF167" s="2"/>
      <c r="AG167" s="2"/>
      <c r="AH167" s="2"/>
      <c r="AI167" s="2"/>
      <c r="AJ167" s="2"/>
      <c r="AK167" s="2"/>
      <c r="AL167" s="2"/>
    </row>
    <row r="168" ht="14.25" customHeight="1">
      <c r="A168" s="3"/>
      <c r="B168" s="2"/>
      <c r="C168" s="2"/>
      <c r="D168" s="2"/>
      <c r="E168" s="2"/>
      <c r="F168" s="2"/>
      <c r="G168" s="2"/>
      <c r="H168" s="2"/>
      <c r="I168" s="4"/>
      <c r="J168" s="4"/>
      <c r="K168" s="4"/>
      <c r="L168" s="4"/>
      <c r="M168" s="4"/>
      <c r="N168" s="4"/>
      <c r="O168" s="4"/>
      <c r="P168" s="4"/>
      <c r="Q168" s="2"/>
      <c r="R168" s="2"/>
      <c r="S168" s="2"/>
      <c r="T168" s="2"/>
      <c r="U168" s="2"/>
      <c r="V168" s="2"/>
      <c r="W168" s="2"/>
      <c r="X168" s="2"/>
      <c r="Y168" s="2"/>
      <c r="Z168" s="2"/>
      <c r="AA168" s="2"/>
      <c r="AB168" s="2"/>
      <c r="AC168" s="2"/>
      <c r="AD168" s="2"/>
      <c r="AE168" s="2"/>
      <c r="AF168" s="2"/>
      <c r="AG168" s="2"/>
      <c r="AH168" s="2"/>
      <c r="AI168" s="2"/>
      <c r="AJ168" s="2"/>
      <c r="AK168" s="2"/>
      <c r="AL168" s="2"/>
    </row>
    <row r="169" ht="14.25" customHeight="1">
      <c r="A169" s="3"/>
      <c r="B169" s="2"/>
      <c r="C169" s="2"/>
      <c r="D169" s="2"/>
      <c r="E169" s="2"/>
      <c r="F169" s="2"/>
      <c r="G169" s="2"/>
      <c r="H169" s="2"/>
      <c r="I169" s="4"/>
      <c r="J169" s="4"/>
      <c r="K169" s="4"/>
      <c r="L169" s="4"/>
      <c r="M169" s="4"/>
      <c r="N169" s="4"/>
      <c r="O169" s="4"/>
      <c r="P169" s="4"/>
      <c r="Q169" s="2"/>
      <c r="R169" s="2"/>
      <c r="S169" s="2"/>
      <c r="T169" s="2"/>
      <c r="U169" s="2"/>
      <c r="V169" s="2"/>
      <c r="W169" s="2"/>
      <c r="X169" s="2"/>
      <c r="Y169" s="2"/>
      <c r="Z169" s="2"/>
      <c r="AA169" s="2"/>
      <c r="AB169" s="2"/>
      <c r="AC169" s="2"/>
      <c r="AD169" s="2"/>
      <c r="AE169" s="2"/>
      <c r="AF169" s="2"/>
      <c r="AG169" s="2"/>
      <c r="AH169" s="2"/>
      <c r="AI169" s="2"/>
      <c r="AJ169" s="2"/>
      <c r="AK169" s="2"/>
      <c r="AL169" s="2"/>
    </row>
    <row r="170" ht="14.25" customHeight="1">
      <c r="A170" s="3"/>
      <c r="B170" s="2"/>
      <c r="C170" s="2"/>
      <c r="D170" s="2"/>
      <c r="E170" s="2"/>
      <c r="F170" s="2"/>
      <c r="G170" s="2"/>
      <c r="H170" s="2"/>
      <c r="I170" s="4"/>
      <c r="J170" s="4"/>
      <c r="K170" s="4"/>
      <c r="L170" s="4"/>
      <c r="M170" s="4"/>
      <c r="N170" s="4"/>
      <c r="O170" s="4"/>
      <c r="P170" s="4"/>
      <c r="Q170" s="2"/>
      <c r="R170" s="2"/>
      <c r="S170" s="2"/>
      <c r="T170" s="2"/>
      <c r="U170" s="2"/>
      <c r="V170" s="2"/>
      <c r="W170" s="2"/>
      <c r="X170" s="2"/>
      <c r="Y170" s="2"/>
      <c r="Z170" s="2"/>
      <c r="AA170" s="2"/>
      <c r="AB170" s="2"/>
      <c r="AC170" s="2"/>
      <c r="AD170" s="2"/>
      <c r="AE170" s="2"/>
      <c r="AF170" s="2"/>
      <c r="AG170" s="2"/>
      <c r="AH170" s="2"/>
      <c r="AI170" s="2"/>
      <c r="AJ170" s="2"/>
      <c r="AK170" s="2"/>
      <c r="AL170" s="2"/>
    </row>
    <row r="171" ht="14.25" customHeight="1">
      <c r="A171" s="3"/>
      <c r="B171" s="2"/>
      <c r="C171" s="2"/>
      <c r="D171" s="2"/>
      <c r="E171" s="2"/>
      <c r="F171" s="2"/>
      <c r="G171" s="2"/>
      <c r="H171" s="2"/>
      <c r="I171" s="4"/>
      <c r="J171" s="4"/>
      <c r="K171" s="4"/>
      <c r="L171" s="4"/>
      <c r="M171" s="4"/>
      <c r="N171" s="4"/>
      <c r="O171" s="4"/>
      <c r="P171" s="4"/>
      <c r="Q171" s="2"/>
      <c r="R171" s="2"/>
      <c r="S171" s="2"/>
      <c r="T171" s="2"/>
      <c r="U171" s="2"/>
      <c r="V171" s="2"/>
      <c r="W171" s="2"/>
      <c r="X171" s="2"/>
      <c r="Y171" s="2"/>
      <c r="Z171" s="2"/>
      <c r="AA171" s="2"/>
      <c r="AB171" s="2"/>
      <c r="AC171" s="2"/>
      <c r="AD171" s="2"/>
      <c r="AE171" s="2"/>
      <c r="AF171" s="2"/>
      <c r="AG171" s="2"/>
      <c r="AH171" s="2"/>
      <c r="AI171" s="2"/>
      <c r="AJ171" s="2"/>
      <c r="AK171" s="2"/>
      <c r="AL171" s="2"/>
    </row>
    <row r="172" ht="14.25" customHeight="1">
      <c r="A172" s="3"/>
      <c r="B172" s="2"/>
      <c r="C172" s="2"/>
      <c r="D172" s="2"/>
      <c r="E172" s="2"/>
      <c r="F172" s="2"/>
      <c r="G172" s="2"/>
      <c r="H172" s="2"/>
      <c r="I172" s="4"/>
      <c r="J172" s="4"/>
      <c r="K172" s="4"/>
      <c r="L172" s="4"/>
      <c r="M172" s="4"/>
      <c r="N172" s="4"/>
      <c r="O172" s="4"/>
      <c r="P172" s="4"/>
      <c r="Q172" s="2"/>
      <c r="R172" s="2"/>
      <c r="S172" s="2"/>
      <c r="T172" s="2"/>
      <c r="U172" s="2"/>
      <c r="V172" s="2"/>
      <c r="W172" s="2"/>
      <c r="X172" s="2"/>
      <c r="Y172" s="2"/>
      <c r="Z172" s="2"/>
      <c r="AA172" s="2"/>
      <c r="AB172" s="2"/>
      <c r="AC172" s="2"/>
      <c r="AD172" s="2"/>
      <c r="AE172" s="2"/>
      <c r="AF172" s="2"/>
      <c r="AG172" s="2"/>
      <c r="AH172" s="2"/>
      <c r="AI172" s="2"/>
      <c r="AJ172" s="2"/>
      <c r="AK172" s="2"/>
      <c r="AL172" s="2"/>
    </row>
    <row r="173" ht="14.25" customHeight="1">
      <c r="A173" s="3"/>
      <c r="B173" s="2"/>
      <c r="C173" s="2"/>
      <c r="D173" s="2"/>
      <c r="E173" s="2"/>
      <c r="F173" s="2"/>
      <c r="G173" s="2"/>
      <c r="H173" s="2"/>
      <c r="I173" s="4"/>
      <c r="J173" s="4"/>
      <c r="K173" s="4"/>
      <c r="L173" s="4"/>
      <c r="M173" s="4"/>
      <c r="N173" s="4"/>
      <c r="O173" s="4"/>
      <c r="P173" s="4"/>
      <c r="Q173" s="2"/>
      <c r="R173" s="2"/>
      <c r="S173" s="2"/>
      <c r="T173" s="2"/>
      <c r="U173" s="2"/>
      <c r="V173" s="2"/>
      <c r="W173" s="2"/>
      <c r="X173" s="2"/>
      <c r="Y173" s="2"/>
      <c r="Z173" s="2"/>
      <c r="AA173" s="2"/>
      <c r="AB173" s="2"/>
      <c r="AC173" s="2"/>
      <c r="AD173" s="2"/>
      <c r="AE173" s="2"/>
      <c r="AF173" s="2"/>
      <c r="AG173" s="2"/>
      <c r="AH173" s="2"/>
      <c r="AI173" s="2"/>
      <c r="AJ173" s="2"/>
      <c r="AK173" s="2"/>
      <c r="AL173" s="2"/>
    </row>
    <row r="174" ht="14.25" customHeight="1">
      <c r="A174" s="3"/>
      <c r="B174" s="2"/>
      <c r="C174" s="2"/>
      <c r="D174" s="2"/>
      <c r="E174" s="2"/>
      <c r="F174" s="2"/>
      <c r="G174" s="2"/>
      <c r="H174" s="2"/>
      <c r="I174" s="4"/>
      <c r="J174" s="4"/>
      <c r="K174" s="4"/>
      <c r="L174" s="4"/>
      <c r="M174" s="4"/>
      <c r="N174" s="4"/>
      <c r="O174" s="4"/>
      <c r="P174" s="4"/>
      <c r="Q174" s="2"/>
      <c r="R174" s="2"/>
      <c r="S174" s="2"/>
      <c r="T174" s="2"/>
      <c r="U174" s="2"/>
      <c r="V174" s="2"/>
      <c r="W174" s="2"/>
      <c r="X174" s="2"/>
      <c r="Y174" s="2"/>
      <c r="Z174" s="2"/>
      <c r="AA174" s="2"/>
      <c r="AB174" s="2"/>
      <c r="AC174" s="2"/>
      <c r="AD174" s="2"/>
      <c r="AE174" s="2"/>
      <c r="AF174" s="2"/>
      <c r="AG174" s="2"/>
      <c r="AH174" s="2"/>
      <c r="AI174" s="2"/>
      <c r="AJ174" s="2"/>
      <c r="AK174" s="2"/>
      <c r="AL174" s="2"/>
    </row>
    <row r="175" ht="14.25" customHeight="1">
      <c r="A175" s="3"/>
      <c r="B175" s="2"/>
      <c r="C175" s="2"/>
      <c r="D175" s="2"/>
      <c r="E175" s="2"/>
      <c r="F175" s="2"/>
      <c r="G175" s="2"/>
      <c r="H175" s="2"/>
      <c r="I175" s="4"/>
      <c r="J175" s="4"/>
      <c r="K175" s="4"/>
      <c r="L175" s="4"/>
      <c r="M175" s="4"/>
      <c r="N175" s="4"/>
      <c r="O175" s="4"/>
      <c r="P175" s="4"/>
      <c r="Q175" s="2"/>
      <c r="R175" s="2"/>
      <c r="S175" s="2"/>
      <c r="T175" s="2"/>
      <c r="U175" s="2"/>
      <c r="V175" s="2"/>
      <c r="W175" s="2"/>
      <c r="X175" s="2"/>
      <c r="Y175" s="2"/>
      <c r="Z175" s="2"/>
      <c r="AA175" s="2"/>
      <c r="AB175" s="2"/>
      <c r="AC175" s="2"/>
      <c r="AD175" s="2"/>
      <c r="AE175" s="2"/>
      <c r="AF175" s="2"/>
      <c r="AG175" s="2"/>
      <c r="AH175" s="2"/>
      <c r="AI175" s="2"/>
      <c r="AJ175" s="2"/>
      <c r="AK175" s="2"/>
      <c r="AL175" s="2"/>
    </row>
    <row r="176" ht="14.25" customHeight="1">
      <c r="A176" s="3"/>
      <c r="B176" s="2"/>
      <c r="C176" s="2"/>
      <c r="D176" s="2"/>
      <c r="E176" s="2"/>
      <c r="F176" s="2"/>
      <c r="G176" s="2"/>
      <c r="H176" s="2"/>
      <c r="I176" s="4"/>
      <c r="J176" s="4"/>
      <c r="K176" s="4"/>
      <c r="L176" s="4"/>
      <c r="M176" s="4"/>
      <c r="N176" s="4"/>
      <c r="O176" s="4"/>
      <c r="P176" s="4"/>
      <c r="Q176" s="2"/>
      <c r="R176" s="2"/>
      <c r="S176" s="2"/>
      <c r="T176" s="2"/>
      <c r="U176" s="2"/>
      <c r="V176" s="2"/>
      <c r="W176" s="2"/>
      <c r="X176" s="2"/>
      <c r="Y176" s="2"/>
      <c r="Z176" s="2"/>
      <c r="AA176" s="2"/>
      <c r="AB176" s="2"/>
      <c r="AC176" s="2"/>
      <c r="AD176" s="2"/>
      <c r="AE176" s="2"/>
      <c r="AF176" s="2"/>
      <c r="AG176" s="2"/>
      <c r="AH176" s="2"/>
      <c r="AI176" s="2"/>
      <c r="AJ176" s="2"/>
      <c r="AK176" s="2"/>
      <c r="AL176" s="2"/>
    </row>
    <row r="177" ht="14.25" customHeight="1">
      <c r="A177" s="3"/>
      <c r="B177" s="2"/>
      <c r="C177" s="2"/>
      <c r="D177" s="2"/>
      <c r="E177" s="2"/>
      <c r="F177" s="2"/>
      <c r="G177" s="2"/>
      <c r="H177" s="2"/>
      <c r="I177" s="4"/>
      <c r="J177" s="4"/>
      <c r="K177" s="4"/>
      <c r="L177" s="4"/>
      <c r="M177" s="4"/>
      <c r="N177" s="4"/>
      <c r="O177" s="4"/>
      <c r="P177" s="4"/>
      <c r="Q177" s="2"/>
      <c r="R177" s="2"/>
      <c r="S177" s="2"/>
      <c r="T177" s="2"/>
      <c r="U177" s="2"/>
      <c r="V177" s="2"/>
      <c r="W177" s="2"/>
      <c r="X177" s="2"/>
      <c r="Y177" s="2"/>
      <c r="Z177" s="2"/>
      <c r="AA177" s="2"/>
      <c r="AB177" s="2"/>
      <c r="AC177" s="2"/>
      <c r="AD177" s="2"/>
      <c r="AE177" s="2"/>
      <c r="AF177" s="2"/>
      <c r="AG177" s="2"/>
      <c r="AH177" s="2"/>
      <c r="AI177" s="2"/>
      <c r="AJ177" s="2"/>
      <c r="AK177" s="2"/>
      <c r="AL177" s="2"/>
    </row>
    <row r="178" ht="14.25" customHeight="1">
      <c r="A178" s="3"/>
      <c r="B178" s="2"/>
      <c r="C178" s="2"/>
      <c r="D178" s="2"/>
      <c r="E178" s="2"/>
      <c r="F178" s="2"/>
      <c r="G178" s="2"/>
      <c r="H178" s="2"/>
      <c r="I178" s="4"/>
      <c r="J178" s="4"/>
      <c r="K178" s="4"/>
      <c r="L178" s="4"/>
      <c r="M178" s="4"/>
      <c r="N178" s="4"/>
      <c r="O178" s="4"/>
      <c r="P178" s="4"/>
      <c r="Q178" s="2"/>
      <c r="R178" s="2"/>
      <c r="S178" s="2"/>
      <c r="T178" s="2"/>
      <c r="U178" s="2"/>
      <c r="V178" s="2"/>
      <c r="W178" s="2"/>
      <c r="X178" s="2"/>
      <c r="Y178" s="2"/>
      <c r="Z178" s="2"/>
      <c r="AA178" s="2"/>
      <c r="AB178" s="2"/>
      <c r="AC178" s="2"/>
      <c r="AD178" s="2"/>
      <c r="AE178" s="2"/>
      <c r="AF178" s="2"/>
      <c r="AG178" s="2"/>
      <c r="AH178" s="2"/>
      <c r="AI178" s="2"/>
      <c r="AJ178" s="2"/>
      <c r="AK178" s="2"/>
      <c r="AL178" s="2"/>
    </row>
    <row r="179" ht="14.25" customHeight="1">
      <c r="A179" s="3"/>
      <c r="B179" s="2"/>
      <c r="C179" s="2"/>
      <c r="D179" s="2"/>
      <c r="E179" s="2"/>
      <c r="F179" s="2"/>
      <c r="G179" s="2"/>
      <c r="H179" s="2"/>
      <c r="I179" s="4"/>
      <c r="J179" s="4"/>
      <c r="K179" s="4"/>
      <c r="L179" s="4"/>
      <c r="M179" s="4"/>
      <c r="N179" s="4"/>
      <c r="O179" s="4"/>
      <c r="P179" s="4"/>
      <c r="Q179" s="2"/>
      <c r="R179" s="2"/>
      <c r="S179" s="2"/>
      <c r="T179" s="2"/>
      <c r="U179" s="2"/>
      <c r="V179" s="2"/>
      <c r="W179" s="2"/>
      <c r="X179" s="2"/>
      <c r="Y179" s="2"/>
      <c r="Z179" s="2"/>
      <c r="AA179" s="2"/>
      <c r="AB179" s="2"/>
      <c r="AC179" s="2"/>
      <c r="AD179" s="2"/>
      <c r="AE179" s="2"/>
      <c r="AF179" s="2"/>
      <c r="AG179" s="2"/>
      <c r="AH179" s="2"/>
      <c r="AI179" s="2"/>
      <c r="AJ179" s="2"/>
      <c r="AK179" s="2"/>
      <c r="AL179" s="2"/>
    </row>
    <row r="180" ht="14.25" customHeight="1">
      <c r="A180" s="3"/>
      <c r="B180" s="2"/>
      <c r="C180" s="2"/>
      <c r="D180" s="2"/>
      <c r="E180" s="2"/>
      <c r="F180" s="2"/>
      <c r="G180" s="2"/>
      <c r="H180" s="2"/>
      <c r="I180" s="4"/>
      <c r="J180" s="4"/>
      <c r="K180" s="4"/>
      <c r="L180" s="4"/>
      <c r="M180" s="4"/>
      <c r="N180" s="4"/>
      <c r="O180" s="4"/>
      <c r="P180" s="4"/>
      <c r="Q180" s="2"/>
      <c r="R180" s="2"/>
      <c r="S180" s="2"/>
      <c r="T180" s="2"/>
      <c r="U180" s="2"/>
      <c r="V180" s="2"/>
      <c r="W180" s="2"/>
      <c r="X180" s="2"/>
      <c r="Y180" s="2"/>
      <c r="Z180" s="2"/>
      <c r="AA180" s="2"/>
      <c r="AB180" s="2"/>
      <c r="AC180" s="2"/>
      <c r="AD180" s="2"/>
      <c r="AE180" s="2"/>
      <c r="AF180" s="2"/>
      <c r="AG180" s="2"/>
      <c r="AH180" s="2"/>
      <c r="AI180" s="2"/>
      <c r="AJ180" s="2"/>
      <c r="AK180" s="2"/>
      <c r="AL180" s="2"/>
    </row>
    <row r="181" ht="14.25" customHeight="1">
      <c r="A181" s="3"/>
      <c r="B181" s="2"/>
      <c r="C181" s="2"/>
      <c r="D181" s="2"/>
      <c r="E181" s="2"/>
      <c r="F181" s="2"/>
      <c r="G181" s="2"/>
      <c r="H181" s="2"/>
      <c r="I181" s="4"/>
      <c r="J181" s="4"/>
      <c r="K181" s="4"/>
      <c r="L181" s="4"/>
      <c r="M181" s="4"/>
      <c r="N181" s="4"/>
      <c r="O181" s="4"/>
      <c r="P181" s="4"/>
      <c r="Q181" s="2"/>
      <c r="R181" s="2"/>
      <c r="S181" s="2"/>
      <c r="T181" s="2"/>
      <c r="U181" s="2"/>
      <c r="V181" s="2"/>
      <c r="W181" s="2"/>
      <c r="X181" s="2"/>
      <c r="Y181" s="2"/>
      <c r="Z181" s="2"/>
      <c r="AA181" s="2"/>
      <c r="AB181" s="2"/>
      <c r="AC181" s="2"/>
      <c r="AD181" s="2"/>
      <c r="AE181" s="2"/>
      <c r="AF181" s="2"/>
      <c r="AG181" s="2"/>
      <c r="AH181" s="2"/>
      <c r="AI181" s="2"/>
      <c r="AJ181" s="2"/>
      <c r="AK181" s="2"/>
      <c r="AL181" s="2"/>
    </row>
    <row r="182" ht="14.25" customHeight="1">
      <c r="A182" s="3"/>
      <c r="B182" s="2"/>
      <c r="C182" s="2"/>
      <c r="D182" s="2"/>
      <c r="E182" s="2"/>
      <c r="F182" s="2"/>
      <c r="G182" s="2"/>
      <c r="H182" s="2"/>
      <c r="I182" s="4"/>
      <c r="J182" s="4"/>
      <c r="K182" s="4"/>
      <c r="L182" s="4"/>
      <c r="M182" s="4"/>
      <c r="N182" s="4"/>
      <c r="O182" s="4"/>
      <c r="P182" s="4"/>
      <c r="Q182" s="2"/>
      <c r="R182" s="2"/>
      <c r="S182" s="2"/>
      <c r="T182" s="2"/>
      <c r="U182" s="2"/>
      <c r="V182" s="2"/>
      <c r="W182" s="2"/>
      <c r="X182" s="2"/>
      <c r="Y182" s="2"/>
      <c r="Z182" s="2"/>
      <c r="AA182" s="2"/>
      <c r="AB182" s="2"/>
      <c r="AC182" s="2"/>
      <c r="AD182" s="2"/>
      <c r="AE182" s="2"/>
      <c r="AF182" s="2"/>
      <c r="AG182" s="2"/>
      <c r="AH182" s="2"/>
      <c r="AI182" s="2"/>
      <c r="AJ182" s="2"/>
      <c r="AK182" s="2"/>
      <c r="AL182" s="2"/>
    </row>
    <row r="183" ht="14.25" customHeight="1">
      <c r="A183" s="3"/>
      <c r="B183" s="2"/>
      <c r="C183" s="2"/>
      <c r="D183" s="2"/>
      <c r="E183" s="2"/>
      <c r="F183" s="2"/>
      <c r="G183" s="2"/>
      <c r="H183" s="2"/>
      <c r="I183" s="4"/>
      <c r="J183" s="4"/>
      <c r="K183" s="4"/>
      <c r="L183" s="4"/>
      <c r="M183" s="4"/>
      <c r="N183" s="4"/>
      <c r="O183" s="4"/>
      <c r="P183" s="4"/>
      <c r="Q183" s="2"/>
      <c r="R183" s="2"/>
      <c r="S183" s="2"/>
      <c r="T183" s="2"/>
      <c r="U183" s="2"/>
      <c r="V183" s="2"/>
      <c r="W183" s="2"/>
      <c r="X183" s="2"/>
      <c r="Y183" s="2"/>
      <c r="Z183" s="2"/>
      <c r="AA183" s="2"/>
      <c r="AB183" s="2"/>
      <c r="AC183" s="2"/>
      <c r="AD183" s="2"/>
      <c r="AE183" s="2"/>
      <c r="AF183" s="2"/>
      <c r="AG183" s="2"/>
      <c r="AH183" s="2"/>
      <c r="AI183" s="2"/>
      <c r="AJ183" s="2"/>
      <c r="AK183" s="2"/>
      <c r="AL183" s="2"/>
    </row>
    <row r="184" ht="14.25" customHeight="1">
      <c r="A184" s="3"/>
      <c r="B184" s="2"/>
      <c r="C184" s="2"/>
      <c r="D184" s="2"/>
      <c r="E184" s="2"/>
      <c r="F184" s="2"/>
      <c r="G184" s="2"/>
      <c r="H184" s="2"/>
      <c r="I184" s="4"/>
      <c r="J184" s="4"/>
      <c r="K184" s="4"/>
      <c r="L184" s="4"/>
      <c r="M184" s="4"/>
      <c r="N184" s="4"/>
      <c r="O184" s="4"/>
      <c r="P184" s="4"/>
      <c r="Q184" s="2"/>
      <c r="R184" s="2"/>
      <c r="S184" s="2"/>
      <c r="T184" s="2"/>
      <c r="U184" s="2"/>
      <c r="V184" s="2"/>
      <c r="W184" s="2"/>
      <c r="X184" s="2"/>
      <c r="Y184" s="2"/>
      <c r="Z184" s="2"/>
      <c r="AA184" s="2"/>
      <c r="AB184" s="2"/>
      <c r="AC184" s="2"/>
      <c r="AD184" s="2"/>
      <c r="AE184" s="2"/>
      <c r="AF184" s="2"/>
      <c r="AG184" s="2"/>
      <c r="AH184" s="2"/>
      <c r="AI184" s="2"/>
      <c r="AJ184" s="2"/>
      <c r="AK184" s="2"/>
      <c r="AL184" s="2"/>
    </row>
    <row r="185" ht="14.25" customHeight="1">
      <c r="A185" s="3"/>
      <c r="B185" s="2"/>
      <c r="C185" s="2"/>
      <c r="D185" s="2"/>
      <c r="E185" s="2"/>
      <c r="F185" s="2"/>
      <c r="G185" s="2"/>
      <c r="H185" s="2"/>
      <c r="I185" s="4"/>
      <c r="J185" s="4"/>
      <c r="K185" s="4"/>
      <c r="L185" s="4"/>
      <c r="M185" s="4"/>
      <c r="N185" s="4"/>
      <c r="O185" s="4"/>
      <c r="P185" s="4"/>
      <c r="Q185" s="2"/>
      <c r="R185" s="2"/>
      <c r="S185" s="2"/>
      <c r="T185" s="2"/>
      <c r="U185" s="2"/>
      <c r="V185" s="2"/>
      <c r="W185" s="2"/>
      <c r="X185" s="2"/>
      <c r="Y185" s="2"/>
      <c r="Z185" s="2"/>
      <c r="AA185" s="2"/>
      <c r="AB185" s="2"/>
      <c r="AC185" s="2"/>
      <c r="AD185" s="2"/>
      <c r="AE185" s="2"/>
      <c r="AF185" s="2"/>
      <c r="AG185" s="2"/>
      <c r="AH185" s="2"/>
      <c r="AI185" s="2"/>
      <c r="AJ185" s="2"/>
      <c r="AK185" s="2"/>
      <c r="AL185" s="2"/>
    </row>
    <row r="186" ht="14.25" customHeight="1">
      <c r="A186" s="3"/>
      <c r="B186" s="2"/>
      <c r="C186" s="2"/>
      <c r="D186" s="2"/>
      <c r="E186" s="2"/>
      <c r="F186" s="2"/>
      <c r="G186" s="2"/>
      <c r="H186" s="2"/>
      <c r="I186" s="4"/>
      <c r="J186" s="4"/>
      <c r="K186" s="4"/>
      <c r="L186" s="4"/>
      <c r="M186" s="4"/>
      <c r="N186" s="4"/>
      <c r="O186" s="4"/>
      <c r="P186" s="4"/>
      <c r="Q186" s="2"/>
      <c r="R186" s="2"/>
      <c r="S186" s="2"/>
      <c r="T186" s="2"/>
      <c r="U186" s="2"/>
      <c r="V186" s="2"/>
      <c r="W186" s="2"/>
      <c r="X186" s="2"/>
      <c r="Y186" s="2"/>
      <c r="Z186" s="2"/>
      <c r="AA186" s="2"/>
      <c r="AB186" s="2"/>
      <c r="AC186" s="2"/>
      <c r="AD186" s="2"/>
      <c r="AE186" s="2"/>
      <c r="AF186" s="2"/>
      <c r="AG186" s="2"/>
      <c r="AH186" s="2"/>
      <c r="AI186" s="2"/>
      <c r="AJ186" s="2"/>
      <c r="AK186" s="2"/>
      <c r="AL186" s="2"/>
    </row>
    <row r="187" ht="14.25" customHeight="1">
      <c r="A187" s="3"/>
      <c r="B187" s="2"/>
      <c r="C187" s="2"/>
      <c r="D187" s="2"/>
      <c r="E187" s="2"/>
      <c r="F187" s="2"/>
      <c r="G187" s="2"/>
      <c r="H187" s="2"/>
      <c r="I187" s="4"/>
      <c r="J187" s="4"/>
      <c r="K187" s="4"/>
      <c r="L187" s="4"/>
      <c r="M187" s="4"/>
      <c r="N187" s="4"/>
      <c r="O187" s="4"/>
      <c r="P187" s="4"/>
      <c r="Q187" s="2"/>
      <c r="R187" s="2"/>
      <c r="S187" s="2"/>
      <c r="T187" s="2"/>
      <c r="U187" s="2"/>
      <c r="V187" s="2"/>
      <c r="W187" s="2"/>
      <c r="X187" s="2"/>
      <c r="Y187" s="2"/>
      <c r="Z187" s="2"/>
      <c r="AA187" s="2"/>
      <c r="AB187" s="2"/>
      <c r="AC187" s="2"/>
      <c r="AD187" s="2"/>
      <c r="AE187" s="2"/>
      <c r="AF187" s="2"/>
      <c r="AG187" s="2"/>
      <c r="AH187" s="2"/>
      <c r="AI187" s="2"/>
      <c r="AJ187" s="2"/>
      <c r="AK187" s="2"/>
      <c r="AL187" s="2"/>
    </row>
    <row r="188" ht="14.25" customHeight="1">
      <c r="A188" s="3"/>
      <c r="B188" s="2"/>
      <c r="C188" s="2"/>
      <c r="D188" s="2"/>
      <c r="E188" s="2"/>
      <c r="F188" s="2"/>
      <c r="G188" s="2"/>
      <c r="H188" s="2"/>
      <c r="I188" s="4"/>
      <c r="J188" s="4"/>
      <c r="K188" s="4"/>
      <c r="L188" s="4"/>
      <c r="M188" s="4"/>
      <c r="N188" s="4"/>
      <c r="O188" s="4"/>
      <c r="P188" s="4"/>
      <c r="Q188" s="2"/>
      <c r="R188" s="2"/>
      <c r="S188" s="2"/>
      <c r="T188" s="2"/>
      <c r="U188" s="2"/>
      <c r="V188" s="2"/>
      <c r="W188" s="2"/>
      <c r="X188" s="2"/>
      <c r="Y188" s="2"/>
      <c r="Z188" s="2"/>
      <c r="AA188" s="2"/>
      <c r="AB188" s="2"/>
      <c r="AC188" s="2"/>
      <c r="AD188" s="2"/>
      <c r="AE188" s="2"/>
      <c r="AF188" s="2"/>
      <c r="AG188" s="2"/>
      <c r="AH188" s="2"/>
      <c r="AI188" s="2"/>
      <c r="AJ188" s="2"/>
      <c r="AK188" s="2"/>
      <c r="AL188" s="2"/>
    </row>
    <row r="189" ht="14.25" customHeight="1">
      <c r="A189" s="3"/>
      <c r="B189" s="2"/>
      <c r="C189" s="2"/>
      <c r="D189" s="2"/>
      <c r="E189" s="2"/>
      <c r="F189" s="2"/>
      <c r="G189" s="2"/>
      <c r="H189" s="2"/>
      <c r="I189" s="4"/>
      <c r="J189" s="4"/>
      <c r="K189" s="4"/>
      <c r="L189" s="4"/>
      <c r="M189" s="4"/>
      <c r="N189" s="4"/>
      <c r="O189" s="4"/>
      <c r="P189" s="4"/>
      <c r="Q189" s="2"/>
      <c r="R189" s="2"/>
      <c r="S189" s="2"/>
      <c r="T189" s="2"/>
      <c r="U189" s="2"/>
      <c r="V189" s="2"/>
      <c r="W189" s="2"/>
      <c r="X189" s="2"/>
      <c r="Y189" s="2"/>
      <c r="Z189" s="2"/>
      <c r="AA189" s="2"/>
      <c r="AB189" s="2"/>
      <c r="AC189" s="2"/>
      <c r="AD189" s="2"/>
      <c r="AE189" s="2"/>
      <c r="AF189" s="2"/>
      <c r="AG189" s="2"/>
      <c r="AH189" s="2"/>
      <c r="AI189" s="2"/>
      <c r="AJ189" s="2"/>
      <c r="AK189" s="2"/>
      <c r="AL189" s="2"/>
    </row>
    <row r="190" ht="14.25" customHeight="1">
      <c r="A190" s="3"/>
      <c r="B190" s="2"/>
      <c r="C190" s="2"/>
      <c r="D190" s="2"/>
      <c r="E190" s="2"/>
      <c r="F190" s="2"/>
      <c r="G190" s="2"/>
      <c r="H190" s="2"/>
      <c r="I190" s="4"/>
      <c r="J190" s="4"/>
      <c r="K190" s="4"/>
      <c r="L190" s="4"/>
      <c r="M190" s="4"/>
      <c r="N190" s="4"/>
      <c r="O190" s="4"/>
      <c r="P190" s="4"/>
      <c r="Q190" s="2"/>
      <c r="R190" s="2"/>
      <c r="S190" s="2"/>
      <c r="T190" s="2"/>
      <c r="U190" s="2"/>
      <c r="V190" s="2"/>
      <c r="W190" s="2"/>
      <c r="X190" s="2"/>
      <c r="Y190" s="2"/>
      <c r="Z190" s="2"/>
      <c r="AA190" s="2"/>
      <c r="AB190" s="2"/>
      <c r="AC190" s="2"/>
      <c r="AD190" s="2"/>
      <c r="AE190" s="2"/>
      <c r="AF190" s="2"/>
      <c r="AG190" s="2"/>
      <c r="AH190" s="2"/>
      <c r="AI190" s="2"/>
      <c r="AJ190" s="2"/>
      <c r="AK190" s="2"/>
      <c r="AL190" s="2"/>
    </row>
    <row r="191" ht="14.25" customHeight="1">
      <c r="A191" s="3"/>
      <c r="B191" s="2"/>
      <c r="C191" s="2"/>
      <c r="D191" s="2"/>
      <c r="E191" s="2"/>
      <c r="F191" s="2"/>
      <c r="G191" s="2"/>
      <c r="H191" s="2"/>
      <c r="I191" s="4"/>
      <c r="J191" s="4"/>
      <c r="K191" s="4"/>
      <c r="L191" s="4"/>
      <c r="M191" s="4"/>
      <c r="N191" s="4"/>
      <c r="O191" s="4"/>
      <c r="P191" s="4"/>
      <c r="Q191" s="2"/>
      <c r="R191" s="2"/>
      <c r="S191" s="2"/>
      <c r="T191" s="2"/>
      <c r="U191" s="2"/>
      <c r="V191" s="2"/>
      <c r="W191" s="2"/>
      <c r="X191" s="2"/>
      <c r="Y191" s="2"/>
      <c r="Z191" s="2"/>
      <c r="AA191" s="2"/>
      <c r="AB191" s="2"/>
      <c r="AC191" s="2"/>
      <c r="AD191" s="2"/>
      <c r="AE191" s="2"/>
      <c r="AF191" s="2"/>
      <c r="AG191" s="2"/>
      <c r="AH191" s="2"/>
      <c r="AI191" s="2"/>
      <c r="AJ191" s="2"/>
      <c r="AK191" s="2"/>
      <c r="AL191" s="2"/>
    </row>
    <row r="192" ht="14.25" customHeight="1">
      <c r="A192" s="3"/>
      <c r="B192" s="2"/>
      <c r="C192" s="2"/>
      <c r="D192" s="2"/>
      <c r="E192" s="2"/>
      <c r="F192" s="2"/>
      <c r="G192" s="2"/>
      <c r="H192" s="2"/>
      <c r="I192" s="4"/>
      <c r="J192" s="4"/>
      <c r="K192" s="4"/>
      <c r="L192" s="4"/>
      <c r="M192" s="4"/>
      <c r="N192" s="4"/>
      <c r="O192" s="4"/>
      <c r="P192" s="4"/>
      <c r="Q192" s="2"/>
      <c r="R192" s="2"/>
      <c r="S192" s="2"/>
      <c r="T192" s="2"/>
      <c r="U192" s="2"/>
      <c r="V192" s="2"/>
      <c r="W192" s="2"/>
      <c r="X192" s="2"/>
      <c r="Y192" s="2"/>
      <c r="Z192" s="2"/>
      <c r="AA192" s="2"/>
      <c r="AB192" s="2"/>
      <c r="AC192" s="2"/>
      <c r="AD192" s="2"/>
      <c r="AE192" s="2"/>
      <c r="AF192" s="2"/>
      <c r="AG192" s="2"/>
      <c r="AH192" s="2"/>
      <c r="AI192" s="2"/>
      <c r="AJ192" s="2"/>
      <c r="AK192" s="2"/>
      <c r="AL192" s="2"/>
    </row>
    <row r="193" ht="14.25" customHeight="1">
      <c r="A193" s="3"/>
      <c r="B193" s="2"/>
      <c r="C193" s="2"/>
      <c r="D193" s="2"/>
      <c r="E193" s="2"/>
      <c r="F193" s="2"/>
      <c r="G193" s="2"/>
      <c r="H193" s="2"/>
      <c r="I193" s="4"/>
      <c r="J193" s="4"/>
      <c r="K193" s="4"/>
      <c r="L193" s="4"/>
      <c r="M193" s="4"/>
      <c r="N193" s="4"/>
      <c r="O193" s="4"/>
      <c r="P193" s="4"/>
      <c r="Q193" s="2"/>
      <c r="R193" s="2"/>
      <c r="S193" s="2"/>
      <c r="T193" s="2"/>
      <c r="U193" s="2"/>
      <c r="V193" s="2"/>
      <c r="W193" s="2"/>
      <c r="X193" s="2"/>
      <c r="Y193" s="2"/>
      <c r="Z193" s="2"/>
      <c r="AA193" s="2"/>
      <c r="AB193" s="2"/>
      <c r="AC193" s="2"/>
      <c r="AD193" s="2"/>
      <c r="AE193" s="2"/>
      <c r="AF193" s="2"/>
      <c r="AG193" s="2"/>
      <c r="AH193" s="2"/>
      <c r="AI193" s="2"/>
      <c r="AJ193" s="2"/>
      <c r="AK193" s="2"/>
      <c r="AL193" s="2"/>
    </row>
    <row r="194" ht="14.25" customHeight="1">
      <c r="A194" s="3"/>
      <c r="B194" s="2"/>
      <c r="C194" s="2"/>
      <c r="D194" s="2"/>
      <c r="E194" s="2"/>
      <c r="F194" s="2"/>
      <c r="G194" s="2"/>
      <c r="H194" s="2"/>
      <c r="I194" s="4"/>
      <c r="J194" s="4"/>
      <c r="K194" s="4"/>
      <c r="L194" s="4"/>
      <c r="M194" s="4"/>
      <c r="N194" s="4"/>
      <c r="O194" s="4"/>
      <c r="P194" s="4"/>
      <c r="Q194" s="2"/>
      <c r="R194" s="2"/>
      <c r="S194" s="2"/>
      <c r="T194" s="2"/>
      <c r="U194" s="2"/>
      <c r="V194" s="2"/>
      <c r="W194" s="2"/>
      <c r="X194" s="2"/>
      <c r="Y194" s="2"/>
      <c r="Z194" s="2"/>
      <c r="AA194" s="2"/>
      <c r="AB194" s="2"/>
      <c r="AC194" s="2"/>
      <c r="AD194" s="2"/>
      <c r="AE194" s="2"/>
      <c r="AF194" s="2"/>
      <c r="AG194" s="2"/>
      <c r="AH194" s="2"/>
      <c r="AI194" s="2"/>
      <c r="AJ194" s="2"/>
      <c r="AK194" s="2"/>
      <c r="AL194" s="2"/>
    </row>
    <row r="195" ht="14.25" customHeight="1">
      <c r="A195" s="3"/>
      <c r="B195" s="2"/>
      <c r="C195" s="2"/>
      <c r="D195" s="2"/>
      <c r="E195" s="2"/>
      <c r="F195" s="2"/>
      <c r="G195" s="2"/>
      <c r="H195" s="2"/>
      <c r="I195" s="4"/>
      <c r="J195" s="4"/>
      <c r="K195" s="4"/>
      <c r="L195" s="4"/>
      <c r="M195" s="4"/>
      <c r="N195" s="4"/>
      <c r="O195" s="4"/>
      <c r="P195" s="4"/>
      <c r="Q195" s="2"/>
      <c r="R195" s="2"/>
      <c r="S195" s="2"/>
      <c r="T195" s="2"/>
      <c r="U195" s="2"/>
      <c r="V195" s="2"/>
      <c r="W195" s="2"/>
      <c r="X195" s="2"/>
      <c r="Y195" s="2"/>
      <c r="Z195" s="2"/>
      <c r="AA195" s="2"/>
      <c r="AB195" s="2"/>
      <c r="AC195" s="2"/>
      <c r="AD195" s="2"/>
      <c r="AE195" s="2"/>
      <c r="AF195" s="2"/>
      <c r="AG195" s="2"/>
      <c r="AH195" s="2"/>
      <c r="AI195" s="2"/>
      <c r="AJ195" s="2"/>
      <c r="AK195" s="2"/>
      <c r="AL195" s="2"/>
    </row>
    <row r="196" ht="14.25" customHeight="1">
      <c r="A196" s="3"/>
      <c r="B196" s="2"/>
      <c r="C196" s="2"/>
      <c r="D196" s="2"/>
      <c r="E196" s="2"/>
      <c r="F196" s="2"/>
      <c r="G196" s="2"/>
      <c r="H196" s="2"/>
      <c r="I196" s="4"/>
      <c r="J196" s="4"/>
      <c r="K196" s="4"/>
      <c r="L196" s="4"/>
      <c r="M196" s="4"/>
      <c r="N196" s="4"/>
      <c r="O196" s="4"/>
      <c r="P196" s="4"/>
      <c r="Q196" s="2"/>
      <c r="R196" s="2"/>
      <c r="S196" s="2"/>
      <c r="T196" s="2"/>
      <c r="U196" s="2"/>
      <c r="V196" s="2"/>
      <c r="W196" s="2"/>
      <c r="X196" s="2"/>
      <c r="Y196" s="2"/>
      <c r="Z196" s="2"/>
      <c r="AA196" s="2"/>
      <c r="AB196" s="2"/>
      <c r="AC196" s="2"/>
      <c r="AD196" s="2"/>
      <c r="AE196" s="2"/>
      <c r="AF196" s="2"/>
      <c r="AG196" s="2"/>
      <c r="AH196" s="2"/>
      <c r="AI196" s="2"/>
      <c r="AJ196" s="2"/>
      <c r="AK196" s="2"/>
      <c r="AL196" s="2"/>
    </row>
    <row r="197" ht="14.25" customHeight="1">
      <c r="A197" s="3"/>
      <c r="B197" s="2"/>
      <c r="C197" s="2"/>
      <c r="D197" s="2"/>
      <c r="E197" s="2"/>
      <c r="F197" s="2"/>
      <c r="G197" s="2"/>
      <c r="H197" s="2"/>
      <c r="I197" s="4"/>
      <c r="J197" s="4"/>
      <c r="K197" s="4"/>
      <c r="L197" s="4"/>
      <c r="M197" s="4"/>
      <c r="N197" s="4"/>
      <c r="O197" s="4"/>
      <c r="P197" s="4"/>
      <c r="Q197" s="2"/>
      <c r="R197" s="2"/>
      <c r="S197" s="2"/>
      <c r="T197" s="2"/>
      <c r="U197" s="2"/>
      <c r="V197" s="2"/>
      <c r="W197" s="2"/>
      <c r="X197" s="2"/>
      <c r="Y197" s="2"/>
      <c r="Z197" s="2"/>
      <c r="AA197" s="2"/>
      <c r="AB197" s="2"/>
      <c r="AC197" s="2"/>
      <c r="AD197" s="2"/>
      <c r="AE197" s="2"/>
      <c r="AF197" s="2"/>
      <c r="AG197" s="2"/>
      <c r="AH197" s="2"/>
      <c r="AI197" s="2"/>
      <c r="AJ197" s="2"/>
      <c r="AK197" s="2"/>
      <c r="AL197" s="2"/>
    </row>
    <row r="198" ht="14.25" customHeight="1">
      <c r="A198" s="3"/>
      <c r="B198" s="2"/>
      <c r="C198" s="2"/>
      <c r="D198" s="2"/>
      <c r="E198" s="2"/>
      <c r="F198" s="2"/>
      <c r="G198" s="2"/>
      <c r="H198" s="2"/>
      <c r="I198" s="4"/>
      <c r="J198" s="4"/>
      <c r="K198" s="4"/>
      <c r="L198" s="4"/>
      <c r="M198" s="4"/>
      <c r="N198" s="4"/>
      <c r="O198" s="4"/>
      <c r="P198" s="4"/>
      <c r="Q198" s="2"/>
      <c r="R198" s="2"/>
      <c r="S198" s="2"/>
      <c r="T198" s="2"/>
      <c r="U198" s="2"/>
      <c r="V198" s="2"/>
      <c r="W198" s="2"/>
      <c r="X198" s="2"/>
      <c r="Y198" s="2"/>
      <c r="Z198" s="2"/>
      <c r="AA198" s="2"/>
      <c r="AB198" s="2"/>
      <c r="AC198" s="2"/>
      <c r="AD198" s="2"/>
      <c r="AE198" s="2"/>
      <c r="AF198" s="2"/>
      <c r="AG198" s="2"/>
      <c r="AH198" s="2"/>
      <c r="AI198" s="2"/>
      <c r="AJ198" s="2"/>
      <c r="AK198" s="2"/>
      <c r="AL198" s="2"/>
    </row>
    <row r="199" ht="14.25" customHeight="1">
      <c r="A199" s="3"/>
      <c r="B199" s="2"/>
      <c r="C199" s="2"/>
      <c r="D199" s="2"/>
      <c r="E199" s="2"/>
      <c r="F199" s="2"/>
      <c r="G199" s="2"/>
      <c r="H199" s="2"/>
      <c r="I199" s="4"/>
      <c r="J199" s="4"/>
      <c r="K199" s="4"/>
      <c r="L199" s="4"/>
      <c r="M199" s="4"/>
      <c r="N199" s="4"/>
      <c r="O199" s="4"/>
      <c r="P199" s="4"/>
      <c r="Q199" s="2"/>
      <c r="R199" s="2"/>
      <c r="S199" s="2"/>
      <c r="T199" s="2"/>
      <c r="U199" s="2"/>
      <c r="V199" s="2"/>
      <c r="W199" s="2"/>
      <c r="X199" s="2"/>
      <c r="Y199" s="2"/>
      <c r="Z199" s="2"/>
      <c r="AA199" s="2"/>
      <c r="AB199" s="2"/>
      <c r="AC199" s="2"/>
      <c r="AD199" s="2"/>
      <c r="AE199" s="2"/>
      <c r="AF199" s="2"/>
      <c r="AG199" s="2"/>
      <c r="AH199" s="2"/>
      <c r="AI199" s="2"/>
      <c r="AJ199" s="2"/>
      <c r="AK199" s="2"/>
      <c r="AL199" s="2"/>
    </row>
    <row r="200" ht="14.25" customHeight="1">
      <c r="A200" s="3"/>
      <c r="B200" s="2"/>
      <c r="C200" s="2"/>
      <c r="D200" s="2"/>
      <c r="E200" s="2"/>
      <c r="F200" s="2"/>
      <c r="G200" s="2"/>
      <c r="H200" s="2"/>
      <c r="I200" s="4"/>
      <c r="J200" s="4"/>
      <c r="K200" s="4"/>
      <c r="L200" s="4"/>
      <c r="M200" s="4"/>
      <c r="N200" s="4"/>
      <c r="O200" s="4"/>
      <c r="P200" s="4"/>
      <c r="Q200" s="2"/>
      <c r="R200" s="2"/>
      <c r="S200" s="2"/>
      <c r="T200" s="2"/>
      <c r="U200" s="2"/>
      <c r="V200" s="2"/>
      <c r="W200" s="2"/>
      <c r="X200" s="2"/>
      <c r="Y200" s="2"/>
      <c r="Z200" s="2"/>
      <c r="AA200" s="2"/>
      <c r="AB200" s="2"/>
      <c r="AC200" s="2"/>
      <c r="AD200" s="2"/>
      <c r="AE200" s="2"/>
      <c r="AF200" s="2"/>
      <c r="AG200" s="2"/>
      <c r="AH200" s="2"/>
      <c r="AI200" s="2"/>
      <c r="AJ200" s="2"/>
      <c r="AK200" s="2"/>
      <c r="AL200" s="2"/>
    </row>
    <row r="201" ht="14.25" customHeight="1">
      <c r="A201" s="3"/>
      <c r="B201" s="2"/>
      <c r="C201" s="2"/>
      <c r="D201" s="2"/>
      <c r="E201" s="2"/>
      <c r="F201" s="2"/>
      <c r="G201" s="2"/>
      <c r="H201" s="2"/>
      <c r="I201" s="4"/>
      <c r="J201" s="4"/>
      <c r="K201" s="4"/>
      <c r="L201" s="4"/>
      <c r="M201" s="4"/>
      <c r="N201" s="4"/>
      <c r="O201" s="4"/>
      <c r="P201" s="4"/>
      <c r="Q201" s="2"/>
      <c r="R201" s="2"/>
      <c r="S201" s="2"/>
      <c r="T201" s="2"/>
      <c r="U201" s="2"/>
      <c r="V201" s="2"/>
      <c r="W201" s="2"/>
      <c r="X201" s="2"/>
      <c r="Y201" s="2"/>
      <c r="Z201" s="2"/>
      <c r="AA201" s="2"/>
      <c r="AB201" s="2"/>
      <c r="AC201" s="2"/>
      <c r="AD201" s="2"/>
      <c r="AE201" s="2"/>
      <c r="AF201" s="2"/>
      <c r="AG201" s="2"/>
      <c r="AH201" s="2"/>
      <c r="AI201" s="2"/>
      <c r="AJ201" s="2"/>
      <c r="AK201" s="2"/>
      <c r="AL201" s="2"/>
    </row>
    <row r="202" ht="14.25" customHeight="1">
      <c r="A202" s="3"/>
      <c r="B202" s="2"/>
      <c r="C202" s="2"/>
      <c r="D202" s="2"/>
      <c r="E202" s="2"/>
      <c r="F202" s="2"/>
      <c r="G202" s="2"/>
      <c r="H202" s="2"/>
      <c r="I202" s="4"/>
      <c r="J202" s="4"/>
      <c r="K202" s="4"/>
      <c r="L202" s="4"/>
      <c r="M202" s="4"/>
      <c r="N202" s="4"/>
      <c r="O202" s="4"/>
      <c r="P202" s="4"/>
      <c r="Q202" s="2"/>
      <c r="R202" s="2"/>
      <c r="S202" s="2"/>
      <c r="T202" s="2"/>
      <c r="U202" s="2"/>
      <c r="V202" s="2"/>
      <c r="W202" s="2"/>
      <c r="X202" s="2"/>
      <c r="Y202" s="2"/>
      <c r="Z202" s="2"/>
      <c r="AA202" s="2"/>
      <c r="AB202" s="2"/>
      <c r="AC202" s="2"/>
      <c r="AD202" s="2"/>
      <c r="AE202" s="2"/>
      <c r="AF202" s="2"/>
      <c r="AG202" s="2"/>
      <c r="AH202" s="2"/>
      <c r="AI202" s="2"/>
      <c r="AJ202" s="2"/>
      <c r="AK202" s="2"/>
      <c r="AL202" s="2"/>
    </row>
    <row r="203" ht="14.25" customHeight="1">
      <c r="A203" s="3"/>
      <c r="B203" s="2"/>
      <c r="C203" s="2"/>
      <c r="D203" s="2"/>
      <c r="E203" s="2"/>
      <c r="F203" s="2"/>
      <c r="G203" s="2"/>
      <c r="H203" s="2"/>
      <c r="I203" s="4"/>
      <c r="J203" s="4"/>
      <c r="K203" s="4"/>
      <c r="L203" s="4"/>
      <c r="M203" s="4"/>
      <c r="N203" s="4"/>
      <c r="O203" s="4"/>
      <c r="P203" s="4"/>
      <c r="Q203" s="2"/>
      <c r="R203" s="2"/>
      <c r="S203" s="2"/>
      <c r="T203" s="2"/>
      <c r="U203" s="2"/>
      <c r="V203" s="2"/>
      <c r="W203" s="2"/>
      <c r="X203" s="2"/>
      <c r="Y203" s="2"/>
      <c r="Z203" s="2"/>
      <c r="AA203" s="2"/>
      <c r="AB203" s="2"/>
      <c r="AC203" s="2"/>
      <c r="AD203" s="2"/>
      <c r="AE203" s="2"/>
      <c r="AF203" s="2"/>
      <c r="AG203" s="2"/>
      <c r="AH203" s="2"/>
      <c r="AI203" s="2"/>
      <c r="AJ203" s="2"/>
      <c r="AK203" s="2"/>
      <c r="AL203" s="2"/>
    </row>
    <row r="204" ht="14.25" customHeight="1">
      <c r="A204" s="3"/>
      <c r="B204" s="2"/>
      <c r="C204" s="2"/>
      <c r="D204" s="2"/>
      <c r="E204" s="2"/>
      <c r="F204" s="2"/>
      <c r="G204" s="2"/>
      <c r="H204" s="2"/>
      <c r="I204" s="4"/>
      <c r="J204" s="4"/>
      <c r="K204" s="4"/>
      <c r="L204" s="4"/>
      <c r="M204" s="4"/>
      <c r="N204" s="4"/>
      <c r="O204" s="4"/>
      <c r="P204" s="4"/>
      <c r="Q204" s="2"/>
      <c r="R204" s="2"/>
      <c r="S204" s="2"/>
      <c r="T204" s="2"/>
      <c r="U204" s="2"/>
      <c r="V204" s="2"/>
      <c r="W204" s="2"/>
      <c r="X204" s="2"/>
      <c r="Y204" s="2"/>
      <c r="Z204" s="2"/>
      <c r="AA204" s="2"/>
      <c r="AB204" s="2"/>
      <c r="AC204" s="2"/>
      <c r="AD204" s="2"/>
      <c r="AE204" s="2"/>
      <c r="AF204" s="2"/>
      <c r="AG204" s="2"/>
      <c r="AH204" s="2"/>
      <c r="AI204" s="2"/>
      <c r="AJ204" s="2"/>
      <c r="AK204" s="2"/>
      <c r="AL204" s="2"/>
    </row>
    <row r="205" ht="14.25" customHeight="1">
      <c r="A205" s="3"/>
      <c r="B205" s="2"/>
      <c r="C205" s="2"/>
      <c r="D205" s="2"/>
      <c r="E205" s="2"/>
      <c r="F205" s="2"/>
      <c r="G205" s="2"/>
      <c r="H205" s="2"/>
      <c r="I205" s="4"/>
      <c r="J205" s="4"/>
      <c r="K205" s="4"/>
      <c r="L205" s="4"/>
      <c r="M205" s="4"/>
      <c r="N205" s="4"/>
      <c r="O205" s="4"/>
      <c r="P205" s="4"/>
      <c r="Q205" s="2"/>
      <c r="R205" s="2"/>
      <c r="S205" s="2"/>
      <c r="T205" s="2"/>
      <c r="U205" s="2"/>
      <c r="V205" s="2"/>
      <c r="W205" s="2"/>
      <c r="X205" s="2"/>
      <c r="Y205" s="2"/>
      <c r="Z205" s="2"/>
      <c r="AA205" s="2"/>
      <c r="AB205" s="2"/>
      <c r="AC205" s="2"/>
      <c r="AD205" s="2"/>
      <c r="AE205" s="2"/>
      <c r="AF205" s="2"/>
      <c r="AG205" s="2"/>
      <c r="AH205" s="2"/>
      <c r="AI205" s="2"/>
      <c r="AJ205" s="2"/>
      <c r="AK205" s="2"/>
      <c r="AL205" s="2"/>
    </row>
    <row r="206" ht="14.25" customHeight="1">
      <c r="A206" s="3"/>
      <c r="B206" s="2"/>
      <c r="C206" s="2"/>
      <c r="D206" s="2"/>
      <c r="E206" s="2"/>
      <c r="F206" s="2"/>
      <c r="G206" s="2"/>
      <c r="H206" s="2"/>
      <c r="I206" s="4"/>
      <c r="J206" s="4"/>
      <c r="K206" s="4"/>
      <c r="L206" s="4"/>
      <c r="M206" s="4"/>
      <c r="N206" s="4"/>
      <c r="O206" s="4"/>
      <c r="P206" s="4"/>
      <c r="Q206" s="2"/>
      <c r="R206" s="2"/>
      <c r="S206" s="2"/>
      <c r="T206" s="2"/>
      <c r="U206" s="2"/>
      <c r="V206" s="2"/>
      <c r="W206" s="2"/>
      <c r="X206" s="2"/>
      <c r="Y206" s="2"/>
      <c r="Z206" s="2"/>
      <c r="AA206" s="2"/>
      <c r="AB206" s="2"/>
      <c r="AC206" s="2"/>
      <c r="AD206" s="2"/>
      <c r="AE206" s="2"/>
      <c r="AF206" s="2"/>
      <c r="AG206" s="2"/>
      <c r="AH206" s="2"/>
      <c r="AI206" s="2"/>
      <c r="AJ206" s="2"/>
      <c r="AK206" s="2"/>
      <c r="AL206" s="2"/>
    </row>
    <row r="207" ht="14.25" customHeight="1">
      <c r="A207" s="3"/>
      <c r="B207" s="2"/>
      <c r="C207" s="2"/>
      <c r="D207" s="2"/>
      <c r="E207" s="2"/>
      <c r="F207" s="2"/>
      <c r="G207" s="2"/>
      <c r="H207" s="2"/>
      <c r="I207" s="4"/>
      <c r="J207" s="4"/>
      <c r="K207" s="4"/>
      <c r="L207" s="4"/>
      <c r="M207" s="4"/>
      <c r="N207" s="4"/>
      <c r="O207" s="4"/>
      <c r="P207" s="4"/>
      <c r="Q207" s="2"/>
      <c r="R207" s="2"/>
      <c r="S207" s="2"/>
      <c r="T207" s="2"/>
      <c r="U207" s="2"/>
      <c r="V207" s="2"/>
      <c r="W207" s="2"/>
      <c r="X207" s="2"/>
      <c r="Y207" s="2"/>
      <c r="Z207" s="2"/>
      <c r="AA207" s="2"/>
      <c r="AB207" s="2"/>
      <c r="AC207" s="2"/>
      <c r="AD207" s="2"/>
      <c r="AE207" s="2"/>
      <c r="AF207" s="2"/>
      <c r="AG207" s="2"/>
      <c r="AH207" s="2"/>
      <c r="AI207" s="2"/>
      <c r="AJ207" s="2"/>
      <c r="AK207" s="2"/>
      <c r="AL207" s="2"/>
    </row>
    <row r="208" ht="14.25" customHeight="1">
      <c r="A208" s="3"/>
      <c r="B208" s="2"/>
      <c r="C208" s="2"/>
      <c r="D208" s="2"/>
      <c r="E208" s="2"/>
      <c r="F208" s="2"/>
      <c r="G208" s="2"/>
      <c r="H208" s="2"/>
      <c r="I208" s="4"/>
      <c r="J208" s="4"/>
      <c r="K208" s="4"/>
      <c r="L208" s="4"/>
      <c r="M208" s="4"/>
      <c r="N208" s="4"/>
      <c r="O208" s="4"/>
      <c r="P208" s="4"/>
      <c r="Q208" s="2"/>
      <c r="R208" s="2"/>
      <c r="S208" s="2"/>
      <c r="T208" s="2"/>
      <c r="U208" s="2"/>
      <c r="V208" s="2"/>
      <c r="W208" s="2"/>
      <c r="X208" s="2"/>
      <c r="Y208" s="2"/>
      <c r="Z208" s="2"/>
      <c r="AA208" s="2"/>
      <c r="AB208" s="2"/>
      <c r="AC208" s="2"/>
      <c r="AD208" s="2"/>
      <c r="AE208" s="2"/>
      <c r="AF208" s="2"/>
      <c r="AG208" s="2"/>
      <c r="AH208" s="2"/>
      <c r="AI208" s="2"/>
      <c r="AJ208" s="2"/>
      <c r="AK208" s="2"/>
      <c r="AL208" s="2"/>
    </row>
    <row r="209" ht="14.25" customHeight="1">
      <c r="A209" s="3"/>
      <c r="B209" s="2"/>
      <c r="C209" s="2"/>
      <c r="D209" s="2"/>
      <c r="E209" s="2"/>
      <c r="F209" s="2"/>
      <c r="G209" s="2"/>
      <c r="H209" s="2"/>
      <c r="I209" s="4"/>
      <c r="J209" s="4"/>
      <c r="K209" s="4"/>
      <c r="L209" s="4"/>
      <c r="M209" s="4"/>
      <c r="N209" s="4"/>
      <c r="O209" s="4"/>
      <c r="P209" s="4"/>
      <c r="Q209" s="2"/>
      <c r="R209" s="2"/>
      <c r="S209" s="2"/>
      <c r="T209" s="2"/>
      <c r="U209" s="2"/>
      <c r="V209" s="2"/>
      <c r="W209" s="2"/>
      <c r="X209" s="2"/>
      <c r="Y209" s="2"/>
      <c r="Z209" s="2"/>
      <c r="AA209" s="2"/>
      <c r="AB209" s="2"/>
      <c r="AC209" s="2"/>
      <c r="AD209" s="2"/>
      <c r="AE209" s="2"/>
      <c r="AF209" s="2"/>
      <c r="AG209" s="2"/>
      <c r="AH209" s="2"/>
      <c r="AI209" s="2"/>
      <c r="AJ209" s="2"/>
      <c r="AK209" s="2"/>
      <c r="AL209" s="2"/>
    </row>
    <row r="210" ht="14.25" customHeight="1">
      <c r="A210" s="3"/>
      <c r="B210" s="2"/>
      <c r="C210" s="2"/>
      <c r="D210" s="2"/>
      <c r="E210" s="2"/>
      <c r="F210" s="2"/>
      <c r="G210" s="2"/>
      <c r="H210" s="2"/>
      <c r="I210" s="4"/>
      <c r="J210" s="4"/>
      <c r="K210" s="4"/>
      <c r="L210" s="4"/>
      <c r="M210" s="4"/>
      <c r="N210" s="4"/>
      <c r="O210" s="4"/>
      <c r="P210" s="4"/>
      <c r="Q210" s="2"/>
      <c r="R210" s="2"/>
      <c r="S210" s="2"/>
      <c r="T210" s="2"/>
      <c r="U210" s="2"/>
      <c r="V210" s="2"/>
      <c r="W210" s="2"/>
      <c r="X210" s="2"/>
      <c r="Y210" s="2"/>
      <c r="Z210" s="2"/>
      <c r="AA210" s="2"/>
      <c r="AB210" s="2"/>
      <c r="AC210" s="2"/>
      <c r="AD210" s="2"/>
      <c r="AE210" s="2"/>
      <c r="AF210" s="2"/>
      <c r="AG210" s="2"/>
      <c r="AH210" s="2"/>
      <c r="AI210" s="2"/>
      <c r="AJ210" s="2"/>
      <c r="AK210" s="2"/>
      <c r="AL210" s="2"/>
    </row>
    <row r="211" ht="14.25" customHeight="1">
      <c r="A211" s="3"/>
      <c r="B211" s="2"/>
      <c r="C211" s="2"/>
      <c r="D211" s="2"/>
      <c r="E211" s="2"/>
      <c r="F211" s="2"/>
      <c r="G211" s="2"/>
      <c r="H211" s="2"/>
      <c r="I211" s="4"/>
      <c r="J211" s="4"/>
      <c r="K211" s="4"/>
      <c r="L211" s="4"/>
      <c r="M211" s="4"/>
      <c r="N211" s="4"/>
      <c r="O211" s="4"/>
      <c r="P211" s="4"/>
      <c r="Q211" s="2"/>
      <c r="R211" s="2"/>
      <c r="S211" s="2"/>
      <c r="T211" s="2"/>
      <c r="U211" s="2"/>
      <c r="V211" s="2"/>
      <c r="W211" s="2"/>
      <c r="X211" s="2"/>
      <c r="Y211" s="2"/>
      <c r="Z211" s="2"/>
      <c r="AA211" s="2"/>
      <c r="AB211" s="2"/>
      <c r="AC211" s="2"/>
      <c r="AD211" s="2"/>
      <c r="AE211" s="2"/>
      <c r="AF211" s="2"/>
      <c r="AG211" s="2"/>
      <c r="AH211" s="2"/>
      <c r="AI211" s="2"/>
      <c r="AJ211" s="2"/>
      <c r="AK211" s="2"/>
      <c r="AL211" s="2"/>
    </row>
    <row r="212" ht="14.25" customHeight="1">
      <c r="A212" s="3"/>
      <c r="B212" s="2"/>
      <c r="C212" s="2"/>
      <c r="D212" s="2"/>
      <c r="E212" s="2"/>
      <c r="F212" s="2"/>
      <c r="G212" s="2"/>
      <c r="H212" s="2"/>
      <c r="I212" s="4"/>
      <c r="J212" s="4"/>
      <c r="K212" s="4"/>
      <c r="L212" s="4"/>
      <c r="M212" s="4"/>
      <c r="N212" s="4"/>
      <c r="O212" s="4"/>
      <c r="P212" s="4"/>
      <c r="Q212" s="2"/>
      <c r="R212" s="2"/>
      <c r="S212" s="2"/>
      <c r="T212" s="2"/>
      <c r="U212" s="2"/>
      <c r="V212" s="2"/>
      <c r="W212" s="2"/>
      <c r="X212" s="2"/>
      <c r="Y212" s="2"/>
      <c r="Z212" s="2"/>
      <c r="AA212" s="2"/>
      <c r="AB212" s="2"/>
      <c r="AC212" s="2"/>
      <c r="AD212" s="2"/>
      <c r="AE212" s="2"/>
      <c r="AF212" s="2"/>
      <c r="AG212" s="2"/>
      <c r="AH212" s="2"/>
      <c r="AI212" s="2"/>
      <c r="AJ212" s="2"/>
      <c r="AK212" s="2"/>
      <c r="AL212" s="2"/>
    </row>
    <row r="213" ht="14.25" customHeight="1">
      <c r="A213" s="3"/>
      <c r="B213" s="2"/>
      <c r="C213" s="2"/>
      <c r="D213" s="2"/>
      <c r="E213" s="2"/>
      <c r="F213" s="2"/>
      <c r="G213" s="2"/>
      <c r="H213" s="2"/>
      <c r="I213" s="4"/>
      <c r="J213" s="4"/>
      <c r="K213" s="4"/>
      <c r="L213" s="4"/>
      <c r="M213" s="4"/>
      <c r="N213" s="4"/>
      <c r="O213" s="4"/>
      <c r="P213" s="4"/>
      <c r="Q213" s="2"/>
      <c r="R213" s="2"/>
      <c r="S213" s="2"/>
      <c r="T213" s="2"/>
      <c r="U213" s="2"/>
      <c r="V213" s="2"/>
      <c r="W213" s="2"/>
      <c r="X213" s="2"/>
      <c r="Y213" s="2"/>
      <c r="Z213" s="2"/>
      <c r="AA213" s="2"/>
      <c r="AB213" s="2"/>
      <c r="AC213" s="2"/>
      <c r="AD213" s="2"/>
      <c r="AE213" s="2"/>
      <c r="AF213" s="2"/>
      <c r="AG213" s="2"/>
      <c r="AH213" s="2"/>
      <c r="AI213" s="2"/>
      <c r="AJ213" s="2"/>
      <c r="AK213" s="2"/>
      <c r="AL213" s="2"/>
    </row>
    <row r="214" ht="14.25" customHeight="1">
      <c r="A214" s="3"/>
      <c r="B214" s="2"/>
      <c r="C214" s="2"/>
      <c r="D214" s="2"/>
      <c r="E214" s="2"/>
      <c r="F214" s="2"/>
      <c r="G214" s="2"/>
      <c r="H214" s="2"/>
      <c r="I214" s="4"/>
      <c r="J214" s="4"/>
      <c r="K214" s="4"/>
      <c r="L214" s="4"/>
      <c r="M214" s="4"/>
      <c r="N214" s="4"/>
      <c r="O214" s="4"/>
      <c r="P214" s="4"/>
      <c r="Q214" s="2"/>
      <c r="R214" s="2"/>
      <c r="S214" s="2"/>
      <c r="T214" s="2"/>
      <c r="U214" s="2"/>
      <c r="V214" s="2"/>
      <c r="W214" s="2"/>
      <c r="X214" s="2"/>
      <c r="Y214" s="2"/>
      <c r="Z214" s="2"/>
      <c r="AA214" s="2"/>
      <c r="AB214" s="2"/>
      <c r="AC214" s="2"/>
      <c r="AD214" s="2"/>
      <c r="AE214" s="2"/>
      <c r="AF214" s="2"/>
      <c r="AG214" s="2"/>
      <c r="AH214" s="2"/>
      <c r="AI214" s="2"/>
      <c r="AJ214" s="2"/>
      <c r="AK214" s="2"/>
      <c r="AL214" s="2"/>
    </row>
    <row r="215" ht="14.25" customHeight="1">
      <c r="A215" s="3"/>
      <c r="B215" s="2"/>
      <c r="C215" s="2"/>
      <c r="D215" s="2"/>
      <c r="E215" s="2"/>
      <c r="F215" s="2"/>
      <c r="G215" s="2"/>
      <c r="H215" s="2"/>
      <c r="I215" s="4"/>
      <c r="J215" s="4"/>
      <c r="K215" s="4"/>
      <c r="L215" s="4"/>
      <c r="M215" s="4"/>
      <c r="N215" s="4"/>
      <c r="O215" s="4"/>
      <c r="P215" s="4"/>
      <c r="Q215" s="2"/>
      <c r="R215" s="2"/>
      <c r="S215" s="2"/>
      <c r="T215" s="2"/>
      <c r="U215" s="2"/>
      <c r="V215" s="2"/>
      <c r="W215" s="2"/>
      <c r="X215" s="2"/>
      <c r="Y215" s="2"/>
      <c r="Z215" s="2"/>
      <c r="AA215" s="2"/>
      <c r="AB215" s="2"/>
      <c r="AC215" s="2"/>
      <c r="AD215" s="2"/>
      <c r="AE215" s="2"/>
      <c r="AF215" s="2"/>
      <c r="AG215" s="2"/>
      <c r="AH215" s="2"/>
      <c r="AI215" s="2"/>
      <c r="AJ215" s="2"/>
      <c r="AK215" s="2"/>
      <c r="AL215" s="2"/>
    </row>
    <row r="216" ht="14.25" customHeight="1">
      <c r="A216" s="3"/>
      <c r="B216" s="2"/>
      <c r="C216" s="2"/>
      <c r="D216" s="2"/>
      <c r="E216" s="2"/>
      <c r="F216" s="2"/>
      <c r="G216" s="2"/>
      <c r="H216" s="2"/>
      <c r="I216" s="4"/>
      <c r="J216" s="4"/>
      <c r="K216" s="4"/>
      <c r="L216" s="4"/>
      <c r="M216" s="4"/>
      <c r="N216" s="4"/>
      <c r="O216" s="4"/>
      <c r="P216" s="4"/>
      <c r="Q216" s="2"/>
      <c r="R216" s="2"/>
      <c r="S216" s="2"/>
      <c r="T216" s="2"/>
      <c r="U216" s="2"/>
      <c r="V216" s="2"/>
      <c r="W216" s="2"/>
      <c r="X216" s="2"/>
      <c r="Y216" s="2"/>
      <c r="Z216" s="2"/>
      <c r="AA216" s="2"/>
      <c r="AB216" s="2"/>
      <c r="AC216" s="2"/>
      <c r="AD216" s="2"/>
      <c r="AE216" s="2"/>
      <c r="AF216" s="2"/>
      <c r="AG216" s="2"/>
      <c r="AH216" s="2"/>
      <c r="AI216" s="2"/>
      <c r="AJ216" s="2"/>
      <c r="AK216" s="2"/>
      <c r="AL216" s="2"/>
    </row>
    <row r="217" ht="14.25" customHeight="1">
      <c r="A217" s="3"/>
      <c r="B217" s="2"/>
      <c r="C217" s="2"/>
      <c r="D217" s="2"/>
      <c r="E217" s="2"/>
      <c r="F217" s="2"/>
      <c r="G217" s="2"/>
      <c r="H217" s="2"/>
      <c r="I217" s="4"/>
      <c r="J217" s="4"/>
      <c r="K217" s="4"/>
      <c r="L217" s="4"/>
      <c r="M217" s="4"/>
      <c r="N217" s="4"/>
      <c r="O217" s="4"/>
      <c r="P217" s="4"/>
      <c r="Q217" s="2"/>
      <c r="R217" s="2"/>
      <c r="S217" s="2"/>
      <c r="T217" s="2"/>
      <c r="U217" s="2"/>
      <c r="V217" s="2"/>
      <c r="W217" s="2"/>
      <c r="X217" s="2"/>
      <c r="Y217" s="2"/>
      <c r="Z217" s="2"/>
      <c r="AA217" s="2"/>
      <c r="AB217" s="2"/>
      <c r="AC217" s="2"/>
      <c r="AD217" s="2"/>
      <c r="AE217" s="2"/>
      <c r="AF217" s="2"/>
      <c r="AG217" s="2"/>
      <c r="AH217" s="2"/>
      <c r="AI217" s="2"/>
      <c r="AJ217" s="2"/>
      <c r="AK217" s="2"/>
      <c r="AL217" s="2"/>
    </row>
    <row r="218" ht="14.25" customHeight="1">
      <c r="A218" s="3"/>
      <c r="B218" s="2"/>
      <c r="C218" s="2"/>
      <c r="D218" s="2"/>
      <c r="E218" s="2"/>
      <c r="F218" s="2"/>
      <c r="G218" s="2"/>
      <c r="H218" s="2"/>
      <c r="I218" s="4"/>
      <c r="J218" s="4"/>
      <c r="K218" s="4"/>
      <c r="L218" s="4"/>
      <c r="M218" s="4"/>
      <c r="N218" s="4"/>
      <c r="O218" s="4"/>
      <c r="P218" s="4"/>
      <c r="Q218" s="2"/>
      <c r="R218" s="2"/>
      <c r="S218" s="2"/>
      <c r="T218" s="2"/>
      <c r="U218" s="2"/>
      <c r="V218" s="2"/>
      <c r="W218" s="2"/>
      <c r="X218" s="2"/>
      <c r="Y218" s="2"/>
      <c r="Z218" s="2"/>
      <c r="AA218" s="2"/>
      <c r="AB218" s="2"/>
      <c r="AC218" s="2"/>
      <c r="AD218" s="2"/>
      <c r="AE218" s="2"/>
      <c r="AF218" s="2"/>
      <c r="AG218" s="2"/>
      <c r="AH218" s="2"/>
      <c r="AI218" s="2"/>
      <c r="AJ218" s="2"/>
      <c r="AK218" s="2"/>
      <c r="AL218" s="2"/>
    </row>
    <row r="219" ht="14.25" customHeight="1">
      <c r="A219" s="3"/>
      <c r="B219" s="2"/>
      <c r="C219" s="2"/>
      <c r="D219" s="2"/>
      <c r="E219" s="2"/>
      <c r="F219" s="2"/>
      <c r="G219" s="2"/>
      <c r="H219" s="2"/>
      <c r="I219" s="4"/>
      <c r="J219" s="4"/>
      <c r="K219" s="4"/>
      <c r="L219" s="4"/>
      <c r="M219" s="4"/>
      <c r="N219" s="4"/>
      <c r="O219" s="4"/>
      <c r="P219" s="4"/>
      <c r="Q219" s="2"/>
      <c r="R219" s="2"/>
      <c r="S219" s="2"/>
      <c r="T219" s="2"/>
      <c r="U219" s="2"/>
      <c r="V219" s="2"/>
      <c r="W219" s="2"/>
      <c r="X219" s="2"/>
      <c r="Y219" s="2"/>
      <c r="Z219" s="2"/>
      <c r="AA219" s="2"/>
      <c r="AB219" s="2"/>
      <c r="AC219" s="2"/>
      <c r="AD219" s="2"/>
      <c r="AE219" s="2"/>
      <c r="AF219" s="2"/>
      <c r="AG219" s="2"/>
      <c r="AH219" s="2"/>
      <c r="AI219" s="2"/>
      <c r="AJ219" s="2"/>
      <c r="AK219" s="2"/>
      <c r="AL219" s="2"/>
    </row>
    <row r="220" ht="14.25" customHeight="1">
      <c r="A220" s="3"/>
      <c r="B220" s="2"/>
      <c r="C220" s="2"/>
      <c r="D220" s="2"/>
      <c r="E220" s="2"/>
      <c r="F220" s="2"/>
      <c r="G220" s="2"/>
      <c r="H220" s="2"/>
      <c r="I220" s="4"/>
      <c r="J220" s="4"/>
      <c r="K220" s="4"/>
      <c r="L220" s="4"/>
      <c r="M220" s="4"/>
      <c r="N220" s="4"/>
      <c r="O220" s="4"/>
      <c r="P220" s="4"/>
      <c r="Q220" s="2"/>
      <c r="R220" s="2"/>
      <c r="S220" s="2"/>
      <c r="T220" s="2"/>
      <c r="U220" s="2"/>
      <c r="V220" s="2"/>
      <c r="W220" s="2"/>
      <c r="X220" s="2"/>
      <c r="Y220" s="2"/>
      <c r="Z220" s="2"/>
      <c r="AA220" s="2"/>
      <c r="AB220" s="2"/>
      <c r="AC220" s="2"/>
      <c r="AD220" s="2"/>
      <c r="AE220" s="2"/>
      <c r="AF220" s="2"/>
      <c r="AG220" s="2"/>
      <c r="AH220" s="2"/>
      <c r="AI220" s="2"/>
      <c r="AJ220" s="2"/>
      <c r="AK220" s="2"/>
      <c r="AL220" s="2"/>
    </row>
    <row r="221" ht="14.25" customHeight="1">
      <c r="A221" s="3"/>
      <c r="B221" s="2"/>
      <c r="C221" s="2"/>
      <c r="D221" s="2"/>
      <c r="E221" s="2"/>
      <c r="F221" s="2"/>
      <c r="G221" s="2"/>
      <c r="H221" s="2"/>
      <c r="I221" s="4"/>
      <c r="J221" s="4"/>
      <c r="K221" s="4"/>
      <c r="L221" s="4"/>
      <c r="M221" s="4"/>
      <c r="N221" s="4"/>
      <c r="O221" s="4"/>
      <c r="P221" s="4"/>
      <c r="Q221" s="2"/>
      <c r="R221" s="2"/>
      <c r="S221" s="2"/>
      <c r="T221" s="2"/>
      <c r="U221" s="2"/>
      <c r="V221" s="2"/>
      <c r="W221" s="2"/>
      <c r="X221" s="2"/>
      <c r="Y221" s="2"/>
      <c r="Z221" s="2"/>
      <c r="AA221" s="2"/>
      <c r="AB221" s="2"/>
      <c r="AC221" s="2"/>
      <c r="AD221" s="2"/>
      <c r="AE221" s="2"/>
      <c r="AF221" s="2"/>
      <c r="AG221" s="2"/>
      <c r="AH221" s="2"/>
      <c r="AI221" s="2"/>
      <c r="AJ221" s="2"/>
      <c r="AK221" s="2"/>
      <c r="AL221" s="2"/>
    </row>
    <row r="222" ht="14.25" customHeight="1">
      <c r="A222" s="3"/>
      <c r="B222" s="2"/>
      <c r="C222" s="2"/>
      <c r="D222" s="2"/>
      <c r="E222" s="2"/>
      <c r="F222" s="2"/>
      <c r="G222" s="2"/>
      <c r="H222" s="2"/>
      <c r="I222" s="4"/>
      <c r="J222" s="4"/>
      <c r="K222" s="4"/>
      <c r="L222" s="4"/>
      <c r="M222" s="4"/>
      <c r="N222" s="4"/>
      <c r="O222" s="4"/>
      <c r="P222" s="4"/>
      <c r="Q222" s="2"/>
      <c r="R222" s="2"/>
      <c r="S222" s="2"/>
      <c r="T222" s="2"/>
      <c r="U222" s="2"/>
      <c r="V222" s="2"/>
      <c r="W222" s="2"/>
      <c r="X222" s="2"/>
      <c r="Y222" s="2"/>
      <c r="Z222" s="2"/>
      <c r="AA222" s="2"/>
      <c r="AB222" s="2"/>
      <c r="AC222" s="2"/>
      <c r="AD222" s="2"/>
      <c r="AE222" s="2"/>
      <c r="AF222" s="2"/>
      <c r="AG222" s="2"/>
      <c r="AH222" s="2"/>
      <c r="AI222" s="2"/>
      <c r="AJ222" s="2"/>
      <c r="AK222" s="2"/>
      <c r="AL222" s="2"/>
    </row>
    <row r="223" ht="14.25" customHeight="1">
      <c r="A223" s="3"/>
      <c r="B223" s="2"/>
      <c r="C223" s="2"/>
      <c r="D223" s="2"/>
      <c r="E223" s="2"/>
      <c r="F223" s="2"/>
      <c r="G223" s="2"/>
      <c r="H223" s="2"/>
      <c r="I223" s="4"/>
      <c r="J223" s="4"/>
      <c r="K223" s="4"/>
      <c r="L223" s="4"/>
      <c r="M223" s="4"/>
      <c r="N223" s="4"/>
      <c r="O223" s="4"/>
      <c r="P223" s="4"/>
      <c r="Q223" s="2"/>
      <c r="R223" s="2"/>
      <c r="S223" s="2"/>
      <c r="T223" s="2"/>
      <c r="U223" s="2"/>
      <c r="V223" s="2"/>
      <c r="W223" s="2"/>
      <c r="X223" s="2"/>
      <c r="Y223" s="2"/>
      <c r="Z223" s="2"/>
      <c r="AA223" s="2"/>
      <c r="AB223" s="2"/>
      <c r="AC223" s="2"/>
      <c r="AD223" s="2"/>
      <c r="AE223" s="2"/>
      <c r="AF223" s="2"/>
      <c r="AG223" s="2"/>
      <c r="AH223" s="2"/>
      <c r="AI223" s="2"/>
      <c r="AJ223" s="2"/>
      <c r="AK223" s="2"/>
      <c r="AL223" s="2"/>
    </row>
    <row r="224" ht="14.25" customHeight="1">
      <c r="A224" s="3"/>
      <c r="B224" s="2"/>
      <c r="C224" s="2"/>
      <c r="D224" s="2"/>
      <c r="E224" s="2"/>
      <c r="F224" s="2"/>
      <c r="G224" s="2"/>
      <c r="H224" s="2"/>
      <c r="I224" s="4"/>
      <c r="J224" s="4"/>
      <c r="K224" s="4"/>
      <c r="L224" s="4"/>
      <c r="M224" s="4"/>
      <c r="N224" s="4"/>
      <c r="O224" s="4"/>
      <c r="P224" s="4"/>
      <c r="Q224" s="2"/>
      <c r="R224" s="2"/>
      <c r="S224" s="2"/>
      <c r="T224" s="2"/>
      <c r="U224" s="2"/>
      <c r="V224" s="2"/>
      <c r="W224" s="2"/>
      <c r="X224" s="2"/>
      <c r="Y224" s="2"/>
      <c r="Z224" s="2"/>
      <c r="AA224" s="2"/>
      <c r="AB224" s="2"/>
      <c r="AC224" s="2"/>
      <c r="AD224" s="2"/>
      <c r="AE224" s="2"/>
      <c r="AF224" s="2"/>
      <c r="AG224" s="2"/>
      <c r="AH224" s="2"/>
      <c r="AI224" s="2"/>
      <c r="AJ224" s="2"/>
      <c r="AK224" s="2"/>
      <c r="AL224" s="2"/>
    </row>
    <row r="225" ht="14.25" customHeight="1">
      <c r="A225" s="3"/>
      <c r="B225" s="2"/>
      <c r="C225" s="2"/>
      <c r="D225" s="2"/>
      <c r="E225" s="2"/>
      <c r="F225" s="2"/>
      <c r="G225" s="2"/>
      <c r="H225" s="2"/>
      <c r="I225" s="4"/>
      <c r="J225" s="4"/>
      <c r="K225" s="4"/>
      <c r="L225" s="4"/>
      <c r="M225" s="4"/>
      <c r="N225" s="4"/>
      <c r="O225" s="4"/>
      <c r="P225" s="4"/>
      <c r="Q225" s="2"/>
      <c r="R225" s="2"/>
      <c r="S225" s="2"/>
      <c r="T225" s="2"/>
      <c r="U225" s="2"/>
      <c r="V225" s="2"/>
      <c r="W225" s="2"/>
      <c r="X225" s="2"/>
      <c r="Y225" s="2"/>
      <c r="Z225" s="2"/>
      <c r="AA225" s="2"/>
      <c r="AB225" s="2"/>
      <c r="AC225" s="2"/>
      <c r="AD225" s="2"/>
      <c r="AE225" s="2"/>
      <c r="AF225" s="2"/>
      <c r="AG225" s="2"/>
      <c r="AH225" s="2"/>
      <c r="AI225" s="2"/>
      <c r="AJ225" s="2"/>
      <c r="AK225" s="2"/>
      <c r="AL225" s="2"/>
    </row>
    <row r="226" ht="14.25" customHeight="1">
      <c r="A226" s="3"/>
      <c r="B226" s="2"/>
      <c r="C226" s="2"/>
      <c r="D226" s="2"/>
      <c r="E226" s="2"/>
      <c r="F226" s="2"/>
      <c r="G226" s="2"/>
      <c r="H226" s="2"/>
      <c r="I226" s="4"/>
      <c r="J226" s="4"/>
      <c r="K226" s="4"/>
      <c r="L226" s="4"/>
      <c r="M226" s="4"/>
      <c r="N226" s="4"/>
      <c r="O226" s="4"/>
      <c r="P226" s="4"/>
      <c r="Q226" s="2"/>
      <c r="R226" s="2"/>
      <c r="S226" s="2"/>
      <c r="T226" s="2"/>
      <c r="U226" s="2"/>
      <c r="V226" s="2"/>
      <c r="W226" s="2"/>
      <c r="X226" s="2"/>
      <c r="Y226" s="2"/>
      <c r="Z226" s="2"/>
      <c r="AA226" s="2"/>
      <c r="AB226" s="2"/>
      <c r="AC226" s="2"/>
      <c r="AD226" s="2"/>
      <c r="AE226" s="2"/>
      <c r="AF226" s="2"/>
      <c r="AG226" s="2"/>
      <c r="AH226" s="2"/>
      <c r="AI226" s="2"/>
      <c r="AJ226" s="2"/>
      <c r="AK226" s="2"/>
      <c r="AL226" s="2"/>
    </row>
    <row r="227" ht="14.25" customHeight="1">
      <c r="A227" s="3"/>
      <c r="B227" s="2"/>
      <c r="C227" s="2"/>
      <c r="D227" s="2"/>
      <c r="E227" s="2"/>
      <c r="F227" s="2"/>
      <c r="G227" s="2"/>
      <c r="H227" s="2"/>
      <c r="I227" s="4"/>
      <c r="J227" s="4"/>
      <c r="K227" s="4"/>
      <c r="L227" s="4"/>
      <c r="M227" s="4"/>
      <c r="N227" s="4"/>
      <c r="O227" s="4"/>
      <c r="P227" s="4"/>
      <c r="Q227" s="2"/>
      <c r="R227" s="2"/>
      <c r="S227" s="2"/>
      <c r="T227" s="2"/>
      <c r="U227" s="2"/>
      <c r="V227" s="2"/>
      <c r="W227" s="2"/>
      <c r="X227" s="2"/>
      <c r="Y227" s="2"/>
      <c r="Z227" s="2"/>
      <c r="AA227" s="2"/>
      <c r="AB227" s="2"/>
      <c r="AC227" s="2"/>
      <c r="AD227" s="2"/>
      <c r="AE227" s="2"/>
      <c r="AF227" s="2"/>
      <c r="AG227" s="2"/>
      <c r="AH227" s="2"/>
      <c r="AI227" s="2"/>
      <c r="AJ227" s="2"/>
      <c r="AK227" s="2"/>
      <c r="AL227" s="2"/>
    </row>
    <row r="228" ht="14.25" customHeight="1">
      <c r="A228" s="3"/>
      <c r="B228" s="2"/>
      <c r="C228" s="2"/>
      <c r="D228" s="2"/>
      <c r="E228" s="2"/>
      <c r="F228" s="2"/>
      <c r="G228" s="2"/>
      <c r="H228" s="2"/>
      <c r="I228" s="4"/>
      <c r="J228" s="4"/>
      <c r="K228" s="4"/>
      <c r="L228" s="4"/>
      <c r="M228" s="4"/>
      <c r="N228" s="4"/>
      <c r="O228" s="4"/>
      <c r="P228" s="4"/>
      <c r="Q228" s="2"/>
      <c r="R228" s="2"/>
      <c r="S228" s="2"/>
      <c r="T228" s="2"/>
      <c r="U228" s="2"/>
      <c r="V228" s="2"/>
      <c r="W228" s="2"/>
      <c r="X228" s="2"/>
      <c r="Y228" s="2"/>
      <c r="Z228" s="2"/>
      <c r="AA228" s="2"/>
      <c r="AB228" s="2"/>
      <c r="AC228" s="2"/>
      <c r="AD228" s="2"/>
      <c r="AE228" s="2"/>
      <c r="AF228" s="2"/>
      <c r="AG228" s="2"/>
      <c r="AH228" s="2"/>
      <c r="AI228" s="2"/>
      <c r="AJ228" s="2"/>
      <c r="AK228" s="2"/>
      <c r="AL228" s="2"/>
    </row>
    <row r="229" ht="14.25" customHeight="1">
      <c r="A229" s="3"/>
      <c r="B229" s="2"/>
      <c r="C229" s="2"/>
      <c r="D229" s="2"/>
      <c r="E229" s="2"/>
      <c r="F229" s="2"/>
      <c r="G229" s="2"/>
      <c r="H229" s="2"/>
      <c r="I229" s="4"/>
      <c r="J229" s="4"/>
      <c r="K229" s="4"/>
      <c r="L229" s="4"/>
      <c r="M229" s="4"/>
      <c r="N229" s="4"/>
      <c r="O229" s="4"/>
      <c r="P229" s="4"/>
      <c r="Q229" s="2"/>
      <c r="R229" s="2"/>
      <c r="S229" s="2"/>
      <c r="T229" s="2"/>
      <c r="U229" s="2"/>
      <c r="V229" s="2"/>
      <c r="W229" s="2"/>
      <c r="X229" s="2"/>
      <c r="Y229" s="2"/>
      <c r="Z229" s="2"/>
      <c r="AA229" s="2"/>
      <c r="AB229" s="2"/>
      <c r="AC229" s="2"/>
      <c r="AD229" s="2"/>
      <c r="AE229" s="2"/>
      <c r="AF229" s="2"/>
      <c r="AG229" s="2"/>
      <c r="AH229" s="2"/>
      <c r="AI229" s="2"/>
      <c r="AJ229" s="2"/>
      <c r="AK229" s="2"/>
      <c r="AL229" s="2"/>
    </row>
    <row r="230" ht="14.25" customHeight="1">
      <c r="A230" s="3"/>
      <c r="B230" s="2"/>
      <c r="C230" s="2"/>
      <c r="D230" s="2"/>
      <c r="E230" s="2"/>
      <c r="F230" s="2"/>
      <c r="G230" s="2"/>
      <c r="H230" s="2"/>
      <c r="I230" s="4"/>
      <c r="J230" s="4"/>
      <c r="K230" s="4"/>
      <c r="L230" s="4"/>
      <c r="M230" s="4"/>
      <c r="N230" s="4"/>
      <c r="O230" s="4"/>
      <c r="P230" s="4"/>
      <c r="Q230" s="2"/>
      <c r="R230" s="2"/>
      <c r="S230" s="2"/>
      <c r="T230" s="2"/>
      <c r="U230" s="2"/>
      <c r="V230" s="2"/>
      <c r="W230" s="2"/>
      <c r="X230" s="2"/>
      <c r="Y230" s="2"/>
      <c r="Z230" s="2"/>
      <c r="AA230" s="2"/>
      <c r="AB230" s="2"/>
      <c r="AC230" s="2"/>
      <c r="AD230" s="2"/>
      <c r="AE230" s="2"/>
      <c r="AF230" s="2"/>
      <c r="AG230" s="2"/>
      <c r="AH230" s="2"/>
      <c r="AI230" s="2"/>
      <c r="AJ230" s="2"/>
      <c r="AK230" s="2"/>
      <c r="AL230" s="2"/>
    </row>
    <row r="231" ht="14.25" customHeight="1">
      <c r="A231" s="3"/>
      <c r="B231" s="2"/>
      <c r="C231" s="2"/>
      <c r="D231" s="2"/>
      <c r="E231" s="2"/>
      <c r="F231" s="2"/>
      <c r="G231" s="2"/>
      <c r="H231" s="2"/>
      <c r="I231" s="4"/>
      <c r="J231" s="4"/>
      <c r="K231" s="4"/>
      <c r="L231" s="4"/>
      <c r="M231" s="4"/>
      <c r="N231" s="4"/>
      <c r="O231" s="4"/>
      <c r="P231" s="4"/>
      <c r="Q231" s="2"/>
      <c r="R231" s="2"/>
      <c r="S231" s="2"/>
      <c r="T231" s="2"/>
      <c r="U231" s="2"/>
      <c r="V231" s="2"/>
      <c r="W231" s="2"/>
      <c r="X231" s="2"/>
      <c r="Y231" s="2"/>
      <c r="Z231" s="2"/>
      <c r="AA231" s="2"/>
      <c r="AB231" s="2"/>
      <c r="AC231" s="2"/>
      <c r="AD231" s="2"/>
      <c r="AE231" s="2"/>
      <c r="AF231" s="2"/>
      <c r="AG231" s="2"/>
      <c r="AH231" s="2"/>
      <c r="AI231" s="2"/>
      <c r="AJ231" s="2"/>
      <c r="AK231" s="2"/>
      <c r="AL231" s="2"/>
    </row>
    <row r="232" ht="14.25" customHeight="1">
      <c r="A232" s="3"/>
      <c r="B232" s="2"/>
      <c r="C232" s="2"/>
      <c r="D232" s="2"/>
      <c r="E232" s="2"/>
      <c r="F232" s="2"/>
      <c r="G232" s="2"/>
      <c r="H232" s="2"/>
      <c r="I232" s="4"/>
      <c r="J232" s="4"/>
      <c r="K232" s="4"/>
      <c r="L232" s="4"/>
      <c r="M232" s="4"/>
      <c r="N232" s="4"/>
      <c r="O232" s="4"/>
      <c r="P232" s="4"/>
      <c r="Q232" s="2"/>
      <c r="R232" s="2"/>
      <c r="S232" s="2"/>
      <c r="T232" s="2"/>
      <c r="U232" s="2"/>
      <c r="V232" s="2"/>
      <c r="W232" s="2"/>
      <c r="X232" s="2"/>
      <c r="Y232" s="2"/>
      <c r="Z232" s="2"/>
      <c r="AA232" s="2"/>
      <c r="AB232" s="2"/>
      <c r="AC232" s="2"/>
      <c r="AD232" s="2"/>
      <c r="AE232" s="2"/>
      <c r="AF232" s="2"/>
      <c r="AG232" s="2"/>
      <c r="AH232" s="2"/>
      <c r="AI232" s="2"/>
      <c r="AJ232" s="2"/>
      <c r="AK232" s="2"/>
      <c r="AL232" s="2"/>
    </row>
    <row r="233" ht="14.25" customHeight="1">
      <c r="A233" s="3"/>
      <c r="B233" s="2"/>
      <c r="C233" s="2"/>
      <c r="D233" s="2"/>
      <c r="E233" s="2"/>
      <c r="F233" s="2"/>
      <c r="G233" s="2"/>
      <c r="H233" s="2"/>
      <c r="I233" s="4"/>
      <c r="J233" s="4"/>
      <c r="K233" s="4"/>
      <c r="L233" s="4"/>
      <c r="M233" s="4"/>
      <c r="N233" s="4"/>
      <c r="O233" s="4"/>
      <c r="P233" s="4"/>
      <c r="Q233" s="2"/>
      <c r="R233" s="2"/>
      <c r="S233" s="2"/>
      <c r="T233" s="2"/>
      <c r="U233" s="2"/>
      <c r="V233" s="2"/>
      <c r="W233" s="2"/>
      <c r="X233" s="2"/>
      <c r="Y233" s="2"/>
      <c r="Z233" s="2"/>
      <c r="AA233" s="2"/>
      <c r="AB233" s="2"/>
      <c r="AC233" s="2"/>
      <c r="AD233" s="2"/>
      <c r="AE233" s="2"/>
      <c r="AF233" s="2"/>
      <c r="AG233" s="2"/>
      <c r="AH233" s="2"/>
      <c r="AI233" s="2"/>
      <c r="AJ233" s="2"/>
      <c r="AK233" s="2"/>
      <c r="AL233" s="2"/>
    </row>
    <row r="234" ht="14.25" customHeight="1">
      <c r="A234" s="3"/>
      <c r="B234" s="2"/>
      <c r="C234" s="2"/>
      <c r="D234" s="2"/>
      <c r="E234" s="2"/>
      <c r="F234" s="2"/>
      <c r="G234" s="2"/>
      <c r="H234" s="2"/>
      <c r="I234" s="4"/>
      <c r="J234" s="4"/>
      <c r="K234" s="4"/>
      <c r="L234" s="4"/>
      <c r="M234" s="4"/>
      <c r="N234" s="4"/>
      <c r="O234" s="4"/>
      <c r="P234" s="4"/>
      <c r="Q234" s="2"/>
      <c r="R234" s="2"/>
      <c r="S234" s="2"/>
      <c r="T234" s="2"/>
      <c r="U234" s="2"/>
      <c r="V234" s="2"/>
      <c r="W234" s="2"/>
      <c r="X234" s="2"/>
      <c r="Y234" s="2"/>
      <c r="Z234" s="2"/>
      <c r="AA234" s="2"/>
      <c r="AB234" s="2"/>
      <c r="AC234" s="2"/>
      <c r="AD234" s="2"/>
      <c r="AE234" s="2"/>
      <c r="AF234" s="2"/>
      <c r="AG234" s="2"/>
      <c r="AH234" s="2"/>
      <c r="AI234" s="2"/>
      <c r="AJ234" s="2"/>
      <c r="AK234" s="2"/>
      <c r="AL234" s="2"/>
    </row>
    <row r="235" ht="14.25" customHeight="1">
      <c r="A235" s="3"/>
      <c r="B235" s="2"/>
      <c r="C235" s="2"/>
      <c r="D235" s="2"/>
      <c r="E235" s="2"/>
      <c r="F235" s="2"/>
      <c r="G235" s="2"/>
      <c r="H235" s="2"/>
      <c r="I235" s="4"/>
      <c r="J235" s="4"/>
      <c r="K235" s="4"/>
      <c r="L235" s="4"/>
      <c r="M235" s="4"/>
      <c r="N235" s="4"/>
      <c r="O235" s="4"/>
      <c r="P235" s="4"/>
      <c r="Q235" s="2"/>
      <c r="R235" s="2"/>
      <c r="S235" s="2"/>
      <c r="T235" s="2"/>
      <c r="U235" s="2"/>
      <c r="V235" s="2"/>
      <c r="W235" s="2"/>
      <c r="X235" s="2"/>
      <c r="Y235" s="2"/>
      <c r="Z235" s="2"/>
      <c r="AA235" s="2"/>
      <c r="AB235" s="2"/>
      <c r="AC235" s="2"/>
      <c r="AD235" s="2"/>
      <c r="AE235" s="2"/>
      <c r="AF235" s="2"/>
      <c r="AG235" s="2"/>
      <c r="AH235" s="2"/>
      <c r="AI235" s="2"/>
      <c r="AJ235" s="2"/>
      <c r="AK235" s="2"/>
      <c r="AL235" s="2"/>
    </row>
    <row r="236" ht="14.25" customHeight="1">
      <c r="A236" s="3"/>
      <c r="B236" s="2"/>
      <c r="C236" s="2"/>
      <c r="D236" s="2"/>
      <c r="E236" s="2"/>
      <c r="F236" s="2"/>
      <c r="G236" s="2"/>
      <c r="H236" s="2"/>
      <c r="I236" s="4"/>
      <c r="J236" s="4"/>
      <c r="K236" s="4"/>
      <c r="L236" s="4"/>
      <c r="M236" s="4"/>
      <c r="N236" s="4"/>
      <c r="O236" s="4"/>
      <c r="P236" s="4"/>
      <c r="Q236" s="2"/>
      <c r="R236" s="2"/>
      <c r="S236" s="2"/>
      <c r="T236" s="2"/>
      <c r="U236" s="2"/>
      <c r="V236" s="2"/>
      <c r="W236" s="2"/>
      <c r="X236" s="2"/>
      <c r="Y236" s="2"/>
      <c r="Z236" s="2"/>
      <c r="AA236" s="2"/>
      <c r="AB236" s="2"/>
      <c r="AC236" s="2"/>
      <c r="AD236" s="2"/>
      <c r="AE236" s="2"/>
      <c r="AF236" s="2"/>
      <c r="AG236" s="2"/>
      <c r="AH236" s="2"/>
      <c r="AI236" s="2"/>
      <c r="AJ236" s="2"/>
      <c r="AK236" s="2"/>
      <c r="AL236" s="2"/>
    </row>
    <row r="237" ht="14.25" customHeight="1">
      <c r="A237" s="3"/>
      <c r="B237" s="2"/>
      <c r="C237" s="2"/>
      <c r="D237" s="2"/>
      <c r="E237" s="2"/>
      <c r="F237" s="2"/>
      <c r="G237" s="2"/>
      <c r="H237" s="2"/>
      <c r="I237" s="4"/>
      <c r="J237" s="4"/>
      <c r="K237" s="4"/>
      <c r="L237" s="4"/>
      <c r="M237" s="4"/>
      <c r="N237" s="4"/>
      <c r="O237" s="4"/>
      <c r="P237" s="4"/>
      <c r="Q237" s="2"/>
      <c r="R237" s="2"/>
      <c r="S237" s="2"/>
      <c r="T237" s="2"/>
      <c r="U237" s="2"/>
      <c r="V237" s="2"/>
      <c r="W237" s="2"/>
      <c r="X237" s="2"/>
      <c r="Y237" s="2"/>
      <c r="Z237" s="2"/>
      <c r="AA237" s="2"/>
      <c r="AB237" s="2"/>
      <c r="AC237" s="2"/>
      <c r="AD237" s="2"/>
      <c r="AE237" s="2"/>
      <c r="AF237" s="2"/>
      <c r="AG237" s="2"/>
      <c r="AH237" s="2"/>
      <c r="AI237" s="2"/>
      <c r="AJ237" s="2"/>
      <c r="AK237" s="2"/>
      <c r="AL237" s="2"/>
    </row>
    <row r="238" ht="14.25" customHeight="1">
      <c r="A238" s="3"/>
      <c r="B238" s="2"/>
      <c r="C238" s="2"/>
      <c r="D238" s="2"/>
      <c r="E238" s="2"/>
      <c r="F238" s="2"/>
      <c r="G238" s="2"/>
      <c r="H238" s="2"/>
      <c r="I238" s="4"/>
      <c r="J238" s="4"/>
      <c r="K238" s="4"/>
      <c r="L238" s="4"/>
      <c r="M238" s="4"/>
      <c r="N238" s="4"/>
      <c r="O238" s="4"/>
      <c r="P238" s="4"/>
      <c r="Q238" s="2"/>
      <c r="R238" s="2"/>
      <c r="S238" s="2"/>
      <c r="T238" s="2"/>
      <c r="U238" s="2"/>
      <c r="V238" s="2"/>
      <c r="W238" s="2"/>
      <c r="X238" s="2"/>
      <c r="Y238" s="2"/>
      <c r="Z238" s="2"/>
      <c r="AA238" s="2"/>
      <c r="AB238" s="2"/>
      <c r="AC238" s="2"/>
      <c r="AD238" s="2"/>
      <c r="AE238" s="2"/>
      <c r="AF238" s="2"/>
      <c r="AG238" s="2"/>
      <c r="AH238" s="2"/>
      <c r="AI238" s="2"/>
      <c r="AJ238" s="2"/>
      <c r="AK238" s="2"/>
      <c r="AL238" s="2"/>
    </row>
    <row r="239" ht="14.25" customHeight="1">
      <c r="A239" s="3"/>
      <c r="B239" s="2"/>
      <c r="C239" s="2"/>
      <c r="D239" s="2"/>
      <c r="E239" s="2"/>
      <c r="F239" s="2"/>
      <c r="G239" s="2"/>
      <c r="H239" s="2"/>
      <c r="I239" s="4"/>
      <c r="J239" s="4"/>
      <c r="K239" s="4"/>
      <c r="L239" s="4"/>
      <c r="M239" s="4"/>
      <c r="N239" s="4"/>
      <c r="O239" s="4"/>
      <c r="P239" s="4"/>
      <c r="Q239" s="2"/>
      <c r="R239" s="2"/>
      <c r="S239" s="2"/>
      <c r="T239" s="2"/>
      <c r="U239" s="2"/>
      <c r="V239" s="2"/>
      <c r="W239" s="2"/>
      <c r="X239" s="2"/>
      <c r="Y239" s="2"/>
      <c r="Z239" s="2"/>
      <c r="AA239" s="2"/>
      <c r="AB239" s="2"/>
      <c r="AC239" s="2"/>
      <c r="AD239" s="2"/>
      <c r="AE239" s="2"/>
      <c r="AF239" s="2"/>
      <c r="AG239" s="2"/>
      <c r="AH239" s="2"/>
      <c r="AI239" s="2"/>
      <c r="AJ239" s="2"/>
      <c r="AK239" s="2"/>
      <c r="AL239" s="2"/>
    </row>
    <row r="240" ht="14.25" customHeight="1">
      <c r="A240" s="3"/>
      <c r="B240" s="2"/>
      <c r="C240" s="2"/>
      <c r="D240" s="2"/>
      <c r="E240" s="2"/>
      <c r="F240" s="2"/>
      <c r="G240" s="2"/>
      <c r="H240" s="2"/>
      <c r="I240" s="4"/>
      <c r="J240" s="4"/>
      <c r="K240" s="4"/>
      <c r="L240" s="4"/>
      <c r="M240" s="4"/>
      <c r="N240" s="4"/>
      <c r="O240" s="4"/>
      <c r="P240" s="4"/>
      <c r="Q240" s="2"/>
      <c r="R240" s="2"/>
      <c r="S240" s="2"/>
      <c r="T240" s="2"/>
      <c r="U240" s="2"/>
      <c r="V240" s="2"/>
      <c r="W240" s="2"/>
      <c r="X240" s="2"/>
      <c r="Y240" s="2"/>
      <c r="Z240" s="2"/>
      <c r="AA240" s="2"/>
      <c r="AB240" s="2"/>
      <c r="AC240" s="2"/>
      <c r="AD240" s="2"/>
      <c r="AE240" s="2"/>
      <c r="AF240" s="2"/>
      <c r="AG240" s="2"/>
      <c r="AH240" s="2"/>
      <c r="AI240" s="2"/>
      <c r="AJ240" s="2"/>
      <c r="AK240" s="2"/>
      <c r="AL240" s="2"/>
    </row>
    <row r="241" ht="14.25" customHeight="1">
      <c r="A241" s="3"/>
      <c r="B241" s="2"/>
      <c r="C241" s="2"/>
      <c r="D241" s="2"/>
      <c r="E241" s="2"/>
      <c r="F241" s="2"/>
      <c r="G241" s="2"/>
      <c r="H241" s="2"/>
      <c r="I241" s="4"/>
      <c r="J241" s="4"/>
      <c r="K241" s="4"/>
      <c r="L241" s="4"/>
      <c r="M241" s="4"/>
      <c r="N241" s="4"/>
      <c r="O241" s="4"/>
      <c r="P241" s="4"/>
      <c r="Q241" s="2"/>
      <c r="R241" s="2"/>
      <c r="S241" s="2"/>
      <c r="T241" s="2"/>
      <c r="U241" s="2"/>
      <c r="V241" s="2"/>
      <c r="W241" s="2"/>
      <c r="X241" s="2"/>
      <c r="Y241" s="2"/>
      <c r="Z241" s="2"/>
      <c r="AA241" s="2"/>
      <c r="AB241" s="2"/>
      <c r="AC241" s="2"/>
      <c r="AD241" s="2"/>
      <c r="AE241" s="2"/>
      <c r="AF241" s="2"/>
      <c r="AG241" s="2"/>
      <c r="AH241" s="2"/>
      <c r="AI241" s="2"/>
      <c r="AJ241" s="2"/>
      <c r="AK241" s="2"/>
      <c r="AL241" s="2"/>
    </row>
    <row r="242" ht="14.25" customHeight="1">
      <c r="A242" s="3"/>
      <c r="B242" s="2"/>
      <c r="C242" s="2"/>
      <c r="D242" s="2"/>
      <c r="E242" s="2"/>
      <c r="F242" s="2"/>
      <c r="G242" s="2"/>
      <c r="H242" s="2"/>
      <c r="I242" s="4"/>
      <c r="J242" s="4"/>
      <c r="K242" s="4"/>
      <c r="L242" s="4"/>
      <c r="M242" s="4"/>
      <c r="N242" s="4"/>
      <c r="O242" s="4"/>
      <c r="P242" s="4"/>
      <c r="Q242" s="2"/>
      <c r="R242" s="2"/>
      <c r="S242" s="2"/>
      <c r="T242" s="2"/>
      <c r="U242" s="2"/>
      <c r="V242" s="2"/>
      <c r="W242" s="2"/>
      <c r="X242" s="2"/>
      <c r="Y242" s="2"/>
      <c r="Z242" s="2"/>
      <c r="AA242" s="2"/>
      <c r="AB242" s="2"/>
      <c r="AC242" s="2"/>
      <c r="AD242" s="2"/>
      <c r="AE242" s="2"/>
      <c r="AF242" s="2"/>
      <c r="AG242" s="2"/>
      <c r="AH242" s="2"/>
      <c r="AI242" s="2"/>
      <c r="AJ242" s="2"/>
      <c r="AK242" s="2"/>
      <c r="AL242" s="2"/>
    </row>
    <row r="243" ht="14.25" customHeight="1">
      <c r="A243" s="3"/>
      <c r="B243" s="2"/>
      <c r="C243" s="2"/>
      <c r="D243" s="2"/>
      <c r="E243" s="2"/>
      <c r="F243" s="2"/>
      <c r="G243" s="2"/>
      <c r="H243" s="2"/>
      <c r="I243" s="4"/>
      <c r="J243" s="4"/>
      <c r="K243" s="4"/>
      <c r="L243" s="4"/>
      <c r="M243" s="4"/>
      <c r="N243" s="4"/>
      <c r="O243" s="4"/>
      <c r="P243" s="4"/>
      <c r="Q243" s="2"/>
      <c r="R243" s="2"/>
      <c r="S243" s="2"/>
      <c r="T243" s="2"/>
      <c r="U243" s="2"/>
      <c r="V243" s="2"/>
      <c r="W243" s="2"/>
      <c r="X243" s="2"/>
      <c r="Y243" s="2"/>
      <c r="Z243" s="2"/>
      <c r="AA243" s="2"/>
      <c r="AB243" s="2"/>
      <c r="AC243" s="2"/>
      <c r="AD243" s="2"/>
      <c r="AE243" s="2"/>
      <c r="AF243" s="2"/>
      <c r="AG243" s="2"/>
      <c r="AH243" s="2"/>
      <c r="AI243" s="2"/>
      <c r="AJ243" s="2"/>
      <c r="AK243" s="2"/>
      <c r="AL243" s="2"/>
    </row>
    <row r="244" ht="14.25" customHeight="1">
      <c r="A244" s="3"/>
      <c r="B244" s="2"/>
      <c r="C244" s="2"/>
      <c r="D244" s="2"/>
      <c r="E244" s="2"/>
      <c r="F244" s="2"/>
      <c r="G244" s="2"/>
      <c r="H244" s="2"/>
      <c r="I244" s="4"/>
      <c r="J244" s="4"/>
      <c r="K244" s="4"/>
      <c r="L244" s="4"/>
      <c r="M244" s="4"/>
      <c r="N244" s="4"/>
      <c r="O244" s="4"/>
      <c r="P244" s="4"/>
      <c r="Q244" s="2"/>
      <c r="R244" s="2"/>
      <c r="S244" s="2"/>
      <c r="T244" s="2"/>
      <c r="U244" s="2"/>
      <c r="V244" s="2"/>
      <c r="W244" s="2"/>
      <c r="X244" s="2"/>
      <c r="Y244" s="2"/>
      <c r="Z244" s="2"/>
      <c r="AA244" s="2"/>
      <c r="AB244" s="2"/>
      <c r="AC244" s="2"/>
      <c r="AD244" s="2"/>
      <c r="AE244" s="2"/>
      <c r="AF244" s="2"/>
      <c r="AG244" s="2"/>
      <c r="AH244" s="2"/>
      <c r="AI244" s="2"/>
      <c r="AJ244" s="2"/>
      <c r="AK244" s="2"/>
      <c r="AL244" s="2"/>
    </row>
    <row r="245" ht="14.25" customHeight="1">
      <c r="A245" s="3"/>
      <c r="B245" s="2"/>
      <c r="C245" s="2"/>
      <c r="D245" s="2"/>
      <c r="E245" s="2"/>
      <c r="F245" s="2"/>
      <c r="G245" s="2"/>
      <c r="H245" s="2"/>
      <c r="I245" s="4"/>
      <c r="J245" s="4"/>
      <c r="K245" s="4"/>
      <c r="L245" s="4"/>
      <c r="M245" s="4"/>
      <c r="N245" s="4"/>
      <c r="O245" s="4"/>
      <c r="P245" s="4"/>
      <c r="Q245" s="2"/>
      <c r="R245" s="2"/>
      <c r="S245" s="2"/>
      <c r="T245" s="2"/>
      <c r="U245" s="2"/>
      <c r="V245" s="2"/>
      <c r="W245" s="2"/>
      <c r="X245" s="2"/>
      <c r="Y245" s="2"/>
      <c r="Z245" s="2"/>
      <c r="AA245" s="2"/>
      <c r="AB245" s="2"/>
      <c r="AC245" s="2"/>
      <c r="AD245" s="2"/>
      <c r="AE245" s="2"/>
      <c r="AF245" s="2"/>
      <c r="AG245" s="2"/>
      <c r="AH245" s="2"/>
      <c r="AI245" s="2"/>
      <c r="AJ245" s="2"/>
      <c r="AK245" s="2"/>
      <c r="AL245" s="2"/>
    </row>
    <row r="246" ht="14.25" customHeight="1">
      <c r="A246" s="3"/>
      <c r="B246" s="2"/>
      <c r="C246" s="2"/>
      <c r="D246" s="2"/>
      <c r="E246" s="2"/>
      <c r="F246" s="2"/>
      <c r="G246" s="2"/>
      <c r="H246" s="2"/>
      <c r="I246" s="4"/>
      <c r="J246" s="4"/>
      <c r="K246" s="4"/>
      <c r="L246" s="4"/>
      <c r="M246" s="4"/>
      <c r="N246" s="4"/>
      <c r="O246" s="4"/>
      <c r="P246" s="4"/>
      <c r="Q246" s="2"/>
      <c r="R246" s="2"/>
      <c r="S246" s="2"/>
      <c r="T246" s="2"/>
      <c r="U246" s="2"/>
      <c r="V246" s="2"/>
      <c r="W246" s="2"/>
      <c r="X246" s="2"/>
      <c r="Y246" s="2"/>
      <c r="Z246" s="2"/>
      <c r="AA246" s="2"/>
      <c r="AB246" s="2"/>
      <c r="AC246" s="2"/>
      <c r="AD246" s="2"/>
      <c r="AE246" s="2"/>
      <c r="AF246" s="2"/>
      <c r="AG246" s="2"/>
      <c r="AH246" s="2"/>
      <c r="AI246" s="2"/>
      <c r="AJ246" s="2"/>
      <c r="AK246" s="2"/>
      <c r="AL246" s="2"/>
    </row>
    <row r="247" ht="14.25" customHeight="1">
      <c r="A247" s="3"/>
      <c r="B247" s="2"/>
      <c r="C247" s="2"/>
      <c r="D247" s="2"/>
      <c r="E247" s="2"/>
      <c r="F247" s="2"/>
      <c r="G247" s="2"/>
      <c r="H247" s="2"/>
      <c r="I247" s="4"/>
      <c r="J247" s="4"/>
      <c r="K247" s="4"/>
      <c r="L247" s="4"/>
      <c r="M247" s="4"/>
      <c r="N247" s="4"/>
      <c r="O247" s="4"/>
      <c r="P247" s="4"/>
      <c r="Q247" s="2"/>
      <c r="R247" s="2"/>
      <c r="S247" s="2"/>
      <c r="T247" s="2"/>
      <c r="U247" s="2"/>
      <c r="V247" s="2"/>
      <c r="W247" s="2"/>
      <c r="X247" s="2"/>
      <c r="Y247" s="2"/>
      <c r="Z247" s="2"/>
      <c r="AA247" s="2"/>
      <c r="AB247" s="2"/>
      <c r="AC247" s="2"/>
      <c r="AD247" s="2"/>
      <c r="AE247" s="2"/>
      <c r="AF247" s="2"/>
      <c r="AG247" s="2"/>
      <c r="AH247" s="2"/>
      <c r="AI247" s="2"/>
      <c r="AJ247" s="2"/>
      <c r="AK247" s="2"/>
      <c r="AL247" s="2"/>
    </row>
    <row r="248" ht="14.25" customHeight="1">
      <c r="A248" s="3"/>
      <c r="B248" s="2"/>
      <c r="C248" s="2"/>
      <c r="D248" s="2"/>
      <c r="E248" s="2"/>
      <c r="F248" s="2"/>
      <c r="G248" s="2"/>
      <c r="H248" s="2"/>
      <c r="I248" s="4"/>
      <c r="J248" s="4"/>
      <c r="K248" s="4"/>
      <c r="L248" s="4"/>
      <c r="M248" s="4"/>
      <c r="N248" s="4"/>
      <c r="O248" s="4"/>
      <c r="P248" s="4"/>
      <c r="Q248" s="2"/>
      <c r="R248" s="2"/>
      <c r="S248" s="2"/>
      <c r="T248" s="2"/>
      <c r="U248" s="2"/>
      <c r="V248" s="2"/>
      <c r="W248" s="2"/>
      <c r="X248" s="2"/>
      <c r="Y248" s="2"/>
      <c r="Z248" s="2"/>
      <c r="AA248" s="2"/>
      <c r="AB248" s="2"/>
      <c r="AC248" s="2"/>
      <c r="AD248" s="2"/>
      <c r="AE248" s="2"/>
      <c r="AF248" s="2"/>
      <c r="AG248" s="2"/>
      <c r="AH248" s="2"/>
      <c r="AI248" s="2"/>
      <c r="AJ248" s="2"/>
      <c r="AK248" s="2"/>
      <c r="AL248" s="2"/>
    </row>
    <row r="249" ht="14.25" customHeight="1">
      <c r="A249" s="3"/>
      <c r="B249" s="2"/>
      <c r="C249" s="2"/>
      <c r="D249" s="2"/>
      <c r="E249" s="2"/>
      <c r="F249" s="2"/>
      <c r="G249" s="2"/>
      <c r="H249" s="2"/>
      <c r="I249" s="4"/>
      <c r="J249" s="4"/>
      <c r="K249" s="4"/>
      <c r="L249" s="4"/>
      <c r="M249" s="4"/>
      <c r="N249" s="4"/>
      <c r="O249" s="4"/>
      <c r="P249" s="4"/>
      <c r="Q249" s="2"/>
      <c r="R249" s="2"/>
      <c r="S249" s="2"/>
      <c r="T249" s="2"/>
      <c r="U249" s="2"/>
      <c r="V249" s="2"/>
      <c r="W249" s="2"/>
      <c r="X249" s="2"/>
      <c r="Y249" s="2"/>
      <c r="Z249" s="2"/>
      <c r="AA249" s="2"/>
      <c r="AB249" s="2"/>
      <c r="AC249" s="2"/>
      <c r="AD249" s="2"/>
      <c r="AE249" s="2"/>
      <c r="AF249" s="2"/>
      <c r="AG249" s="2"/>
      <c r="AH249" s="2"/>
      <c r="AI249" s="2"/>
      <c r="AJ249" s="2"/>
      <c r="AK249" s="2"/>
      <c r="AL249" s="2"/>
    </row>
    <row r="250" ht="14.25" customHeight="1">
      <c r="A250" s="3"/>
      <c r="B250" s="2"/>
      <c r="C250" s="2"/>
      <c r="D250" s="2"/>
      <c r="E250" s="2"/>
      <c r="F250" s="2"/>
      <c r="G250" s="2"/>
      <c r="H250" s="2"/>
      <c r="I250" s="4"/>
      <c r="J250" s="4"/>
      <c r="K250" s="4"/>
      <c r="L250" s="4"/>
      <c r="M250" s="4"/>
      <c r="N250" s="4"/>
      <c r="O250" s="4"/>
      <c r="P250" s="4"/>
      <c r="Q250" s="2"/>
      <c r="R250" s="2"/>
      <c r="S250" s="2"/>
      <c r="T250" s="2"/>
      <c r="U250" s="2"/>
      <c r="V250" s="2"/>
      <c r="W250" s="2"/>
      <c r="X250" s="2"/>
      <c r="Y250" s="2"/>
      <c r="Z250" s="2"/>
      <c r="AA250" s="2"/>
      <c r="AB250" s="2"/>
      <c r="AC250" s="2"/>
      <c r="AD250" s="2"/>
      <c r="AE250" s="2"/>
      <c r="AF250" s="2"/>
      <c r="AG250" s="2"/>
      <c r="AH250" s="2"/>
      <c r="AI250" s="2"/>
      <c r="AJ250" s="2"/>
      <c r="AK250" s="2"/>
      <c r="AL250" s="2"/>
    </row>
    <row r="251" ht="14.25" customHeight="1">
      <c r="A251" s="3"/>
      <c r="B251" s="2"/>
      <c r="C251" s="2"/>
      <c r="D251" s="2"/>
      <c r="E251" s="2"/>
      <c r="F251" s="2"/>
      <c r="G251" s="2"/>
      <c r="H251" s="2"/>
      <c r="I251" s="4"/>
      <c r="J251" s="4"/>
      <c r="K251" s="4"/>
      <c r="L251" s="4"/>
      <c r="M251" s="4"/>
      <c r="N251" s="4"/>
      <c r="O251" s="4"/>
      <c r="P251" s="4"/>
      <c r="Q251" s="2"/>
      <c r="R251" s="2"/>
      <c r="S251" s="2"/>
      <c r="T251" s="2"/>
      <c r="U251" s="2"/>
      <c r="V251" s="2"/>
      <c r="W251" s="2"/>
      <c r="X251" s="2"/>
      <c r="Y251" s="2"/>
      <c r="Z251" s="2"/>
      <c r="AA251" s="2"/>
      <c r="AB251" s="2"/>
      <c r="AC251" s="2"/>
      <c r="AD251" s="2"/>
      <c r="AE251" s="2"/>
      <c r="AF251" s="2"/>
      <c r="AG251" s="2"/>
      <c r="AH251" s="2"/>
      <c r="AI251" s="2"/>
      <c r="AJ251" s="2"/>
      <c r="AK251" s="2"/>
      <c r="AL251" s="2"/>
    </row>
    <row r="252" ht="14.25" customHeight="1">
      <c r="A252" s="3"/>
      <c r="B252" s="2"/>
      <c r="C252" s="2"/>
      <c r="D252" s="2"/>
      <c r="E252" s="2"/>
      <c r="F252" s="2"/>
      <c r="G252" s="2"/>
      <c r="H252" s="2"/>
      <c r="I252" s="4"/>
      <c r="J252" s="4"/>
      <c r="K252" s="4"/>
      <c r="L252" s="4"/>
      <c r="M252" s="4"/>
      <c r="N252" s="4"/>
      <c r="O252" s="4"/>
      <c r="P252" s="4"/>
      <c r="Q252" s="2"/>
      <c r="R252" s="2"/>
      <c r="S252" s="2"/>
      <c r="T252" s="2"/>
      <c r="U252" s="2"/>
      <c r="V252" s="2"/>
      <c r="W252" s="2"/>
      <c r="X252" s="2"/>
      <c r="Y252" s="2"/>
      <c r="Z252" s="2"/>
      <c r="AA252" s="2"/>
      <c r="AB252" s="2"/>
      <c r="AC252" s="2"/>
      <c r="AD252" s="2"/>
      <c r="AE252" s="2"/>
      <c r="AF252" s="2"/>
      <c r="AG252" s="2"/>
      <c r="AH252" s="2"/>
      <c r="AI252" s="2"/>
      <c r="AJ252" s="2"/>
      <c r="AK252" s="2"/>
      <c r="AL252" s="2"/>
    </row>
    <row r="253" ht="14.25" customHeight="1">
      <c r="A253" s="3"/>
      <c r="B253" s="2"/>
      <c r="C253" s="2"/>
      <c r="D253" s="2"/>
      <c r="E253" s="2"/>
      <c r="F253" s="2"/>
      <c r="G253" s="2"/>
      <c r="H253" s="2"/>
      <c r="I253" s="4"/>
      <c r="J253" s="4"/>
      <c r="K253" s="4"/>
      <c r="L253" s="4"/>
      <c r="M253" s="4"/>
      <c r="N253" s="4"/>
      <c r="O253" s="4"/>
      <c r="P253" s="4"/>
      <c r="Q253" s="2"/>
      <c r="R253" s="2"/>
      <c r="S253" s="2"/>
      <c r="T253" s="2"/>
      <c r="U253" s="2"/>
      <c r="V253" s="2"/>
      <c r="W253" s="2"/>
      <c r="X253" s="2"/>
      <c r="Y253" s="2"/>
      <c r="Z253" s="2"/>
      <c r="AA253" s="2"/>
      <c r="AB253" s="2"/>
      <c r="AC253" s="2"/>
      <c r="AD253" s="2"/>
      <c r="AE253" s="2"/>
      <c r="AF253" s="2"/>
      <c r="AG253" s="2"/>
      <c r="AH253" s="2"/>
      <c r="AI253" s="2"/>
      <c r="AJ253" s="2"/>
      <c r="AK253" s="2"/>
      <c r="AL253" s="2"/>
    </row>
    <row r="254" ht="14.25" customHeight="1">
      <c r="A254" s="3"/>
      <c r="B254" s="2"/>
      <c r="C254" s="2"/>
      <c r="D254" s="2"/>
      <c r="E254" s="2"/>
      <c r="F254" s="2"/>
      <c r="G254" s="2"/>
      <c r="H254" s="2"/>
      <c r="I254" s="4"/>
      <c r="J254" s="4"/>
      <c r="K254" s="4"/>
      <c r="L254" s="4"/>
      <c r="M254" s="4"/>
      <c r="N254" s="4"/>
      <c r="O254" s="4"/>
      <c r="P254" s="4"/>
      <c r="Q254" s="2"/>
      <c r="R254" s="2"/>
      <c r="S254" s="2"/>
      <c r="T254" s="2"/>
      <c r="U254" s="2"/>
      <c r="V254" s="2"/>
      <c r="W254" s="2"/>
      <c r="X254" s="2"/>
      <c r="Y254" s="2"/>
      <c r="Z254" s="2"/>
      <c r="AA254" s="2"/>
      <c r="AB254" s="2"/>
      <c r="AC254" s="2"/>
      <c r="AD254" s="2"/>
      <c r="AE254" s="2"/>
      <c r="AF254" s="2"/>
      <c r="AG254" s="2"/>
      <c r="AH254" s="2"/>
      <c r="AI254" s="2"/>
      <c r="AJ254" s="2"/>
      <c r="AK254" s="2"/>
      <c r="AL254" s="2"/>
    </row>
    <row r="255" ht="14.25" customHeight="1">
      <c r="A255" s="3"/>
      <c r="B255" s="2"/>
      <c r="C255" s="2"/>
      <c r="D255" s="2"/>
      <c r="E255" s="2"/>
      <c r="F255" s="2"/>
      <c r="G255" s="2"/>
      <c r="H255" s="2"/>
      <c r="I255" s="4"/>
      <c r="J255" s="4"/>
      <c r="K255" s="4"/>
      <c r="L255" s="4"/>
      <c r="M255" s="4"/>
      <c r="N255" s="4"/>
      <c r="O255" s="4"/>
      <c r="P255" s="4"/>
      <c r="Q255" s="2"/>
      <c r="R255" s="2"/>
      <c r="S255" s="2"/>
      <c r="T255" s="2"/>
      <c r="U255" s="2"/>
      <c r="V255" s="2"/>
      <c r="W255" s="2"/>
      <c r="X255" s="2"/>
      <c r="Y255" s="2"/>
      <c r="Z255" s="2"/>
      <c r="AA255" s="2"/>
      <c r="AB255" s="2"/>
      <c r="AC255" s="2"/>
      <c r="AD255" s="2"/>
      <c r="AE255" s="2"/>
      <c r="AF255" s="2"/>
      <c r="AG255" s="2"/>
      <c r="AH255" s="2"/>
      <c r="AI255" s="2"/>
      <c r="AJ255" s="2"/>
      <c r="AK255" s="2"/>
      <c r="AL255" s="2"/>
    </row>
    <row r="256" ht="14.25" customHeight="1">
      <c r="A256" s="3"/>
      <c r="B256" s="2"/>
      <c r="C256" s="2"/>
      <c r="D256" s="2"/>
      <c r="E256" s="2"/>
      <c r="F256" s="2"/>
      <c r="G256" s="2"/>
      <c r="H256" s="2"/>
      <c r="I256" s="4"/>
      <c r="J256" s="4"/>
      <c r="K256" s="4"/>
      <c r="L256" s="4"/>
      <c r="M256" s="4"/>
      <c r="N256" s="4"/>
      <c r="O256" s="4"/>
      <c r="P256" s="4"/>
      <c r="Q256" s="2"/>
      <c r="R256" s="2"/>
      <c r="S256" s="2"/>
      <c r="T256" s="2"/>
      <c r="U256" s="2"/>
      <c r="V256" s="2"/>
      <c r="W256" s="2"/>
      <c r="X256" s="2"/>
      <c r="Y256" s="2"/>
      <c r="Z256" s="2"/>
      <c r="AA256" s="2"/>
      <c r="AB256" s="2"/>
      <c r="AC256" s="2"/>
      <c r="AD256" s="2"/>
      <c r="AE256" s="2"/>
      <c r="AF256" s="2"/>
      <c r="AG256" s="2"/>
      <c r="AH256" s="2"/>
      <c r="AI256" s="2"/>
      <c r="AJ256" s="2"/>
      <c r="AK256" s="2"/>
      <c r="AL256" s="2"/>
    </row>
    <row r="257" ht="14.25" customHeight="1">
      <c r="A257" s="3"/>
      <c r="B257" s="2"/>
      <c r="C257" s="2"/>
      <c r="D257" s="2"/>
      <c r="E257" s="2"/>
      <c r="F257" s="2"/>
      <c r="G257" s="2"/>
      <c r="H257" s="2"/>
      <c r="I257" s="4"/>
      <c r="J257" s="4"/>
      <c r="K257" s="4"/>
      <c r="L257" s="4"/>
      <c r="M257" s="4"/>
      <c r="N257" s="4"/>
      <c r="O257" s="4"/>
      <c r="P257" s="4"/>
      <c r="Q257" s="2"/>
      <c r="R257" s="2"/>
      <c r="S257" s="2"/>
      <c r="T257" s="2"/>
      <c r="U257" s="2"/>
      <c r="V257" s="2"/>
      <c r="W257" s="2"/>
      <c r="X257" s="2"/>
      <c r="Y257" s="2"/>
      <c r="Z257" s="2"/>
      <c r="AA257" s="2"/>
      <c r="AB257" s="2"/>
      <c r="AC257" s="2"/>
      <c r="AD257" s="2"/>
      <c r="AE257" s="2"/>
      <c r="AF257" s="2"/>
      <c r="AG257" s="2"/>
      <c r="AH257" s="2"/>
      <c r="AI257" s="2"/>
      <c r="AJ257" s="2"/>
      <c r="AK257" s="2"/>
      <c r="AL257" s="2"/>
    </row>
    <row r="258" ht="14.25" customHeight="1">
      <c r="A258" s="3"/>
      <c r="B258" s="2"/>
      <c r="C258" s="2"/>
      <c r="D258" s="2"/>
      <c r="E258" s="2"/>
      <c r="F258" s="2"/>
      <c r="G258" s="2"/>
      <c r="H258" s="2"/>
      <c r="I258" s="4"/>
      <c r="J258" s="4"/>
      <c r="K258" s="4"/>
      <c r="L258" s="4"/>
      <c r="M258" s="4"/>
      <c r="N258" s="4"/>
      <c r="O258" s="4"/>
      <c r="P258" s="4"/>
      <c r="Q258" s="2"/>
      <c r="R258" s="2"/>
      <c r="S258" s="2"/>
      <c r="T258" s="2"/>
      <c r="U258" s="2"/>
      <c r="V258" s="2"/>
      <c r="W258" s="2"/>
      <c r="X258" s="2"/>
      <c r="Y258" s="2"/>
      <c r="Z258" s="2"/>
      <c r="AA258" s="2"/>
      <c r="AB258" s="2"/>
      <c r="AC258" s="2"/>
      <c r="AD258" s="2"/>
      <c r="AE258" s="2"/>
      <c r="AF258" s="2"/>
      <c r="AG258" s="2"/>
      <c r="AH258" s="2"/>
      <c r="AI258" s="2"/>
      <c r="AJ258" s="2"/>
      <c r="AK258" s="2"/>
      <c r="AL258" s="2"/>
    </row>
    <row r="259" ht="14.25" customHeight="1">
      <c r="A259" s="3"/>
      <c r="B259" s="2"/>
      <c r="C259" s="2"/>
      <c r="D259" s="2"/>
      <c r="E259" s="2"/>
      <c r="F259" s="2"/>
      <c r="G259" s="2"/>
      <c r="H259" s="2"/>
      <c r="I259" s="4"/>
      <c r="J259" s="4"/>
      <c r="K259" s="4"/>
      <c r="L259" s="4"/>
      <c r="M259" s="4"/>
      <c r="N259" s="4"/>
      <c r="O259" s="4"/>
      <c r="P259" s="4"/>
      <c r="Q259" s="2"/>
      <c r="R259" s="2"/>
      <c r="S259" s="2"/>
      <c r="T259" s="2"/>
      <c r="U259" s="2"/>
      <c r="V259" s="2"/>
      <c r="W259" s="2"/>
      <c r="X259" s="2"/>
      <c r="Y259" s="2"/>
      <c r="Z259" s="2"/>
      <c r="AA259" s="2"/>
      <c r="AB259" s="2"/>
      <c r="AC259" s="2"/>
      <c r="AD259" s="2"/>
      <c r="AE259" s="2"/>
      <c r="AF259" s="2"/>
      <c r="AG259" s="2"/>
      <c r="AH259" s="2"/>
      <c r="AI259" s="2"/>
      <c r="AJ259" s="2"/>
      <c r="AK259" s="2"/>
      <c r="AL259" s="2"/>
    </row>
    <row r="260" ht="14.25" customHeight="1">
      <c r="A260" s="3"/>
      <c r="B260" s="2"/>
      <c r="C260" s="2"/>
      <c r="D260" s="2"/>
      <c r="E260" s="2"/>
      <c r="F260" s="2"/>
      <c r="G260" s="2"/>
      <c r="H260" s="2"/>
      <c r="I260" s="4"/>
      <c r="J260" s="4"/>
      <c r="K260" s="4"/>
      <c r="L260" s="4"/>
      <c r="M260" s="4"/>
      <c r="N260" s="4"/>
      <c r="O260" s="4"/>
      <c r="P260" s="4"/>
      <c r="Q260" s="2"/>
      <c r="R260" s="2"/>
      <c r="S260" s="2"/>
      <c r="T260" s="2"/>
      <c r="U260" s="2"/>
      <c r="V260" s="2"/>
      <c r="W260" s="2"/>
      <c r="X260" s="2"/>
      <c r="Y260" s="2"/>
      <c r="Z260" s="2"/>
      <c r="AA260" s="2"/>
      <c r="AB260" s="2"/>
      <c r="AC260" s="2"/>
      <c r="AD260" s="2"/>
      <c r="AE260" s="2"/>
      <c r="AF260" s="2"/>
      <c r="AG260" s="2"/>
      <c r="AH260" s="2"/>
      <c r="AI260" s="2"/>
      <c r="AJ260" s="2"/>
      <c r="AK260" s="2"/>
      <c r="AL260" s="2"/>
    </row>
    <row r="261" ht="14.25" customHeight="1">
      <c r="A261" s="3"/>
      <c r="B261" s="2"/>
      <c r="C261" s="2"/>
      <c r="D261" s="2"/>
      <c r="E261" s="2"/>
      <c r="F261" s="2"/>
      <c r="G261" s="2"/>
      <c r="H261" s="2"/>
      <c r="I261" s="4"/>
      <c r="J261" s="4"/>
      <c r="K261" s="4"/>
      <c r="L261" s="4"/>
      <c r="M261" s="4"/>
      <c r="N261" s="4"/>
      <c r="O261" s="4"/>
      <c r="P261" s="4"/>
      <c r="Q261" s="2"/>
      <c r="R261" s="2"/>
      <c r="S261" s="2"/>
      <c r="T261" s="2"/>
      <c r="U261" s="2"/>
      <c r="V261" s="2"/>
      <c r="W261" s="2"/>
      <c r="X261" s="2"/>
      <c r="Y261" s="2"/>
      <c r="Z261" s="2"/>
      <c r="AA261" s="2"/>
      <c r="AB261" s="2"/>
      <c r="AC261" s="2"/>
      <c r="AD261" s="2"/>
      <c r="AE261" s="2"/>
      <c r="AF261" s="2"/>
      <c r="AG261" s="2"/>
      <c r="AH261" s="2"/>
      <c r="AI261" s="2"/>
      <c r="AJ261" s="2"/>
      <c r="AK261" s="2"/>
      <c r="AL261" s="2"/>
    </row>
    <row r="262" ht="14.25" customHeight="1">
      <c r="A262" s="3"/>
      <c r="B262" s="2"/>
      <c r="C262" s="2"/>
      <c r="D262" s="2"/>
      <c r="E262" s="2"/>
      <c r="F262" s="2"/>
      <c r="G262" s="2"/>
      <c r="H262" s="2"/>
      <c r="I262" s="4"/>
      <c r="J262" s="4"/>
      <c r="K262" s="4"/>
      <c r="L262" s="4"/>
      <c r="M262" s="4"/>
      <c r="N262" s="4"/>
      <c r="O262" s="4"/>
      <c r="P262" s="4"/>
      <c r="Q262" s="2"/>
      <c r="R262" s="2"/>
      <c r="S262" s="2"/>
      <c r="T262" s="2"/>
      <c r="U262" s="2"/>
      <c r="V262" s="2"/>
      <c r="W262" s="2"/>
      <c r="X262" s="2"/>
      <c r="Y262" s="2"/>
      <c r="Z262" s="2"/>
      <c r="AA262" s="2"/>
      <c r="AB262" s="2"/>
      <c r="AC262" s="2"/>
      <c r="AD262" s="2"/>
      <c r="AE262" s="2"/>
      <c r="AF262" s="2"/>
      <c r="AG262" s="2"/>
      <c r="AH262" s="2"/>
      <c r="AI262" s="2"/>
      <c r="AJ262" s="2"/>
      <c r="AK262" s="2"/>
      <c r="AL262" s="2"/>
    </row>
    <row r="263" ht="14.25" customHeight="1">
      <c r="A263" s="3"/>
      <c r="B263" s="2"/>
      <c r="C263" s="2"/>
      <c r="D263" s="2"/>
      <c r="E263" s="2"/>
      <c r="F263" s="2"/>
      <c r="G263" s="2"/>
      <c r="H263" s="2"/>
      <c r="I263" s="4"/>
      <c r="J263" s="4"/>
      <c r="K263" s="4"/>
      <c r="L263" s="4"/>
      <c r="M263" s="4"/>
      <c r="N263" s="4"/>
      <c r="O263" s="4"/>
      <c r="P263" s="4"/>
      <c r="Q263" s="2"/>
      <c r="R263" s="2"/>
      <c r="S263" s="2"/>
      <c r="T263" s="2"/>
      <c r="U263" s="2"/>
      <c r="V263" s="2"/>
      <c r="W263" s="2"/>
      <c r="X263" s="2"/>
      <c r="Y263" s="2"/>
      <c r="Z263" s="2"/>
      <c r="AA263" s="2"/>
      <c r="AB263" s="2"/>
      <c r="AC263" s="2"/>
      <c r="AD263" s="2"/>
      <c r="AE263" s="2"/>
      <c r="AF263" s="2"/>
      <c r="AG263" s="2"/>
      <c r="AH263" s="2"/>
      <c r="AI263" s="2"/>
      <c r="AJ263" s="2"/>
      <c r="AK263" s="2"/>
      <c r="AL263" s="2"/>
    </row>
    <row r="264" ht="14.25" customHeight="1">
      <c r="A264" s="3"/>
      <c r="B264" s="2"/>
      <c r="C264" s="2"/>
      <c r="D264" s="2"/>
      <c r="E264" s="2"/>
      <c r="F264" s="2"/>
      <c r="G264" s="2"/>
      <c r="H264" s="2"/>
      <c r="I264" s="4"/>
      <c r="J264" s="4"/>
      <c r="K264" s="4"/>
      <c r="L264" s="4"/>
      <c r="M264" s="4"/>
      <c r="N264" s="4"/>
      <c r="O264" s="4"/>
      <c r="P264" s="4"/>
      <c r="Q264" s="2"/>
      <c r="R264" s="2"/>
      <c r="S264" s="2"/>
      <c r="T264" s="2"/>
      <c r="U264" s="2"/>
      <c r="V264" s="2"/>
      <c r="W264" s="2"/>
      <c r="X264" s="2"/>
      <c r="Y264" s="2"/>
      <c r="Z264" s="2"/>
      <c r="AA264" s="2"/>
      <c r="AB264" s="2"/>
      <c r="AC264" s="2"/>
      <c r="AD264" s="2"/>
      <c r="AE264" s="2"/>
      <c r="AF264" s="2"/>
      <c r="AG264" s="2"/>
      <c r="AH264" s="2"/>
      <c r="AI264" s="2"/>
      <c r="AJ264" s="2"/>
      <c r="AK264" s="2"/>
      <c r="AL264" s="2"/>
    </row>
    <row r="265" ht="14.25" customHeight="1">
      <c r="A265" s="3"/>
      <c r="B265" s="2"/>
      <c r="C265" s="2"/>
      <c r="D265" s="2"/>
      <c r="E265" s="2"/>
      <c r="F265" s="2"/>
      <c r="G265" s="2"/>
      <c r="H265" s="2"/>
      <c r="I265" s="4"/>
      <c r="J265" s="4"/>
      <c r="K265" s="4"/>
      <c r="L265" s="4"/>
      <c r="M265" s="4"/>
      <c r="N265" s="4"/>
      <c r="O265" s="4"/>
      <c r="P265" s="4"/>
      <c r="Q265" s="2"/>
      <c r="R265" s="2"/>
      <c r="S265" s="2"/>
      <c r="T265" s="2"/>
      <c r="U265" s="2"/>
      <c r="V265" s="2"/>
      <c r="W265" s="2"/>
      <c r="X265" s="2"/>
      <c r="Y265" s="2"/>
      <c r="Z265" s="2"/>
      <c r="AA265" s="2"/>
      <c r="AB265" s="2"/>
      <c r="AC265" s="2"/>
      <c r="AD265" s="2"/>
      <c r="AE265" s="2"/>
      <c r="AF265" s="2"/>
      <c r="AG265" s="2"/>
      <c r="AH265" s="2"/>
      <c r="AI265" s="2"/>
      <c r="AJ265" s="2"/>
      <c r="AK265" s="2"/>
      <c r="AL265" s="2"/>
    </row>
    <row r="266" ht="14.25" customHeight="1">
      <c r="A266" s="3"/>
      <c r="B266" s="2"/>
      <c r="C266" s="2"/>
      <c r="D266" s="2"/>
      <c r="E266" s="2"/>
      <c r="F266" s="2"/>
      <c r="G266" s="2"/>
      <c r="H266" s="2"/>
      <c r="I266" s="4"/>
      <c r="J266" s="4"/>
      <c r="K266" s="4"/>
      <c r="L266" s="4"/>
      <c r="M266" s="4"/>
      <c r="N266" s="4"/>
      <c r="O266" s="4"/>
      <c r="P266" s="4"/>
      <c r="Q266" s="2"/>
      <c r="R266" s="2"/>
      <c r="S266" s="2"/>
      <c r="T266" s="2"/>
      <c r="U266" s="2"/>
      <c r="V266" s="2"/>
      <c r="W266" s="2"/>
      <c r="X266" s="2"/>
      <c r="Y266" s="2"/>
      <c r="Z266" s="2"/>
      <c r="AA266" s="2"/>
      <c r="AB266" s="2"/>
      <c r="AC266" s="2"/>
      <c r="AD266" s="2"/>
      <c r="AE266" s="2"/>
      <c r="AF266" s="2"/>
      <c r="AG266" s="2"/>
      <c r="AH266" s="2"/>
      <c r="AI266" s="2"/>
      <c r="AJ266" s="2"/>
      <c r="AK266" s="2"/>
      <c r="AL266" s="2"/>
    </row>
    <row r="267" ht="14.25" customHeight="1">
      <c r="A267" s="3"/>
      <c r="B267" s="2"/>
      <c r="C267" s="2"/>
      <c r="D267" s="2"/>
      <c r="E267" s="2"/>
      <c r="F267" s="2"/>
      <c r="G267" s="2"/>
      <c r="H267" s="2"/>
      <c r="I267" s="4"/>
      <c r="J267" s="4"/>
      <c r="K267" s="4"/>
      <c r="L267" s="4"/>
      <c r="M267" s="4"/>
      <c r="N267" s="4"/>
      <c r="O267" s="4"/>
      <c r="P267" s="4"/>
      <c r="Q267" s="2"/>
      <c r="R267" s="2"/>
      <c r="S267" s="2"/>
      <c r="T267" s="2"/>
      <c r="U267" s="2"/>
      <c r="V267" s="2"/>
      <c r="W267" s="2"/>
      <c r="X267" s="2"/>
      <c r="Y267" s="2"/>
      <c r="Z267" s="2"/>
      <c r="AA267" s="2"/>
      <c r="AB267" s="2"/>
      <c r="AC267" s="2"/>
      <c r="AD267" s="2"/>
      <c r="AE267" s="2"/>
      <c r="AF267" s="2"/>
      <c r="AG267" s="2"/>
      <c r="AH267" s="2"/>
      <c r="AI267" s="2"/>
      <c r="AJ267" s="2"/>
      <c r="AK267" s="2"/>
      <c r="AL267" s="2"/>
    </row>
    <row r="268" ht="14.25" customHeight="1">
      <c r="A268" s="3"/>
      <c r="B268" s="2"/>
      <c r="C268" s="2"/>
      <c r="D268" s="2"/>
      <c r="E268" s="2"/>
      <c r="F268" s="2"/>
      <c r="G268" s="2"/>
      <c r="H268" s="2"/>
      <c r="I268" s="4"/>
      <c r="J268" s="4"/>
      <c r="K268" s="4"/>
      <c r="L268" s="4"/>
      <c r="M268" s="4"/>
      <c r="N268" s="4"/>
      <c r="O268" s="4"/>
      <c r="P268" s="4"/>
      <c r="Q268" s="2"/>
      <c r="R268" s="2"/>
      <c r="S268" s="2"/>
      <c r="T268" s="2"/>
      <c r="U268" s="2"/>
      <c r="V268" s="2"/>
      <c r="W268" s="2"/>
      <c r="X268" s="2"/>
      <c r="Y268" s="2"/>
      <c r="Z268" s="2"/>
      <c r="AA268" s="2"/>
      <c r="AB268" s="2"/>
      <c r="AC268" s="2"/>
      <c r="AD268" s="2"/>
      <c r="AE268" s="2"/>
      <c r="AF268" s="2"/>
      <c r="AG268" s="2"/>
      <c r="AH268" s="2"/>
      <c r="AI268" s="2"/>
      <c r="AJ268" s="2"/>
      <c r="AK268" s="2"/>
      <c r="AL268" s="2"/>
    </row>
    <row r="269" ht="14.25" customHeight="1">
      <c r="A269" s="3"/>
      <c r="B269" s="2"/>
      <c r="C269" s="2"/>
      <c r="D269" s="2"/>
      <c r="E269" s="2"/>
      <c r="F269" s="2"/>
      <c r="G269" s="2"/>
      <c r="H269" s="2"/>
      <c r="I269" s="4"/>
      <c r="J269" s="4"/>
      <c r="K269" s="4"/>
      <c r="L269" s="4"/>
      <c r="M269" s="4"/>
      <c r="N269" s="4"/>
      <c r="O269" s="4"/>
      <c r="P269" s="4"/>
      <c r="Q269" s="2"/>
      <c r="R269" s="2"/>
      <c r="S269" s="2"/>
      <c r="T269" s="2"/>
      <c r="U269" s="2"/>
      <c r="V269" s="2"/>
      <c r="W269" s="2"/>
      <c r="X269" s="2"/>
      <c r="Y269" s="2"/>
      <c r="Z269" s="2"/>
      <c r="AA269" s="2"/>
      <c r="AB269" s="2"/>
      <c r="AC269" s="2"/>
      <c r="AD269" s="2"/>
      <c r="AE269" s="2"/>
      <c r="AF269" s="2"/>
      <c r="AG269" s="2"/>
      <c r="AH269" s="2"/>
      <c r="AI269" s="2"/>
      <c r="AJ269" s="2"/>
      <c r="AK269" s="2"/>
      <c r="AL269" s="2"/>
    </row>
    <row r="270" ht="14.25" customHeight="1">
      <c r="A270" s="3"/>
      <c r="B270" s="2"/>
      <c r="C270" s="2"/>
      <c r="D270" s="2"/>
      <c r="E270" s="2"/>
      <c r="F270" s="2"/>
      <c r="G270" s="2"/>
      <c r="H270" s="2"/>
      <c r="I270" s="4"/>
      <c r="J270" s="4"/>
      <c r="K270" s="4"/>
      <c r="L270" s="4"/>
      <c r="M270" s="4"/>
      <c r="N270" s="4"/>
      <c r="O270" s="4"/>
      <c r="P270" s="4"/>
      <c r="Q270" s="2"/>
      <c r="R270" s="2"/>
      <c r="S270" s="2"/>
      <c r="T270" s="2"/>
      <c r="U270" s="2"/>
      <c r="V270" s="2"/>
      <c r="W270" s="2"/>
      <c r="X270" s="2"/>
      <c r="Y270" s="2"/>
      <c r="Z270" s="2"/>
      <c r="AA270" s="2"/>
      <c r="AB270" s="2"/>
      <c r="AC270" s="2"/>
      <c r="AD270" s="2"/>
      <c r="AE270" s="2"/>
      <c r="AF270" s="2"/>
      <c r="AG270" s="2"/>
      <c r="AH270" s="2"/>
      <c r="AI270" s="2"/>
      <c r="AJ270" s="2"/>
      <c r="AK270" s="2"/>
      <c r="AL270" s="2"/>
    </row>
    <row r="271" ht="14.25" customHeight="1">
      <c r="A271" s="3"/>
      <c r="B271" s="2"/>
      <c r="C271" s="2"/>
      <c r="D271" s="2"/>
      <c r="E271" s="2"/>
      <c r="F271" s="2"/>
      <c r="G271" s="2"/>
      <c r="H271" s="2"/>
      <c r="I271" s="4"/>
      <c r="J271" s="4"/>
      <c r="K271" s="4"/>
      <c r="L271" s="4"/>
      <c r="M271" s="4"/>
      <c r="N271" s="4"/>
      <c r="O271" s="4"/>
      <c r="P271" s="4"/>
      <c r="Q271" s="2"/>
      <c r="R271" s="2"/>
      <c r="S271" s="2"/>
      <c r="T271" s="2"/>
      <c r="U271" s="2"/>
      <c r="V271" s="2"/>
      <c r="W271" s="2"/>
      <c r="X271" s="2"/>
      <c r="Y271" s="2"/>
      <c r="Z271" s="2"/>
      <c r="AA271" s="2"/>
      <c r="AB271" s="2"/>
      <c r="AC271" s="2"/>
      <c r="AD271" s="2"/>
      <c r="AE271" s="2"/>
      <c r="AF271" s="2"/>
      <c r="AG271" s="2"/>
      <c r="AH271" s="2"/>
      <c r="AI271" s="2"/>
      <c r="AJ271" s="2"/>
      <c r="AK271" s="2"/>
      <c r="AL271" s="2"/>
    </row>
    <row r="272" ht="14.25" customHeight="1">
      <c r="A272" s="3"/>
      <c r="B272" s="2"/>
      <c r="C272" s="2"/>
      <c r="D272" s="2"/>
      <c r="E272" s="2"/>
      <c r="F272" s="2"/>
      <c r="G272" s="2"/>
      <c r="H272" s="2"/>
      <c r="I272" s="4"/>
      <c r="J272" s="4"/>
      <c r="K272" s="4"/>
      <c r="L272" s="4"/>
      <c r="M272" s="4"/>
      <c r="N272" s="4"/>
      <c r="O272" s="4"/>
      <c r="P272" s="4"/>
      <c r="Q272" s="2"/>
      <c r="R272" s="2"/>
      <c r="S272" s="2"/>
      <c r="T272" s="2"/>
      <c r="U272" s="2"/>
      <c r="V272" s="2"/>
      <c r="W272" s="2"/>
      <c r="X272" s="2"/>
      <c r="Y272" s="2"/>
      <c r="Z272" s="2"/>
      <c r="AA272" s="2"/>
      <c r="AB272" s="2"/>
      <c r="AC272" s="2"/>
      <c r="AD272" s="2"/>
      <c r="AE272" s="2"/>
      <c r="AF272" s="2"/>
      <c r="AG272" s="2"/>
      <c r="AH272" s="2"/>
      <c r="AI272" s="2"/>
      <c r="AJ272" s="2"/>
      <c r="AK272" s="2"/>
      <c r="AL272" s="2"/>
    </row>
    <row r="273" ht="14.25" customHeight="1">
      <c r="A273" s="3"/>
      <c r="B273" s="2"/>
      <c r="C273" s="2"/>
      <c r="D273" s="2"/>
      <c r="E273" s="2"/>
      <c r="F273" s="2"/>
      <c r="G273" s="2"/>
      <c r="H273" s="2"/>
      <c r="I273" s="4"/>
      <c r="J273" s="4"/>
      <c r="K273" s="4"/>
      <c r="L273" s="4"/>
      <c r="M273" s="4"/>
      <c r="N273" s="4"/>
      <c r="O273" s="4"/>
      <c r="P273" s="4"/>
      <c r="Q273" s="2"/>
      <c r="R273" s="2"/>
      <c r="S273" s="2"/>
      <c r="T273" s="2"/>
      <c r="U273" s="2"/>
      <c r="V273" s="2"/>
      <c r="W273" s="2"/>
      <c r="X273" s="2"/>
      <c r="Y273" s="2"/>
      <c r="Z273" s="2"/>
      <c r="AA273" s="2"/>
      <c r="AB273" s="2"/>
      <c r="AC273" s="2"/>
      <c r="AD273" s="2"/>
      <c r="AE273" s="2"/>
      <c r="AF273" s="2"/>
      <c r="AG273" s="2"/>
      <c r="AH273" s="2"/>
      <c r="AI273" s="2"/>
      <c r="AJ273" s="2"/>
      <c r="AK273" s="2"/>
      <c r="AL273" s="2"/>
    </row>
    <row r="274" ht="14.25" customHeight="1">
      <c r="A274" s="3"/>
      <c r="B274" s="2"/>
      <c r="C274" s="2"/>
      <c r="D274" s="2"/>
      <c r="E274" s="2"/>
      <c r="F274" s="2"/>
      <c r="G274" s="2"/>
      <c r="H274" s="2"/>
      <c r="I274" s="4"/>
      <c r="J274" s="4"/>
      <c r="K274" s="4"/>
      <c r="L274" s="4"/>
      <c r="M274" s="4"/>
      <c r="N274" s="4"/>
      <c r="O274" s="4"/>
      <c r="P274" s="4"/>
      <c r="Q274" s="2"/>
      <c r="R274" s="2"/>
      <c r="S274" s="2"/>
      <c r="T274" s="2"/>
      <c r="U274" s="2"/>
      <c r="V274" s="2"/>
      <c r="W274" s="2"/>
      <c r="X274" s="2"/>
      <c r="Y274" s="2"/>
      <c r="Z274" s="2"/>
      <c r="AA274" s="2"/>
      <c r="AB274" s="2"/>
      <c r="AC274" s="2"/>
      <c r="AD274" s="2"/>
      <c r="AE274" s="2"/>
      <c r="AF274" s="2"/>
      <c r="AG274" s="2"/>
      <c r="AH274" s="2"/>
      <c r="AI274" s="2"/>
      <c r="AJ274" s="2"/>
      <c r="AK274" s="2"/>
      <c r="AL274" s="2"/>
    </row>
    <row r="275" ht="14.25" customHeight="1">
      <c r="A275" s="3"/>
      <c r="B275" s="2"/>
      <c r="C275" s="2"/>
      <c r="D275" s="2"/>
      <c r="E275" s="2"/>
      <c r="F275" s="2"/>
      <c r="G275" s="2"/>
      <c r="H275" s="2"/>
      <c r="I275" s="4"/>
      <c r="J275" s="4"/>
      <c r="K275" s="4"/>
      <c r="L275" s="4"/>
      <c r="M275" s="4"/>
      <c r="N275" s="4"/>
      <c r="O275" s="4"/>
      <c r="P275" s="4"/>
      <c r="Q275" s="2"/>
      <c r="R275" s="2"/>
      <c r="S275" s="2"/>
      <c r="T275" s="2"/>
      <c r="U275" s="2"/>
      <c r="V275" s="2"/>
      <c r="W275" s="2"/>
      <c r="X275" s="2"/>
      <c r="Y275" s="2"/>
      <c r="Z275" s="2"/>
      <c r="AA275" s="2"/>
      <c r="AB275" s="2"/>
      <c r="AC275" s="2"/>
      <c r="AD275" s="2"/>
      <c r="AE275" s="2"/>
      <c r="AF275" s="2"/>
      <c r="AG275" s="2"/>
      <c r="AH275" s="2"/>
      <c r="AI275" s="2"/>
      <c r="AJ275" s="2"/>
      <c r="AK275" s="2"/>
      <c r="AL275" s="2"/>
    </row>
    <row r="276" ht="14.25" customHeight="1">
      <c r="A276" s="3"/>
      <c r="B276" s="2"/>
      <c r="C276" s="2"/>
      <c r="D276" s="2"/>
      <c r="E276" s="2"/>
      <c r="F276" s="2"/>
      <c r="G276" s="2"/>
      <c r="H276" s="2"/>
      <c r="I276" s="4"/>
      <c r="J276" s="4"/>
      <c r="K276" s="4"/>
      <c r="L276" s="4"/>
      <c r="M276" s="4"/>
      <c r="N276" s="4"/>
      <c r="O276" s="4"/>
      <c r="P276" s="4"/>
      <c r="Q276" s="2"/>
      <c r="R276" s="2"/>
      <c r="S276" s="2"/>
      <c r="T276" s="2"/>
      <c r="U276" s="2"/>
      <c r="V276" s="2"/>
      <c r="W276" s="2"/>
      <c r="X276" s="2"/>
      <c r="Y276" s="2"/>
      <c r="Z276" s="2"/>
      <c r="AA276" s="2"/>
      <c r="AB276" s="2"/>
      <c r="AC276" s="2"/>
      <c r="AD276" s="2"/>
      <c r="AE276" s="2"/>
      <c r="AF276" s="2"/>
      <c r="AG276" s="2"/>
      <c r="AH276" s="2"/>
      <c r="AI276" s="2"/>
      <c r="AJ276" s="2"/>
      <c r="AK276" s="2"/>
      <c r="AL276" s="2"/>
    </row>
    <row r="277" ht="14.25" customHeight="1">
      <c r="A277" s="3"/>
      <c r="B277" s="2"/>
      <c r="C277" s="2"/>
      <c r="D277" s="2"/>
      <c r="E277" s="2"/>
      <c r="F277" s="2"/>
      <c r="G277" s="2"/>
      <c r="H277" s="2"/>
      <c r="I277" s="4"/>
      <c r="J277" s="4"/>
      <c r="K277" s="4"/>
      <c r="L277" s="4"/>
      <c r="M277" s="4"/>
      <c r="N277" s="4"/>
      <c r="O277" s="4"/>
      <c r="P277" s="4"/>
      <c r="Q277" s="2"/>
      <c r="R277" s="2"/>
      <c r="S277" s="2"/>
      <c r="T277" s="2"/>
      <c r="U277" s="2"/>
      <c r="V277" s="2"/>
      <c r="W277" s="2"/>
      <c r="X277" s="2"/>
      <c r="Y277" s="2"/>
      <c r="Z277" s="2"/>
      <c r="AA277" s="2"/>
      <c r="AB277" s="2"/>
      <c r="AC277" s="2"/>
      <c r="AD277" s="2"/>
      <c r="AE277" s="2"/>
      <c r="AF277" s="2"/>
      <c r="AG277" s="2"/>
      <c r="AH277" s="2"/>
      <c r="AI277" s="2"/>
      <c r="AJ277" s="2"/>
      <c r="AK277" s="2"/>
      <c r="AL277" s="2"/>
    </row>
    <row r="278" ht="14.25" customHeight="1">
      <c r="A278" s="3"/>
      <c r="B278" s="2"/>
      <c r="C278" s="2"/>
      <c r="D278" s="2"/>
      <c r="E278" s="2"/>
      <c r="F278" s="2"/>
      <c r="G278" s="2"/>
      <c r="H278" s="2"/>
      <c r="I278" s="4"/>
      <c r="J278" s="4"/>
      <c r="K278" s="4"/>
      <c r="L278" s="4"/>
      <c r="M278" s="4"/>
      <c r="N278" s="4"/>
      <c r="O278" s="4"/>
      <c r="P278" s="4"/>
      <c r="Q278" s="2"/>
      <c r="R278" s="2"/>
      <c r="S278" s="2"/>
      <c r="T278" s="2"/>
      <c r="U278" s="2"/>
      <c r="V278" s="2"/>
      <c r="W278" s="2"/>
      <c r="X278" s="2"/>
      <c r="Y278" s="2"/>
      <c r="Z278" s="2"/>
      <c r="AA278" s="2"/>
      <c r="AB278" s="2"/>
      <c r="AC278" s="2"/>
      <c r="AD278" s="2"/>
      <c r="AE278" s="2"/>
      <c r="AF278" s="2"/>
      <c r="AG278" s="2"/>
      <c r="AH278" s="2"/>
      <c r="AI278" s="2"/>
      <c r="AJ278" s="2"/>
      <c r="AK278" s="2"/>
      <c r="AL278" s="2"/>
    </row>
    <row r="279" ht="14.25" customHeight="1">
      <c r="A279" s="3"/>
      <c r="B279" s="2"/>
      <c r="C279" s="2"/>
      <c r="D279" s="2"/>
      <c r="E279" s="2"/>
      <c r="F279" s="2"/>
      <c r="G279" s="2"/>
      <c r="H279" s="2"/>
      <c r="I279" s="4"/>
      <c r="J279" s="4"/>
      <c r="K279" s="4"/>
      <c r="L279" s="4"/>
      <c r="M279" s="4"/>
      <c r="N279" s="4"/>
      <c r="O279" s="4"/>
      <c r="P279" s="4"/>
      <c r="Q279" s="2"/>
      <c r="R279" s="2"/>
      <c r="S279" s="2"/>
      <c r="T279" s="2"/>
      <c r="U279" s="2"/>
      <c r="V279" s="2"/>
      <c r="W279" s="2"/>
      <c r="X279" s="2"/>
      <c r="Y279" s="2"/>
      <c r="Z279" s="2"/>
      <c r="AA279" s="2"/>
      <c r="AB279" s="2"/>
      <c r="AC279" s="2"/>
      <c r="AD279" s="2"/>
      <c r="AE279" s="2"/>
      <c r="AF279" s="2"/>
      <c r="AG279" s="2"/>
      <c r="AH279" s="2"/>
      <c r="AI279" s="2"/>
      <c r="AJ279" s="2"/>
      <c r="AK279" s="2"/>
      <c r="AL279" s="2"/>
    </row>
    <row r="280" ht="14.25" customHeight="1">
      <c r="A280" s="3"/>
      <c r="B280" s="2"/>
      <c r="C280" s="2"/>
      <c r="D280" s="2"/>
      <c r="E280" s="2"/>
      <c r="F280" s="2"/>
      <c r="G280" s="2"/>
      <c r="H280" s="2"/>
      <c r="I280" s="4"/>
      <c r="J280" s="4"/>
      <c r="K280" s="4"/>
      <c r="L280" s="4"/>
      <c r="M280" s="4"/>
      <c r="N280" s="4"/>
      <c r="O280" s="4"/>
      <c r="P280" s="4"/>
      <c r="Q280" s="2"/>
      <c r="R280" s="2"/>
      <c r="S280" s="2"/>
      <c r="T280" s="2"/>
      <c r="U280" s="2"/>
      <c r="V280" s="2"/>
      <c r="W280" s="2"/>
      <c r="X280" s="2"/>
      <c r="Y280" s="2"/>
      <c r="Z280" s="2"/>
      <c r="AA280" s="2"/>
      <c r="AB280" s="2"/>
      <c r="AC280" s="2"/>
      <c r="AD280" s="2"/>
      <c r="AE280" s="2"/>
      <c r="AF280" s="2"/>
      <c r="AG280" s="2"/>
      <c r="AH280" s="2"/>
      <c r="AI280" s="2"/>
      <c r="AJ280" s="2"/>
      <c r="AK280" s="2"/>
      <c r="AL280" s="2"/>
    </row>
    <row r="281" ht="14.25" customHeight="1">
      <c r="A281" s="3"/>
      <c r="B281" s="2"/>
      <c r="C281" s="2"/>
      <c r="D281" s="2"/>
      <c r="E281" s="2"/>
      <c r="F281" s="2"/>
      <c r="G281" s="2"/>
      <c r="H281" s="2"/>
      <c r="I281" s="4"/>
      <c r="J281" s="4"/>
      <c r="K281" s="4"/>
      <c r="L281" s="4"/>
      <c r="M281" s="4"/>
      <c r="N281" s="4"/>
      <c r="O281" s="4"/>
      <c r="P281" s="4"/>
      <c r="Q281" s="2"/>
      <c r="R281" s="2"/>
      <c r="S281" s="2"/>
      <c r="T281" s="2"/>
      <c r="U281" s="2"/>
      <c r="V281" s="2"/>
      <c r="W281" s="2"/>
      <c r="X281" s="2"/>
      <c r="Y281" s="2"/>
      <c r="Z281" s="2"/>
      <c r="AA281" s="2"/>
      <c r="AB281" s="2"/>
      <c r="AC281" s="2"/>
      <c r="AD281" s="2"/>
      <c r="AE281" s="2"/>
      <c r="AF281" s="2"/>
      <c r="AG281" s="2"/>
      <c r="AH281" s="2"/>
      <c r="AI281" s="2"/>
      <c r="AJ281" s="2"/>
      <c r="AK281" s="2"/>
      <c r="AL281" s="2"/>
    </row>
    <row r="282" ht="14.25" customHeight="1">
      <c r="A282" s="3"/>
      <c r="B282" s="2"/>
      <c r="C282" s="2"/>
      <c r="D282" s="2"/>
      <c r="E282" s="2"/>
      <c r="F282" s="2"/>
      <c r="G282" s="2"/>
      <c r="H282" s="2"/>
      <c r="I282" s="4"/>
      <c r="J282" s="4"/>
      <c r="K282" s="4"/>
      <c r="L282" s="4"/>
      <c r="M282" s="4"/>
      <c r="N282" s="4"/>
      <c r="O282" s="4"/>
      <c r="P282" s="4"/>
      <c r="Q282" s="2"/>
      <c r="R282" s="2"/>
      <c r="S282" s="2"/>
      <c r="T282" s="2"/>
      <c r="U282" s="2"/>
      <c r="V282" s="2"/>
      <c r="W282" s="2"/>
      <c r="X282" s="2"/>
      <c r="Y282" s="2"/>
      <c r="Z282" s="2"/>
      <c r="AA282" s="2"/>
      <c r="AB282" s="2"/>
      <c r="AC282" s="2"/>
      <c r="AD282" s="2"/>
      <c r="AE282" s="2"/>
      <c r="AF282" s="2"/>
      <c r="AG282" s="2"/>
      <c r="AH282" s="2"/>
      <c r="AI282" s="2"/>
      <c r="AJ282" s="2"/>
      <c r="AK282" s="2"/>
      <c r="AL282" s="2"/>
    </row>
    <row r="283" ht="14.25" customHeight="1">
      <c r="A283" s="3"/>
      <c r="B283" s="2"/>
      <c r="C283" s="2"/>
      <c r="D283" s="2"/>
      <c r="E283" s="2"/>
      <c r="F283" s="2"/>
      <c r="G283" s="2"/>
      <c r="H283" s="2"/>
      <c r="I283" s="4"/>
      <c r="J283" s="4"/>
      <c r="K283" s="4"/>
      <c r="L283" s="4"/>
      <c r="M283" s="4"/>
      <c r="N283" s="4"/>
      <c r="O283" s="4"/>
      <c r="P283" s="4"/>
      <c r="Q283" s="2"/>
      <c r="R283" s="2"/>
      <c r="S283" s="2"/>
      <c r="T283" s="2"/>
      <c r="U283" s="2"/>
      <c r="V283" s="2"/>
      <c r="W283" s="2"/>
      <c r="X283" s="2"/>
      <c r="Y283" s="2"/>
      <c r="Z283" s="2"/>
      <c r="AA283" s="2"/>
      <c r="AB283" s="2"/>
      <c r="AC283" s="2"/>
      <c r="AD283" s="2"/>
      <c r="AE283" s="2"/>
      <c r="AF283" s="2"/>
      <c r="AG283" s="2"/>
      <c r="AH283" s="2"/>
      <c r="AI283" s="2"/>
      <c r="AJ283" s="2"/>
      <c r="AK283" s="2"/>
      <c r="AL283" s="2"/>
    </row>
    <row r="284" ht="14.25" customHeight="1">
      <c r="A284" s="3"/>
      <c r="B284" s="2"/>
      <c r="C284" s="2"/>
      <c r="D284" s="2"/>
      <c r="E284" s="2"/>
      <c r="F284" s="2"/>
      <c r="G284" s="2"/>
      <c r="H284" s="2"/>
      <c r="I284" s="4"/>
      <c r="J284" s="4"/>
      <c r="K284" s="4"/>
      <c r="L284" s="4"/>
      <c r="M284" s="4"/>
      <c r="N284" s="4"/>
      <c r="O284" s="4"/>
      <c r="P284" s="4"/>
      <c r="Q284" s="2"/>
      <c r="R284" s="2"/>
      <c r="S284" s="2"/>
      <c r="T284" s="2"/>
      <c r="U284" s="2"/>
      <c r="V284" s="2"/>
      <c r="W284" s="2"/>
      <c r="X284" s="2"/>
      <c r="Y284" s="2"/>
      <c r="Z284" s="2"/>
      <c r="AA284" s="2"/>
      <c r="AB284" s="2"/>
      <c r="AC284" s="2"/>
      <c r="AD284" s="2"/>
      <c r="AE284" s="2"/>
      <c r="AF284" s="2"/>
      <c r="AG284" s="2"/>
      <c r="AH284" s="2"/>
      <c r="AI284" s="2"/>
      <c r="AJ284" s="2"/>
      <c r="AK284" s="2"/>
      <c r="AL284" s="2"/>
    </row>
    <row r="285" ht="14.25" customHeight="1">
      <c r="A285" s="3"/>
      <c r="B285" s="2"/>
      <c r="C285" s="2"/>
      <c r="D285" s="2"/>
      <c r="E285" s="2"/>
      <c r="F285" s="2"/>
      <c r="G285" s="2"/>
      <c r="H285" s="2"/>
      <c r="I285" s="4"/>
      <c r="J285" s="4"/>
      <c r="K285" s="4"/>
      <c r="L285" s="4"/>
      <c r="M285" s="4"/>
      <c r="N285" s="4"/>
      <c r="O285" s="4"/>
      <c r="P285" s="4"/>
      <c r="Q285" s="2"/>
      <c r="R285" s="2"/>
      <c r="S285" s="2"/>
      <c r="T285" s="2"/>
      <c r="U285" s="2"/>
      <c r="V285" s="2"/>
      <c r="W285" s="2"/>
      <c r="X285" s="2"/>
      <c r="Y285" s="2"/>
      <c r="Z285" s="2"/>
      <c r="AA285" s="2"/>
      <c r="AB285" s="2"/>
      <c r="AC285" s="2"/>
      <c r="AD285" s="2"/>
      <c r="AE285" s="2"/>
      <c r="AF285" s="2"/>
      <c r="AG285" s="2"/>
      <c r="AH285" s="2"/>
      <c r="AI285" s="2"/>
      <c r="AJ285" s="2"/>
      <c r="AK285" s="2"/>
      <c r="AL285" s="2"/>
    </row>
    <row r="286" ht="14.25" customHeight="1">
      <c r="A286" s="3"/>
      <c r="B286" s="2"/>
      <c r="C286" s="2"/>
      <c r="D286" s="2"/>
      <c r="E286" s="2"/>
      <c r="F286" s="2"/>
      <c r="G286" s="2"/>
      <c r="H286" s="2"/>
      <c r="I286" s="4"/>
      <c r="J286" s="4"/>
      <c r="K286" s="4"/>
      <c r="L286" s="4"/>
      <c r="M286" s="4"/>
      <c r="N286" s="4"/>
      <c r="O286" s="4"/>
      <c r="P286" s="4"/>
      <c r="Q286" s="2"/>
      <c r="R286" s="2"/>
      <c r="S286" s="2"/>
      <c r="T286" s="2"/>
      <c r="U286" s="2"/>
      <c r="V286" s="2"/>
      <c r="W286" s="2"/>
      <c r="X286" s="2"/>
      <c r="Y286" s="2"/>
      <c r="Z286" s="2"/>
      <c r="AA286" s="2"/>
      <c r="AB286" s="2"/>
      <c r="AC286" s="2"/>
      <c r="AD286" s="2"/>
      <c r="AE286" s="2"/>
      <c r="AF286" s="2"/>
      <c r="AG286" s="2"/>
      <c r="AH286" s="2"/>
      <c r="AI286" s="2"/>
      <c r="AJ286" s="2"/>
      <c r="AK286" s="2"/>
      <c r="AL286" s="2"/>
    </row>
    <row r="287" ht="14.25" customHeight="1">
      <c r="A287" s="3"/>
      <c r="B287" s="2"/>
      <c r="C287" s="2"/>
      <c r="D287" s="2"/>
      <c r="E287" s="2"/>
      <c r="F287" s="2"/>
      <c r="G287" s="2"/>
      <c r="H287" s="2"/>
      <c r="I287" s="4"/>
      <c r="J287" s="4"/>
      <c r="K287" s="4"/>
      <c r="L287" s="4"/>
      <c r="M287" s="4"/>
      <c r="N287" s="4"/>
      <c r="O287" s="4"/>
      <c r="P287" s="4"/>
      <c r="Q287" s="2"/>
      <c r="R287" s="2"/>
      <c r="S287" s="2"/>
      <c r="T287" s="2"/>
      <c r="U287" s="2"/>
      <c r="V287" s="2"/>
      <c r="W287" s="2"/>
      <c r="X287" s="2"/>
      <c r="Y287" s="2"/>
      <c r="Z287" s="2"/>
      <c r="AA287" s="2"/>
      <c r="AB287" s="2"/>
      <c r="AC287" s="2"/>
      <c r="AD287" s="2"/>
      <c r="AE287" s="2"/>
      <c r="AF287" s="2"/>
      <c r="AG287" s="2"/>
      <c r="AH287" s="2"/>
      <c r="AI287" s="2"/>
      <c r="AJ287" s="2"/>
      <c r="AK287" s="2"/>
      <c r="AL287" s="2"/>
    </row>
    <row r="288" ht="14.25" customHeight="1">
      <c r="A288" s="3"/>
      <c r="B288" s="2"/>
      <c r="C288" s="2"/>
      <c r="D288" s="2"/>
      <c r="E288" s="2"/>
      <c r="F288" s="2"/>
      <c r="G288" s="2"/>
      <c r="H288" s="2"/>
      <c r="I288" s="4"/>
      <c r="J288" s="4"/>
      <c r="K288" s="4"/>
      <c r="L288" s="4"/>
      <c r="M288" s="4"/>
      <c r="N288" s="4"/>
      <c r="O288" s="4"/>
      <c r="P288" s="4"/>
      <c r="Q288" s="2"/>
      <c r="R288" s="2"/>
      <c r="S288" s="2"/>
      <c r="T288" s="2"/>
      <c r="U288" s="2"/>
      <c r="V288" s="2"/>
      <c r="W288" s="2"/>
      <c r="X288" s="2"/>
      <c r="Y288" s="2"/>
      <c r="Z288" s="2"/>
      <c r="AA288" s="2"/>
      <c r="AB288" s="2"/>
      <c r="AC288" s="2"/>
      <c r="AD288" s="2"/>
      <c r="AE288" s="2"/>
      <c r="AF288" s="2"/>
      <c r="AG288" s="2"/>
      <c r="AH288" s="2"/>
      <c r="AI288" s="2"/>
      <c r="AJ288" s="2"/>
      <c r="AK288" s="2"/>
      <c r="AL288" s="2"/>
    </row>
    <row r="289" ht="14.25" customHeight="1">
      <c r="A289" s="3"/>
      <c r="B289" s="2"/>
      <c r="C289" s="2"/>
      <c r="D289" s="2"/>
      <c r="E289" s="2"/>
      <c r="F289" s="2"/>
      <c r="G289" s="2"/>
      <c r="H289" s="2"/>
      <c r="I289" s="4"/>
      <c r="J289" s="4"/>
      <c r="K289" s="4"/>
      <c r="L289" s="4"/>
      <c r="M289" s="4"/>
      <c r="N289" s="4"/>
      <c r="O289" s="4"/>
      <c r="P289" s="4"/>
      <c r="Q289" s="2"/>
      <c r="R289" s="2"/>
      <c r="S289" s="2"/>
      <c r="T289" s="2"/>
      <c r="U289" s="2"/>
      <c r="V289" s="2"/>
      <c r="W289" s="2"/>
      <c r="X289" s="2"/>
      <c r="Y289" s="2"/>
      <c r="Z289" s="2"/>
      <c r="AA289" s="2"/>
      <c r="AB289" s="2"/>
      <c r="AC289" s="2"/>
      <c r="AD289" s="2"/>
      <c r="AE289" s="2"/>
      <c r="AF289" s="2"/>
      <c r="AG289" s="2"/>
      <c r="AH289" s="2"/>
      <c r="AI289" s="2"/>
      <c r="AJ289" s="2"/>
      <c r="AK289" s="2"/>
      <c r="AL289" s="2"/>
    </row>
    <row r="290" ht="14.25" customHeight="1">
      <c r="A290" s="3"/>
      <c r="B290" s="2"/>
      <c r="C290" s="2"/>
      <c r="D290" s="2"/>
      <c r="E290" s="2"/>
      <c r="F290" s="2"/>
      <c r="G290" s="2"/>
      <c r="H290" s="2"/>
      <c r="I290" s="4"/>
      <c r="J290" s="4"/>
      <c r="K290" s="4"/>
      <c r="L290" s="4"/>
      <c r="M290" s="4"/>
      <c r="N290" s="4"/>
      <c r="O290" s="4"/>
      <c r="P290" s="4"/>
      <c r="Q290" s="2"/>
      <c r="R290" s="2"/>
      <c r="S290" s="2"/>
      <c r="T290" s="2"/>
      <c r="U290" s="2"/>
      <c r="V290" s="2"/>
      <c r="W290" s="2"/>
      <c r="X290" s="2"/>
      <c r="Y290" s="2"/>
      <c r="Z290" s="2"/>
      <c r="AA290" s="2"/>
      <c r="AB290" s="2"/>
      <c r="AC290" s="2"/>
      <c r="AD290" s="2"/>
      <c r="AE290" s="2"/>
      <c r="AF290" s="2"/>
      <c r="AG290" s="2"/>
      <c r="AH290" s="2"/>
      <c r="AI290" s="2"/>
      <c r="AJ290" s="2"/>
      <c r="AK290" s="2"/>
      <c r="AL290" s="2"/>
    </row>
    <row r="291" ht="14.25" customHeight="1">
      <c r="A291" s="3"/>
      <c r="B291" s="2"/>
      <c r="C291" s="2"/>
      <c r="D291" s="2"/>
      <c r="E291" s="2"/>
      <c r="F291" s="2"/>
      <c r="G291" s="2"/>
      <c r="H291" s="2"/>
      <c r="I291" s="4"/>
      <c r="J291" s="4"/>
      <c r="K291" s="4"/>
      <c r="L291" s="4"/>
      <c r="M291" s="4"/>
      <c r="N291" s="4"/>
      <c r="O291" s="4"/>
      <c r="P291" s="4"/>
      <c r="Q291" s="2"/>
      <c r="R291" s="2"/>
      <c r="S291" s="2"/>
      <c r="T291" s="2"/>
      <c r="U291" s="2"/>
      <c r="V291" s="2"/>
      <c r="W291" s="2"/>
      <c r="X291" s="2"/>
      <c r="Y291" s="2"/>
      <c r="Z291" s="2"/>
      <c r="AA291" s="2"/>
      <c r="AB291" s="2"/>
      <c r="AC291" s="2"/>
      <c r="AD291" s="2"/>
      <c r="AE291" s="2"/>
      <c r="AF291" s="2"/>
      <c r="AG291" s="2"/>
      <c r="AH291" s="2"/>
      <c r="AI291" s="2"/>
      <c r="AJ291" s="2"/>
      <c r="AK291" s="2"/>
      <c r="AL291" s="2"/>
    </row>
    <row r="292" ht="14.25" customHeight="1">
      <c r="A292" s="3"/>
      <c r="B292" s="2"/>
      <c r="C292" s="2"/>
      <c r="D292" s="2"/>
      <c r="E292" s="2"/>
      <c r="F292" s="2"/>
      <c r="G292" s="2"/>
      <c r="H292" s="2"/>
      <c r="I292" s="4"/>
      <c r="J292" s="4"/>
      <c r="K292" s="4"/>
      <c r="L292" s="4"/>
      <c r="M292" s="4"/>
      <c r="N292" s="4"/>
      <c r="O292" s="4"/>
      <c r="P292" s="4"/>
      <c r="Q292" s="2"/>
      <c r="R292" s="2"/>
      <c r="S292" s="2"/>
      <c r="T292" s="2"/>
      <c r="U292" s="2"/>
      <c r="V292" s="2"/>
      <c r="W292" s="2"/>
      <c r="X292" s="2"/>
      <c r="Y292" s="2"/>
      <c r="Z292" s="2"/>
      <c r="AA292" s="2"/>
      <c r="AB292" s="2"/>
      <c r="AC292" s="2"/>
      <c r="AD292" s="2"/>
      <c r="AE292" s="2"/>
      <c r="AF292" s="2"/>
      <c r="AG292" s="2"/>
      <c r="AH292" s="2"/>
      <c r="AI292" s="2"/>
      <c r="AJ292" s="2"/>
      <c r="AK292" s="2"/>
      <c r="AL292" s="2"/>
    </row>
    <row r="293" ht="14.25" customHeight="1">
      <c r="A293" s="3"/>
      <c r="B293" s="2"/>
      <c r="C293" s="2"/>
      <c r="D293" s="2"/>
      <c r="E293" s="2"/>
      <c r="F293" s="2"/>
      <c r="G293" s="2"/>
      <c r="H293" s="2"/>
      <c r="I293" s="4"/>
      <c r="J293" s="4"/>
      <c r="K293" s="4"/>
      <c r="L293" s="4"/>
      <c r="M293" s="4"/>
      <c r="N293" s="4"/>
      <c r="O293" s="4"/>
      <c r="P293" s="4"/>
      <c r="Q293" s="2"/>
      <c r="R293" s="2"/>
      <c r="S293" s="2"/>
      <c r="T293" s="2"/>
      <c r="U293" s="2"/>
      <c r="V293" s="2"/>
      <c r="W293" s="2"/>
      <c r="X293" s="2"/>
      <c r="Y293" s="2"/>
      <c r="Z293" s="2"/>
      <c r="AA293" s="2"/>
      <c r="AB293" s="2"/>
      <c r="AC293" s="2"/>
      <c r="AD293" s="2"/>
      <c r="AE293" s="2"/>
      <c r="AF293" s="2"/>
      <c r="AG293" s="2"/>
      <c r="AH293" s="2"/>
      <c r="AI293" s="2"/>
      <c r="AJ293" s="2"/>
      <c r="AK293" s="2"/>
      <c r="AL293" s="2"/>
    </row>
    <row r="294" ht="14.25" customHeight="1">
      <c r="A294" s="3"/>
      <c r="B294" s="2"/>
      <c r="C294" s="2"/>
      <c r="D294" s="2"/>
      <c r="E294" s="2"/>
      <c r="F294" s="2"/>
      <c r="G294" s="2"/>
      <c r="H294" s="2"/>
      <c r="I294" s="4"/>
      <c r="J294" s="4"/>
      <c r="K294" s="4"/>
      <c r="L294" s="4"/>
      <c r="M294" s="4"/>
      <c r="N294" s="4"/>
      <c r="O294" s="4"/>
      <c r="P294" s="4"/>
      <c r="Q294" s="2"/>
      <c r="R294" s="2"/>
      <c r="S294" s="2"/>
      <c r="T294" s="2"/>
      <c r="U294" s="2"/>
      <c r="V294" s="2"/>
      <c r="W294" s="2"/>
      <c r="X294" s="2"/>
      <c r="Y294" s="2"/>
      <c r="Z294" s="2"/>
      <c r="AA294" s="2"/>
      <c r="AB294" s="2"/>
      <c r="AC294" s="2"/>
      <c r="AD294" s="2"/>
      <c r="AE294" s="2"/>
      <c r="AF294" s="2"/>
      <c r="AG294" s="2"/>
      <c r="AH294" s="2"/>
      <c r="AI294" s="2"/>
      <c r="AJ294" s="2"/>
      <c r="AK294" s="2"/>
      <c r="AL294" s="2"/>
    </row>
    <row r="295" ht="14.25" customHeight="1">
      <c r="A295" s="3"/>
      <c r="B295" s="2"/>
      <c r="C295" s="2"/>
      <c r="D295" s="2"/>
      <c r="E295" s="2"/>
      <c r="F295" s="2"/>
      <c r="G295" s="2"/>
      <c r="H295" s="2"/>
      <c r="I295" s="4"/>
      <c r="J295" s="4"/>
      <c r="K295" s="4"/>
      <c r="L295" s="4"/>
      <c r="M295" s="4"/>
      <c r="N295" s="4"/>
      <c r="O295" s="4"/>
      <c r="P295" s="4"/>
      <c r="Q295" s="2"/>
      <c r="R295" s="2"/>
      <c r="S295" s="2"/>
      <c r="T295" s="2"/>
      <c r="U295" s="2"/>
      <c r="V295" s="2"/>
      <c r="W295" s="2"/>
      <c r="X295" s="2"/>
      <c r="Y295" s="2"/>
      <c r="Z295" s="2"/>
      <c r="AA295" s="2"/>
      <c r="AB295" s="2"/>
      <c r="AC295" s="2"/>
      <c r="AD295" s="2"/>
      <c r="AE295" s="2"/>
      <c r="AF295" s="2"/>
      <c r="AG295" s="2"/>
      <c r="AH295" s="2"/>
      <c r="AI295" s="2"/>
      <c r="AJ295" s="2"/>
      <c r="AK295" s="2"/>
      <c r="AL295" s="2"/>
    </row>
    <row r="296" ht="14.25" customHeight="1">
      <c r="A296" s="3"/>
      <c r="B296" s="2"/>
      <c r="C296" s="2"/>
      <c r="D296" s="2"/>
      <c r="E296" s="2"/>
      <c r="F296" s="2"/>
      <c r="G296" s="2"/>
      <c r="H296" s="2"/>
      <c r="I296" s="4"/>
      <c r="J296" s="4"/>
      <c r="K296" s="4"/>
      <c r="L296" s="4"/>
      <c r="M296" s="4"/>
      <c r="N296" s="4"/>
      <c r="O296" s="4"/>
      <c r="P296" s="4"/>
      <c r="Q296" s="2"/>
      <c r="R296" s="2"/>
      <c r="S296" s="2"/>
      <c r="T296" s="2"/>
      <c r="U296" s="2"/>
      <c r="V296" s="2"/>
      <c r="W296" s="2"/>
      <c r="X296" s="2"/>
      <c r="Y296" s="2"/>
      <c r="Z296" s="2"/>
      <c r="AA296" s="2"/>
      <c r="AB296" s="2"/>
      <c r="AC296" s="2"/>
      <c r="AD296" s="2"/>
      <c r="AE296" s="2"/>
      <c r="AF296" s="2"/>
      <c r="AG296" s="2"/>
      <c r="AH296" s="2"/>
      <c r="AI296" s="2"/>
      <c r="AJ296" s="2"/>
      <c r="AK296" s="2"/>
      <c r="AL296" s="2"/>
    </row>
    <row r="297" ht="14.25" customHeight="1">
      <c r="A297" s="3"/>
      <c r="B297" s="2"/>
      <c r="C297" s="2"/>
      <c r="D297" s="2"/>
      <c r="E297" s="2"/>
      <c r="F297" s="2"/>
      <c r="G297" s="2"/>
      <c r="H297" s="2"/>
      <c r="I297" s="4"/>
      <c r="J297" s="4"/>
      <c r="K297" s="4"/>
      <c r="L297" s="4"/>
      <c r="M297" s="4"/>
      <c r="N297" s="4"/>
      <c r="O297" s="4"/>
      <c r="P297" s="4"/>
      <c r="Q297" s="2"/>
      <c r="R297" s="2"/>
      <c r="S297" s="2"/>
      <c r="T297" s="2"/>
      <c r="U297" s="2"/>
      <c r="V297" s="2"/>
      <c r="W297" s="2"/>
      <c r="X297" s="2"/>
      <c r="Y297" s="2"/>
      <c r="Z297" s="2"/>
      <c r="AA297" s="2"/>
      <c r="AB297" s="2"/>
      <c r="AC297" s="2"/>
      <c r="AD297" s="2"/>
      <c r="AE297" s="2"/>
      <c r="AF297" s="2"/>
      <c r="AG297" s="2"/>
      <c r="AH297" s="2"/>
      <c r="AI297" s="2"/>
      <c r="AJ297" s="2"/>
      <c r="AK297" s="2"/>
      <c r="AL297" s="2"/>
    </row>
    <row r="298" ht="14.25" customHeight="1">
      <c r="A298" s="3"/>
      <c r="B298" s="2"/>
      <c r="C298" s="2"/>
      <c r="D298" s="2"/>
      <c r="E298" s="2"/>
      <c r="F298" s="2"/>
      <c r="G298" s="2"/>
      <c r="H298" s="2"/>
      <c r="I298" s="4"/>
      <c r="J298" s="4"/>
      <c r="K298" s="4"/>
      <c r="L298" s="4"/>
      <c r="M298" s="4"/>
      <c r="N298" s="4"/>
      <c r="O298" s="4"/>
      <c r="P298" s="4"/>
      <c r="Q298" s="2"/>
      <c r="R298" s="2"/>
      <c r="S298" s="2"/>
      <c r="T298" s="2"/>
      <c r="U298" s="2"/>
      <c r="V298" s="2"/>
      <c r="W298" s="2"/>
      <c r="X298" s="2"/>
      <c r="Y298" s="2"/>
      <c r="Z298" s="2"/>
      <c r="AA298" s="2"/>
      <c r="AB298" s="2"/>
      <c r="AC298" s="2"/>
      <c r="AD298" s="2"/>
      <c r="AE298" s="2"/>
      <c r="AF298" s="2"/>
      <c r="AG298" s="2"/>
      <c r="AH298" s="2"/>
      <c r="AI298" s="2"/>
      <c r="AJ298" s="2"/>
      <c r="AK298" s="2"/>
      <c r="AL298" s="2"/>
    </row>
    <row r="299" ht="14.25" customHeight="1">
      <c r="A299" s="3"/>
      <c r="B299" s="2"/>
      <c r="C299" s="2"/>
      <c r="D299" s="2"/>
      <c r="E299" s="2"/>
      <c r="F299" s="2"/>
      <c r="G299" s="2"/>
      <c r="H299" s="2"/>
      <c r="I299" s="4"/>
      <c r="J299" s="4"/>
      <c r="K299" s="4"/>
      <c r="L299" s="4"/>
      <c r="M299" s="4"/>
      <c r="N299" s="4"/>
      <c r="O299" s="4"/>
      <c r="P299" s="4"/>
      <c r="Q299" s="2"/>
      <c r="R299" s="2"/>
      <c r="S299" s="2"/>
      <c r="T299" s="2"/>
      <c r="U299" s="2"/>
      <c r="V299" s="2"/>
      <c r="W299" s="2"/>
      <c r="X299" s="2"/>
      <c r="Y299" s="2"/>
      <c r="Z299" s="2"/>
      <c r="AA299" s="2"/>
      <c r="AB299" s="2"/>
      <c r="AC299" s="2"/>
      <c r="AD299" s="2"/>
      <c r="AE299" s="2"/>
      <c r="AF299" s="2"/>
      <c r="AG299" s="2"/>
      <c r="AH299" s="2"/>
      <c r="AI299" s="2"/>
      <c r="AJ299" s="2"/>
      <c r="AK299" s="2"/>
      <c r="AL299" s="2"/>
    </row>
    <row r="300" ht="14.25" customHeight="1">
      <c r="A300" s="3"/>
      <c r="B300" s="2"/>
      <c r="C300" s="2"/>
      <c r="D300" s="2"/>
      <c r="E300" s="2"/>
      <c r="F300" s="2"/>
      <c r="G300" s="2"/>
      <c r="H300" s="2"/>
      <c r="I300" s="4"/>
      <c r="J300" s="4"/>
      <c r="K300" s="4"/>
      <c r="L300" s="4"/>
      <c r="M300" s="4"/>
      <c r="N300" s="4"/>
      <c r="O300" s="4"/>
      <c r="P300" s="4"/>
      <c r="Q300" s="2"/>
      <c r="R300" s="2"/>
      <c r="S300" s="2"/>
      <c r="T300" s="2"/>
      <c r="U300" s="2"/>
      <c r="V300" s="2"/>
      <c r="W300" s="2"/>
      <c r="X300" s="2"/>
      <c r="Y300" s="2"/>
      <c r="Z300" s="2"/>
      <c r="AA300" s="2"/>
      <c r="AB300" s="2"/>
      <c r="AC300" s="2"/>
      <c r="AD300" s="2"/>
      <c r="AE300" s="2"/>
      <c r="AF300" s="2"/>
      <c r="AG300" s="2"/>
      <c r="AH300" s="2"/>
      <c r="AI300" s="2"/>
      <c r="AJ300" s="2"/>
      <c r="AK300" s="2"/>
      <c r="AL300" s="2"/>
    </row>
    <row r="301" ht="14.25" customHeight="1">
      <c r="A301" s="3"/>
      <c r="B301" s="2"/>
      <c r="C301" s="2"/>
      <c r="D301" s="2"/>
      <c r="E301" s="2"/>
      <c r="F301" s="2"/>
      <c r="G301" s="2"/>
      <c r="H301" s="2"/>
      <c r="I301" s="4"/>
      <c r="J301" s="4"/>
      <c r="K301" s="4"/>
      <c r="L301" s="4"/>
      <c r="M301" s="4"/>
      <c r="N301" s="4"/>
      <c r="O301" s="4"/>
      <c r="P301" s="4"/>
      <c r="Q301" s="2"/>
      <c r="R301" s="2"/>
      <c r="S301" s="2"/>
      <c r="T301" s="2"/>
      <c r="U301" s="2"/>
      <c r="V301" s="2"/>
      <c r="W301" s="2"/>
      <c r="X301" s="2"/>
      <c r="Y301" s="2"/>
      <c r="Z301" s="2"/>
      <c r="AA301" s="2"/>
      <c r="AB301" s="2"/>
      <c r="AC301" s="2"/>
      <c r="AD301" s="2"/>
      <c r="AE301" s="2"/>
      <c r="AF301" s="2"/>
      <c r="AG301" s="2"/>
      <c r="AH301" s="2"/>
      <c r="AI301" s="2"/>
      <c r="AJ301" s="2"/>
      <c r="AK301" s="2"/>
      <c r="AL301" s="2"/>
    </row>
    <row r="302" ht="14.25" customHeight="1">
      <c r="A302" s="3"/>
      <c r="B302" s="2"/>
      <c r="C302" s="2"/>
      <c r="D302" s="2"/>
      <c r="E302" s="2"/>
      <c r="F302" s="2"/>
      <c r="G302" s="2"/>
      <c r="H302" s="2"/>
      <c r="I302" s="4"/>
      <c r="J302" s="4"/>
      <c r="K302" s="4"/>
      <c r="L302" s="4"/>
      <c r="M302" s="4"/>
      <c r="N302" s="4"/>
      <c r="O302" s="4"/>
      <c r="P302" s="4"/>
      <c r="Q302" s="2"/>
      <c r="R302" s="2"/>
      <c r="S302" s="2"/>
      <c r="T302" s="2"/>
      <c r="U302" s="2"/>
      <c r="V302" s="2"/>
      <c r="W302" s="2"/>
      <c r="X302" s="2"/>
      <c r="Y302" s="2"/>
      <c r="Z302" s="2"/>
      <c r="AA302" s="2"/>
      <c r="AB302" s="2"/>
      <c r="AC302" s="2"/>
      <c r="AD302" s="2"/>
      <c r="AE302" s="2"/>
      <c r="AF302" s="2"/>
      <c r="AG302" s="2"/>
      <c r="AH302" s="2"/>
      <c r="AI302" s="2"/>
      <c r="AJ302" s="2"/>
      <c r="AK302" s="2"/>
      <c r="AL302" s="2"/>
    </row>
    <row r="303" ht="14.25" customHeight="1">
      <c r="A303" s="3"/>
      <c r="B303" s="2"/>
      <c r="C303" s="2"/>
      <c r="D303" s="2"/>
      <c r="E303" s="2"/>
      <c r="F303" s="2"/>
      <c r="G303" s="2"/>
      <c r="H303" s="2"/>
      <c r="I303" s="4"/>
      <c r="J303" s="4"/>
      <c r="K303" s="4"/>
      <c r="L303" s="4"/>
      <c r="M303" s="4"/>
      <c r="N303" s="4"/>
      <c r="O303" s="4"/>
      <c r="P303" s="4"/>
      <c r="Q303" s="2"/>
      <c r="R303" s="2"/>
      <c r="S303" s="2"/>
      <c r="T303" s="2"/>
      <c r="U303" s="2"/>
      <c r="V303" s="2"/>
      <c r="W303" s="2"/>
      <c r="X303" s="2"/>
      <c r="Y303" s="2"/>
      <c r="Z303" s="2"/>
      <c r="AA303" s="2"/>
      <c r="AB303" s="2"/>
      <c r="AC303" s="2"/>
      <c r="AD303" s="2"/>
      <c r="AE303" s="2"/>
      <c r="AF303" s="2"/>
      <c r="AG303" s="2"/>
      <c r="AH303" s="2"/>
      <c r="AI303" s="2"/>
      <c r="AJ303" s="2"/>
      <c r="AK303" s="2"/>
      <c r="AL303" s="2"/>
    </row>
    <row r="304" ht="14.25" customHeight="1">
      <c r="A304" s="3"/>
      <c r="B304" s="2"/>
      <c r="C304" s="2"/>
      <c r="D304" s="2"/>
      <c r="E304" s="2"/>
      <c r="F304" s="2"/>
      <c r="G304" s="2"/>
      <c r="H304" s="2"/>
      <c r="I304" s="4"/>
      <c r="J304" s="4"/>
      <c r="K304" s="4"/>
      <c r="L304" s="4"/>
      <c r="M304" s="4"/>
      <c r="N304" s="4"/>
      <c r="O304" s="4"/>
      <c r="P304" s="4"/>
      <c r="Q304" s="2"/>
      <c r="R304" s="2"/>
      <c r="S304" s="2"/>
      <c r="T304" s="2"/>
      <c r="U304" s="2"/>
      <c r="V304" s="2"/>
      <c r="W304" s="2"/>
      <c r="X304" s="2"/>
      <c r="Y304" s="2"/>
      <c r="Z304" s="2"/>
      <c r="AA304" s="2"/>
      <c r="AB304" s="2"/>
      <c r="AC304" s="2"/>
      <c r="AD304" s="2"/>
      <c r="AE304" s="2"/>
      <c r="AF304" s="2"/>
      <c r="AG304" s="2"/>
      <c r="AH304" s="2"/>
      <c r="AI304" s="2"/>
      <c r="AJ304" s="2"/>
      <c r="AK304" s="2"/>
      <c r="AL304" s="2"/>
    </row>
    <row r="305" ht="14.25" customHeight="1">
      <c r="A305" s="3"/>
      <c r="B305" s="2"/>
      <c r="C305" s="2"/>
      <c r="D305" s="2"/>
      <c r="E305" s="2"/>
      <c r="F305" s="2"/>
      <c r="G305" s="2"/>
      <c r="H305" s="2"/>
      <c r="I305" s="4"/>
      <c r="J305" s="4"/>
      <c r="K305" s="4"/>
      <c r="L305" s="4"/>
      <c r="M305" s="4"/>
      <c r="N305" s="4"/>
      <c r="O305" s="4"/>
      <c r="P305" s="4"/>
      <c r="Q305" s="2"/>
      <c r="R305" s="2"/>
      <c r="S305" s="2"/>
      <c r="T305" s="2"/>
      <c r="U305" s="2"/>
      <c r="V305" s="2"/>
      <c r="W305" s="2"/>
      <c r="X305" s="2"/>
      <c r="Y305" s="2"/>
      <c r="Z305" s="2"/>
      <c r="AA305" s="2"/>
      <c r="AB305" s="2"/>
      <c r="AC305" s="2"/>
      <c r="AD305" s="2"/>
      <c r="AE305" s="2"/>
      <c r="AF305" s="2"/>
      <c r="AG305" s="2"/>
      <c r="AH305" s="2"/>
      <c r="AI305" s="2"/>
      <c r="AJ305" s="2"/>
      <c r="AK305" s="2"/>
      <c r="AL305" s="2"/>
    </row>
    <row r="306" ht="14.25" customHeight="1">
      <c r="A306" s="3"/>
      <c r="B306" s="2"/>
      <c r="C306" s="2"/>
      <c r="D306" s="2"/>
      <c r="E306" s="2"/>
      <c r="F306" s="2"/>
      <c r="G306" s="2"/>
      <c r="H306" s="2"/>
      <c r="I306" s="4"/>
      <c r="J306" s="4"/>
      <c r="K306" s="4"/>
      <c r="L306" s="4"/>
      <c r="M306" s="4"/>
      <c r="N306" s="4"/>
      <c r="O306" s="4"/>
      <c r="P306" s="4"/>
      <c r="Q306" s="2"/>
      <c r="R306" s="2"/>
      <c r="S306" s="2"/>
      <c r="T306" s="2"/>
      <c r="U306" s="2"/>
      <c r="V306" s="2"/>
      <c r="W306" s="2"/>
      <c r="X306" s="2"/>
      <c r="Y306" s="2"/>
      <c r="Z306" s="2"/>
      <c r="AA306" s="2"/>
      <c r="AB306" s="2"/>
      <c r="AC306" s="2"/>
      <c r="AD306" s="2"/>
      <c r="AE306" s="2"/>
      <c r="AF306" s="2"/>
      <c r="AG306" s="2"/>
      <c r="AH306" s="2"/>
      <c r="AI306" s="2"/>
      <c r="AJ306" s="2"/>
      <c r="AK306" s="2"/>
      <c r="AL306" s="2"/>
    </row>
    <row r="307" ht="14.25" customHeight="1">
      <c r="A307" s="3"/>
      <c r="B307" s="2"/>
      <c r="C307" s="2"/>
      <c r="D307" s="2"/>
      <c r="E307" s="2"/>
      <c r="F307" s="2"/>
      <c r="G307" s="2"/>
      <c r="H307" s="2"/>
      <c r="I307" s="4"/>
      <c r="J307" s="4"/>
      <c r="K307" s="4"/>
      <c r="L307" s="4"/>
      <c r="M307" s="4"/>
      <c r="N307" s="4"/>
      <c r="O307" s="4"/>
      <c r="P307" s="4"/>
      <c r="Q307" s="2"/>
      <c r="R307" s="2"/>
      <c r="S307" s="2"/>
      <c r="T307" s="2"/>
      <c r="U307" s="2"/>
      <c r="V307" s="2"/>
      <c r="W307" s="2"/>
      <c r="X307" s="2"/>
      <c r="Y307" s="2"/>
      <c r="Z307" s="2"/>
      <c r="AA307" s="2"/>
      <c r="AB307" s="2"/>
      <c r="AC307" s="2"/>
      <c r="AD307" s="2"/>
      <c r="AE307" s="2"/>
      <c r="AF307" s="2"/>
      <c r="AG307" s="2"/>
      <c r="AH307" s="2"/>
      <c r="AI307" s="2"/>
      <c r="AJ307" s="2"/>
      <c r="AK307" s="2"/>
      <c r="AL307" s="2"/>
    </row>
    <row r="308" ht="14.25" customHeight="1">
      <c r="A308" s="3"/>
      <c r="B308" s="2"/>
      <c r="C308" s="2"/>
      <c r="D308" s="2"/>
      <c r="E308" s="2"/>
      <c r="F308" s="2"/>
      <c r="G308" s="2"/>
      <c r="H308" s="2"/>
      <c r="I308" s="4"/>
      <c r="J308" s="4"/>
      <c r="K308" s="4"/>
      <c r="L308" s="4"/>
      <c r="M308" s="4"/>
      <c r="N308" s="4"/>
      <c r="O308" s="4"/>
      <c r="P308" s="4"/>
      <c r="Q308" s="2"/>
      <c r="R308" s="2"/>
      <c r="S308" s="2"/>
      <c r="T308" s="2"/>
      <c r="U308" s="2"/>
      <c r="V308" s="2"/>
      <c r="W308" s="2"/>
      <c r="X308" s="2"/>
      <c r="Y308" s="2"/>
      <c r="Z308" s="2"/>
      <c r="AA308" s="2"/>
      <c r="AB308" s="2"/>
      <c r="AC308" s="2"/>
      <c r="AD308" s="2"/>
      <c r="AE308" s="2"/>
      <c r="AF308" s="2"/>
      <c r="AG308" s="2"/>
      <c r="AH308" s="2"/>
      <c r="AI308" s="2"/>
      <c r="AJ308" s="2"/>
      <c r="AK308" s="2"/>
      <c r="AL308" s="2"/>
    </row>
    <row r="309" ht="14.25" customHeight="1">
      <c r="A309" s="3"/>
      <c r="B309" s="2"/>
      <c r="C309" s="2"/>
      <c r="D309" s="2"/>
      <c r="E309" s="2"/>
      <c r="F309" s="2"/>
      <c r="G309" s="2"/>
      <c r="H309" s="2"/>
      <c r="I309" s="4"/>
      <c r="J309" s="4"/>
      <c r="K309" s="4"/>
      <c r="L309" s="4"/>
      <c r="M309" s="4"/>
      <c r="N309" s="4"/>
      <c r="O309" s="4"/>
      <c r="P309" s="4"/>
      <c r="Q309" s="2"/>
      <c r="R309" s="2"/>
      <c r="S309" s="2"/>
      <c r="T309" s="2"/>
      <c r="U309" s="2"/>
      <c r="V309" s="2"/>
      <c r="W309" s="2"/>
      <c r="X309" s="2"/>
      <c r="Y309" s="2"/>
      <c r="Z309" s="2"/>
      <c r="AA309" s="2"/>
      <c r="AB309" s="2"/>
      <c r="AC309" s="2"/>
      <c r="AD309" s="2"/>
      <c r="AE309" s="2"/>
      <c r="AF309" s="2"/>
      <c r="AG309" s="2"/>
      <c r="AH309" s="2"/>
      <c r="AI309" s="2"/>
      <c r="AJ309" s="2"/>
      <c r="AK309" s="2"/>
      <c r="AL309" s="2"/>
    </row>
    <row r="310" ht="14.25" customHeight="1">
      <c r="A310" s="3"/>
      <c r="B310" s="2"/>
      <c r="C310" s="2"/>
      <c r="D310" s="2"/>
      <c r="E310" s="2"/>
      <c r="F310" s="2"/>
      <c r="G310" s="2"/>
      <c r="H310" s="2"/>
      <c r="I310" s="4"/>
      <c r="J310" s="4"/>
      <c r="K310" s="4"/>
      <c r="L310" s="4"/>
      <c r="M310" s="4"/>
      <c r="N310" s="4"/>
      <c r="O310" s="4"/>
      <c r="P310" s="4"/>
      <c r="Q310" s="2"/>
      <c r="R310" s="2"/>
      <c r="S310" s="2"/>
      <c r="T310" s="2"/>
      <c r="U310" s="2"/>
      <c r="V310" s="2"/>
      <c r="W310" s="2"/>
      <c r="X310" s="2"/>
      <c r="Y310" s="2"/>
      <c r="Z310" s="2"/>
      <c r="AA310" s="2"/>
      <c r="AB310" s="2"/>
      <c r="AC310" s="2"/>
      <c r="AD310" s="2"/>
      <c r="AE310" s="2"/>
      <c r="AF310" s="2"/>
      <c r="AG310" s="2"/>
      <c r="AH310" s="2"/>
      <c r="AI310" s="2"/>
      <c r="AJ310" s="2"/>
      <c r="AK310" s="2"/>
      <c r="AL310" s="2"/>
    </row>
    <row r="311" ht="14.25" customHeight="1">
      <c r="A311" s="3"/>
      <c r="B311" s="2"/>
      <c r="C311" s="2"/>
      <c r="D311" s="2"/>
      <c r="E311" s="2"/>
      <c r="F311" s="2"/>
      <c r="G311" s="2"/>
      <c r="H311" s="2"/>
      <c r="I311" s="4"/>
      <c r="J311" s="4"/>
      <c r="K311" s="4"/>
      <c r="L311" s="4"/>
      <c r="M311" s="4"/>
      <c r="N311" s="4"/>
      <c r="O311" s="4"/>
      <c r="P311" s="4"/>
      <c r="Q311" s="2"/>
      <c r="R311" s="2"/>
      <c r="S311" s="2"/>
      <c r="T311" s="2"/>
      <c r="U311" s="2"/>
      <c r="V311" s="2"/>
      <c r="W311" s="2"/>
      <c r="X311" s="2"/>
      <c r="Y311" s="2"/>
      <c r="Z311" s="2"/>
      <c r="AA311" s="2"/>
      <c r="AB311" s="2"/>
      <c r="AC311" s="2"/>
      <c r="AD311" s="2"/>
      <c r="AE311" s="2"/>
      <c r="AF311" s="2"/>
      <c r="AG311" s="2"/>
      <c r="AH311" s="2"/>
      <c r="AI311" s="2"/>
      <c r="AJ311" s="2"/>
      <c r="AK311" s="2"/>
      <c r="AL311" s="2"/>
    </row>
    <row r="312" ht="14.25" customHeight="1">
      <c r="A312" s="3"/>
      <c r="B312" s="2"/>
      <c r="C312" s="2"/>
      <c r="D312" s="2"/>
      <c r="E312" s="2"/>
      <c r="F312" s="2"/>
      <c r="G312" s="2"/>
      <c r="H312" s="2"/>
      <c r="I312" s="4"/>
      <c r="J312" s="4"/>
      <c r="K312" s="4"/>
      <c r="L312" s="4"/>
      <c r="M312" s="4"/>
      <c r="N312" s="4"/>
      <c r="O312" s="4"/>
      <c r="P312" s="4"/>
      <c r="Q312" s="2"/>
      <c r="R312" s="2"/>
      <c r="S312" s="2"/>
      <c r="T312" s="2"/>
      <c r="U312" s="2"/>
      <c r="V312" s="2"/>
      <c r="W312" s="2"/>
      <c r="X312" s="2"/>
      <c r="Y312" s="2"/>
      <c r="Z312" s="2"/>
      <c r="AA312" s="2"/>
      <c r="AB312" s="2"/>
      <c r="AC312" s="2"/>
      <c r="AD312" s="2"/>
      <c r="AE312" s="2"/>
      <c r="AF312" s="2"/>
      <c r="AG312" s="2"/>
      <c r="AH312" s="2"/>
      <c r="AI312" s="2"/>
      <c r="AJ312" s="2"/>
      <c r="AK312" s="2"/>
      <c r="AL312" s="2"/>
    </row>
    <row r="313" ht="14.25" customHeight="1">
      <c r="A313" s="3"/>
      <c r="B313" s="2"/>
      <c r="C313" s="2"/>
      <c r="D313" s="2"/>
      <c r="E313" s="2"/>
      <c r="F313" s="2"/>
      <c r="G313" s="2"/>
      <c r="H313" s="2"/>
      <c r="I313" s="4"/>
      <c r="J313" s="4"/>
      <c r="K313" s="4"/>
      <c r="L313" s="4"/>
      <c r="M313" s="4"/>
      <c r="N313" s="4"/>
      <c r="O313" s="4"/>
      <c r="P313" s="4"/>
      <c r="Q313" s="2"/>
      <c r="R313" s="2"/>
      <c r="S313" s="2"/>
      <c r="T313" s="2"/>
      <c r="U313" s="2"/>
      <c r="V313" s="2"/>
      <c r="W313" s="2"/>
      <c r="X313" s="2"/>
      <c r="Y313" s="2"/>
      <c r="Z313" s="2"/>
      <c r="AA313" s="2"/>
      <c r="AB313" s="2"/>
      <c r="AC313" s="2"/>
      <c r="AD313" s="2"/>
      <c r="AE313" s="2"/>
      <c r="AF313" s="2"/>
      <c r="AG313" s="2"/>
      <c r="AH313" s="2"/>
      <c r="AI313" s="2"/>
      <c r="AJ313" s="2"/>
      <c r="AK313" s="2"/>
      <c r="AL313" s="2"/>
    </row>
    <row r="314" ht="14.25" customHeight="1">
      <c r="A314" s="3"/>
      <c r="B314" s="2"/>
      <c r="C314" s="2"/>
      <c r="D314" s="2"/>
      <c r="E314" s="2"/>
      <c r="F314" s="2"/>
      <c r="G314" s="2"/>
      <c r="H314" s="2"/>
      <c r="I314" s="4"/>
      <c r="J314" s="4"/>
      <c r="K314" s="4"/>
      <c r="L314" s="4"/>
      <c r="M314" s="4"/>
      <c r="N314" s="4"/>
      <c r="O314" s="4"/>
      <c r="P314" s="4"/>
      <c r="Q314" s="2"/>
      <c r="R314" s="2"/>
      <c r="S314" s="2"/>
      <c r="T314" s="2"/>
      <c r="U314" s="2"/>
      <c r="V314" s="2"/>
      <c r="W314" s="2"/>
      <c r="X314" s="2"/>
      <c r="Y314" s="2"/>
      <c r="Z314" s="2"/>
      <c r="AA314" s="2"/>
      <c r="AB314" s="2"/>
      <c r="AC314" s="2"/>
      <c r="AD314" s="2"/>
      <c r="AE314" s="2"/>
      <c r="AF314" s="2"/>
      <c r="AG314" s="2"/>
      <c r="AH314" s="2"/>
      <c r="AI314" s="2"/>
      <c r="AJ314" s="2"/>
      <c r="AK314" s="2"/>
      <c r="AL314" s="2"/>
    </row>
    <row r="315" ht="14.25" customHeight="1">
      <c r="A315" s="3"/>
      <c r="B315" s="2"/>
      <c r="C315" s="2"/>
      <c r="D315" s="2"/>
      <c r="E315" s="2"/>
      <c r="F315" s="2"/>
      <c r="G315" s="2"/>
      <c r="H315" s="2"/>
      <c r="I315" s="4"/>
      <c r="J315" s="4"/>
      <c r="K315" s="4"/>
      <c r="L315" s="4"/>
      <c r="M315" s="4"/>
      <c r="N315" s="4"/>
      <c r="O315" s="4"/>
      <c r="P315" s="4"/>
      <c r="Q315" s="2"/>
      <c r="R315" s="2"/>
      <c r="S315" s="2"/>
      <c r="T315" s="2"/>
      <c r="U315" s="2"/>
      <c r="V315" s="2"/>
      <c r="W315" s="2"/>
      <c r="X315" s="2"/>
      <c r="Y315" s="2"/>
      <c r="Z315" s="2"/>
      <c r="AA315" s="2"/>
      <c r="AB315" s="2"/>
      <c r="AC315" s="2"/>
      <c r="AD315" s="2"/>
      <c r="AE315" s="2"/>
      <c r="AF315" s="2"/>
      <c r="AG315" s="2"/>
      <c r="AH315" s="2"/>
      <c r="AI315" s="2"/>
      <c r="AJ315" s="2"/>
      <c r="AK315" s="2"/>
      <c r="AL315" s="2"/>
    </row>
    <row r="316" ht="14.25" customHeight="1">
      <c r="A316" s="3"/>
      <c r="B316" s="2"/>
      <c r="C316" s="2"/>
      <c r="D316" s="2"/>
      <c r="E316" s="2"/>
      <c r="F316" s="2"/>
      <c r="G316" s="2"/>
      <c r="H316" s="2"/>
      <c r="I316" s="4"/>
      <c r="J316" s="4"/>
      <c r="K316" s="4"/>
      <c r="L316" s="4"/>
      <c r="M316" s="4"/>
      <c r="N316" s="4"/>
      <c r="O316" s="4"/>
      <c r="P316" s="4"/>
      <c r="Q316" s="2"/>
      <c r="R316" s="2"/>
      <c r="S316" s="2"/>
      <c r="T316" s="2"/>
      <c r="U316" s="2"/>
      <c r="V316" s="2"/>
      <c r="W316" s="2"/>
      <c r="X316" s="2"/>
      <c r="Y316" s="2"/>
      <c r="Z316" s="2"/>
      <c r="AA316" s="2"/>
      <c r="AB316" s="2"/>
      <c r="AC316" s="2"/>
      <c r="AD316" s="2"/>
      <c r="AE316" s="2"/>
      <c r="AF316" s="2"/>
      <c r="AG316" s="2"/>
      <c r="AH316" s="2"/>
      <c r="AI316" s="2"/>
      <c r="AJ316" s="2"/>
      <c r="AK316" s="2"/>
      <c r="AL316" s="2"/>
    </row>
    <row r="317" ht="14.25" customHeight="1">
      <c r="A317" s="3"/>
      <c r="B317" s="2"/>
      <c r="C317" s="2"/>
      <c r="D317" s="2"/>
      <c r="E317" s="2"/>
      <c r="F317" s="2"/>
      <c r="G317" s="2"/>
      <c r="H317" s="2"/>
      <c r="I317" s="4"/>
      <c r="J317" s="4"/>
      <c r="K317" s="4"/>
      <c r="L317" s="4"/>
      <c r="M317" s="4"/>
      <c r="N317" s="4"/>
      <c r="O317" s="4"/>
      <c r="P317" s="4"/>
      <c r="Q317" s="2"/>
      <c r="R317" s="2"/>
      <c r="S317" s="2"/>
      <c r="T317" s="2"/>
      <c r="U317" s="2"/>
      <c r="V317" s="2"/>
      <c r="W317" s="2"/>
      <c r="X317" s="2"/>
      <c r="Y317" s="2"/>
      <c r="Z317" s="2"/>
      <c r="AA317" s="2"/>
      <c r="AB317" s="2"/>
      <c r="AC317" s="2"/>
      <c r="AD317" s="2"/>
      <c r="AE317" s="2"/>
      <c r="AF317" s="2"/>
      <c r="AG317" s="2"/>
      <c r="AH317" s="2"/>
      <c r="AI317" s="2"/>
      <c r="AJ317" s="2"/>
      <c r="AK317" s="2"/>
      <c r="AL317" s="2"/>
    </row>
    <row r="318" ht="14.25" customHeight="1">
      <c r="A318" s="3"/>
      <c r="B318" s="2"/>
      <c r="C318" s="2"/>
      <c r="D318" s="2"/>
      <c r="E318" s="2"/>
      <c r="F318" s="2"/>
      <c r="G318" s="2"/>
      <c r="H318" s="2"/>
      <c r="I318" s="4"/>
      <c r="J318" s="4"/>
      <c r="K318" s="4"/>
      <c r="L318" s="4"/>
      <c r="M318" s="4"/>
      <c r="N318" s="4"/>
      <c r="O318" s="4"/>
      <c r="P318" s="4"/>
      <c r="Q318" s="2"/>
      <c r="R318" s="2"/>
      <c r="S318" s="2"/>
      <c r="T318" s="2"/>
      <c r="U318" s="2"/>
      <c r="V318" s="2"/>
      <c r="W318" s="2"/>
      <c r="X318" s="2"/>
      <c r="Y318" s="2"/>
      <c r="Z318" s="2"/>
      <c r="AA318" s="2"/>
      <c r="AB318" s="2"/>
      <c r="AC318" s="2"/>
      <c r="AD318" s="2"/>
      <c r="AE318" s="2"/>
      <c r="AF318" s="2"/>
      <c r="AG318" s="2"/>
      <c r="AH318" s="2"/>
      <c r="AI318" s="2"/>
      <c r="AJ318" s="2"/>
      <c r="AK318" s="2"/>
      <c r="AL318" s="2"/>
    </row>
    <row r="319" ht="14.25" customHeight="1">
      <c r="A319" s="3"/>
      <c r="B319" s="2"/>
      <c r="C319" s="2"/>
      <c r="D319" s="2"/>
      <c r="E319" s="2"/>
      <c r="F319" s="2"/>
      <c r="G319" s="2"/>
      <c r="H319" s="2"/>
      <c r="I319" s="4"/>
      <c r="J319" s="4"/>
      <c r="K319" s="4"/>
      <c r="L319" s="4"/>
      <c r="M319" s="4"/>
      <c r="N319" s="4"/>
      <c r="O319" s="4"/>
      <c r="P319" s="4"/>
      <c r="Q319" s="2"/>
      <c r="R319" s="2"/>
      <c r="S319" s="2"/>
      <c r="T319" s="2"/>
      <c r="U319" s="2"/>
      <c r="V319" s="2"/>
      <c r="W319" s="2"/>
      <c r="X319" s="2"/>
      <c r="Y319" s="2"/>
      <c r="Z319" s="2"/>
      <c r="AA319" s="2"/>
      <c r="AB319" s="2"/>
      <c r="AC319" s="2"/>
      <c r="AD319" s="2"/>
      <c r="AE319" s="2"/>
      <c r="AF319" s="2"/>
      <c r="AG319" s="2"/>
      <c r="AH319" s="2"/>
      <c r="AI319" s="2"/>
      <c r="AJ319" s="2"/>
      <c r="AK319" s="2"/>
      <c r="AL319" s="2"/>
    </row>
    <row r="320" ht="14.25" customHeight="1">
      <c r="A320" s="3"/>
      <c r="B320" s="2"/>
      <c r="C320" s="2"/>
      <c r="D320" s="2"/>
      <c r="E320" s="2"/>
      <c r="F320" s="2"/>
      <c r="G320" s="2"/>
      <c r="H320" s="2"/>
      <c r="I320" s="4"/>
      <c r="J320" s="4"/>
      <c r="K320" s="4"/>
      <c r="L320" s="4"/>
      <c r="M320" s="4"/>
      <c r="N320" s="4"/>
      <c r="O320" s="4"/>
      <c r="P320" s="4"/>
      <c r="Q320" s="2"/>
      <c r="R320" s="2"/>
      <c r="S320" s="2"/>
      <c r="T320" s="2"/>
      <c r="U320" s="2"/>
      <c r="V320" s="2"/>
      <c r="W320" s="2"/>
      <c r="X320" s="2"/>
      <c r="Y320" s="2"/>
      <c r="Z320" s="2"/>
      <c r="AA320" s="2"/>
      <c r="AB320" s="2"/>
      <c r="AC320" s="2"/>
      <c r="AD320" s="2"/>
      <c r="AE320" s="2"/>
      <c r="AF320" s="2"/>
      <c r="AG320" s="2"/>
      <c r="AH320" s="2"/>
      <c r="AI320" s="2"/>
      <c r="AJ320" s="2"/>
      <c r="AK320" s="2"/>
      <c r="AL320" s="2"/>
    </row>
    <row r="321" ht="14.25" customHeight="1">
      <c r="A321" s="3"/>
      <c r="B321" s="2"/>
      <c r="C321" s="2"/>
      <c r="D321" s="2"/>
      <c r="E321" s="2"/>
      <c r="F321" s="2"/>
      <c r="G321" s="2"/>
      <c r="H321" s="2"/>
      <c r="I321" s="4"/>
      <c r="J321" s="4"/>
      <c r="K321" s="4"/>
      <c r="L321" s="4"/>
      <c r="M321" s="4"/>
      <c r="N321" s="4"/>
      <c r="O321" s="4"/>
      <c r="P321" s="4"/>
      <c r="Q321" s="2"/>
      <c r="R321" s="2"/>
      <c r="S321" s="2"/>
      <c r="T321" s="2"/>
      <c r="U321" s="2"/>
      <c r="V321" s="2"/>
      <c r="W321" s="2"/>
      <c r="X321" s="2"/>
      <c r="Y321" s="2"/>
      <c r="Z321" s="2"/>
      <c r="AA321" s="2"/>
      <c r="AB321" s="2"/>
      <c r="AC321" s="2"/>
      <c r="AD321" s="2"/>
      <c r="AE321" s="2"/>
      <c r="AF321" s="2"/>
      <c r="AG321" s="2"/>
      <c r="AH321" s="2"/>
      <c r="AI321" s="2"/>
      <c r="AJ321" s="2"/>
      <c r="AK321" s="2"/>
      <c r="AL321" s="2"/>
    </row>
    <row r="322" ht="14.25" customHeight="1">
      <c r="A322" s="3"/>
      <c r="B322" s="2"/>
      <c r="C322" s="2"/>
      <c r="D322" s="2"/>
      <c r="E322" s="2"/>
      <c r="F322" s="2"/>
      <c r="G322" s="2"/>
      <c r="H322" s="2"/>
      <c r="I322" s="4"/>
      <c r="J322" s="4"/>
      <c r="K322" s="4"/>
      <c r="L322" s="4"/>
      <c r="M322" s="4"/>
      <c r="N322" s="4"/>
      <c r="O322" s="4"/>
      <c r="P322" s="4"/>
      <c r="Q322" s="2"/>
      <c r="R322" s="2"/>
      <c r="S322" s="2"/>
      <c r="T322" s="2"/>
      <c r="U322" s="2"/>
      <c r="V322" s="2"/>
      <c r="W322" s="2"/>
      <c r="X322" s="2"/>
      <c r="Y322" s="2"/>
      <c r="Z322" s="2"/>
      <c r="AA322" s="2"/>
      <c r="AB322" s="2"/>
      <c r="AC322" s="2"/>
      <c r="AD322" s="2"/>
      <c r="AE322" s="2"/>
      <c r="AF322" s="2"/>
      <c r="AG322" s="2"/>
      <c r="AH322" s="2"/>
      <c r="AI322" s="2"/>
      <c r="AJ322" s="2"/>
      <c r="AK322" s="2"/>
      <c r="AL322" s="2"/>
    </row>
    <row r="323" ht="14.25" customHeight="1">
      <c r="A323" s="3"/>
      <c r="B323" s="2"/>
      <c r="C323" s="2"/>
      <c r="D323" s="2"/>
      <c r="E323" s="2"/>
      <c r="F323" s="2"/>
      <c r="G323" s="2"/>
      <c r="H323" s="2"/>
      <c r="I323" s="4"/>
      <c r="J323" s="4"/>
      <c r="K323" s="4"/>
      <c r="L323" s="4"/>
      <c r="M323" s="4"/>
      <c r="N323" s="4"/>
      <c r="O323" s="4"/>
      <c r="P323" s="4"/>
      <c r="Q323" s="2"/>
      <c r="R323" s="2"/>
      <c r="S323" s="2"/>
      <c r="T323" s="2"/>
      <c r="U323" s="2"/>
      <c r="V323" s="2"/>
      <c r="W323" s="2"/>
      <c r="X323" s="2"/>
      <c r="Y323" s="2"/>
      <c r="Z323" s="2"/>
      <c r="AA323" s="2"/>
      <c r="AB323" s="2"/>
      <c r="AC323" s="2"/>
      <c r="AD323" s="2"/>
      <c r="AE323" s="2"/>
      <c r="AF323" s="2"/>
      <c r="AG323" s="2"/>
      <c r="AH323" s="2"/>
      <c r="AI323" s="2"/>
      <c r="AJ323" s="2"/>
      <c r="AK323" s="2"/>
      <c r="AL323" s="2"/>
    </row>
    <row r="324" ht="14.25" customHeight="1">
      <c r="A324" s="3"/>
      <c r="B324" s="2"/>
      <c r="C324" s="2"/>
      <c r="D324" s="2"/>
      <c r="E324" s="2"/>
      <c r="F324" s="2"/>
      <c r="G324" s="2"/>
      <c r="H324" s="2"/>
      <c r="I324" s="4"/>
      <c r="J324" s="4"/>
      <c r="K324" s="4"/>
      <c r="L324" s="4"/>
      <c r="M324" s="4"/>
      <c r="N324" s="4"/>
      <c r="O324" s="4"/>
      <c r="P324" s="4"/>
      <c r="Q324" s="2"/>
      <c r="R324" s="2"/>
      <c r="S324" s="2"/>
      <c r="T324" s="2"/>
      <c r="U324" s="2"/>
      <c r="V324" s="2"/>
      <c r="W324" s="2"/>
      <c r="X324" s="2"/>
      <c r="Y324" s="2"/>
      <c r="Z324" s="2"/>
      <c r="AA324" s="2"/>
      <c r="AB324" s="2"/>
      <c r="AC324" s="2"/>
      <c r="AD324" s="2"/>
      <c r="AE324" s="2"/>
      <c r="AF324" s="2"/>
      <c r="AG324" s="2"/>
      <c r="AH324" s="2"/>
      <c r="AI324" s="2"/>
      <c r="AJ324" s="2"/>
      <c r="AK324" s="2"/>
      <c r="AL324" s="2"/>
    </row>
    <row r="325" ht="14.25" customHeight="1">
      <c r="A325" s="3"/>
      <c r="B325" s="2"/>
      <c r="C325" s="2"/>
      <c r="D325" s="2"/>
      <c r="E325" s="2"/>
      <c r="F325" s="2"/>
      <c r="G325" s="2"/>
      <c r="H325" s="2"/>
      <c r="I325" s="4"/>
      <c r="J325" s="4"/>
      <c r="K325" s="4"/>
      <c r="L325" s="4"/>
      <c r="M325" s="4"/>
      <c r="N325" s="4"/>
      <c r="O325" s="4"/>
      <c r="P325" s="4"/>
      <c r="Q325" s="2"/>
      <c r="R325" s="2"/>
      <c r="S325" s="2"/>
      <c r="T325" s="2"/>
      <c r="U325" s="2"/>
      <c r="V325" s="2"/>
      <c r="W325" s="2"/>
      <c r="X325" s="2"/>
      <c r="Y325" s="2"/>
      <c r="Z325" s="2"/>
      <c r="AA325" s="2"/>
      <c r="AB325" s="2"/>
      <c r="AC325" s="2"/>
      <c r="AD325" s="2"/>
      <c r="AE325" s="2"/>
      <c r="AF325" s="2"/>
      <c r="AG325" s="2"/>
      <c r="AH325" s="2"/>
      <c r="AI325" s="2"/>
      <c r="AJ325" s="2"/>
      <c r="AK325" s="2"/>
      <c r="AL325" s="2"/>
    </row>
    <row r="326" ht="14.25" customHeight="1">
      <c r="A326" s="3"/>
      <c r="B326" s="2"/>
      <c r="C326" s="2"/>
      <c r="D326" s="2"/>
      <c r="E326" s="2"/>
      <c r="F326" s="2"/>
      <c r="G326" s="2"/>
      <c r="H326" s="2"/>
      <c r="I326" s="4"/>
      <c r="J326" s="4"/>
      <c r="K326" s="4"/>
      <c r="L326" s="4"/>
      <c r="M326" s="4"/>
      <c r="N326" s="4"/>
      <c r="O326" s="4"/>
      <c r="P326" s="4"/>
      <c r="Q326" s="2"/>
      <c r="R326" s="2"/>
      <c r="S326" s="2"/>
      <c r="T326" s="2"/>
      <c r="U326" s="2"/>
      <c r="V326" s="2"/>
      <c r="W326" s="2"/>
      <c r="X326" s="2"/>
      <c r="Y326" s="2"/>
      <c r="Z326" s="2"/>
      <c r="AA326" s="2"/>
      <c r="AB326" s="2"/>
      <c r="AC326" s="2"/>
      <c r="AD326" s="2"/>
      <c r="AE326" s="2"/>
      <c r="AF326" s="2"/>
      <c r="AG326" s="2"/>
      <c r="AH326" s="2"/>
      <c r="AI326" s="2"/>
      <c r="AJ326" s="2"/>
      <c r="AK326" s="2"/>
      <c r="AL326" s="2"/>
    </row>
    <row r="327" ht="14.25" customHeight="1">
      <c r="A327" s="3"/>
      <c r="B327" s="2"/>
      <c r="C327" s="2"/>
      <c r="D327" s="2"/>
      <c r="E327" s="2"/>
      <c r="F327" s="2"/>
      <c r="G327" s="2"/>
      <c r="H327" s="2"/>
      <c r="I327" s="4"/>
      <c r="J327" s="4"/>
      <c r="K327" s="4"/>
      <c r="L327" s="4"/>
      <c r="M327" s="4"/>
      <c r="N327" s="4"/>
      <c r="O327" s="4"/>
      <c r="P327" s="4"/>
      <c r="Q327" s="2"/>
      <c r="R327" s="2"/>
      <c r="S327" s="2"/>
      <c r="T327" s="2"/>
      <c r="U327" s="2"/>
      <c r="V327" s="2"/>
      <c r="W327" s="2"/>
      <c r="X327" s="2"/>
      <c r="Y327" s="2"/>
      <c r="Z327" s="2"/>
      <c r="AA327" s="2"/>
      <c r="AB327" s="2"/>
      <c r="AC327" s="2"/>
      <c r="AD327" s="2"/>
      <c r="AE327" s="2"/>
      <c r="AF327" s="2"/>
      <c r="AG327" s="2"/>
      <c r="AH327" s="2"/>
      <c r="AI327" s="2"/>
      <c r="AJ327" s="2"/>
      <c r="AK327" s="2"/>
      <c r="AL327" s="2"/>
    </row>
    <row r="328" ht="14.25" customHeight="1">
      <c r="A328" s="3"/>
      <c r="B328" s="2"/>
      <c r="C328" s="2"/>
      <c r="D328" s="2"/>
      <c r="E328" s="2"/>
      <c r="F328" s="2"/>
      <c r="G328" s="2"/>
      <c r="H328" s="2"/>
      <c r="I328" s="4"/>
      <c r="J328" s="4"/>
      <c r="K328" s="4"/>
      <c r="L328" s="4"/>
      <c r="M328" s="4"/>
      <c r="N328" s="4"/>
      <c r="O328" s="4"/>
      <c r="P328" s="4"/>
      <c r="Q328" s="2"/>
      <c r="R328" s="2"/>
      <c r="S328" s="2"/>
      <c r="T328" s="2"/>
      <c r="U328" s="2"/>
      <c r="V328" s="2"/>
      <c r="W328" s="2"/>
      <c r="X328" s="2"/>
      <c r="Y328" s="2"/>
      <c r="Z328" s="2"/>
      <c r="AA328" s="2"/>
      <c r="AB328" s="2"/>
      <c r="AC328" s="2"/>
      <c r="AD328" s="2"/>
      <c r="AE328" s="2"/>
      <c r="AF328" s="2"/>
      <c r="AG328" s="2"/>
      <c r="AH328" s="2"/>
      <c r="AI328" s="2"/>
      <c r="AJ328" s="2"/>
      <c r="AK328" s="2"/>
      <c r="AL328" s="2"/>
    </row>
    <row r="329" ht="14.25" customHeight="1">
      <c r="A329" s="3"/>
      <c r="B329" s="2"/>
      <c r="C329" s="2"/>
      <c r="D329" s="2"/>
      <c r="E329" s="2"/>
      <c r="F329" s="2"/>
      <c r="G329" s="2"/>
      <c r="H329" s="2"/>
      <c r="I329" s="4"/>
      <c r="J329" s="4"/>
      <c r="K329" s="4"/>
      <c r="L329" s="4"/>
      <c r="M329" s="4"/>
      <c r="N329" s="4"/>
      <c r="O329" s="4"/>
      <c r="P329" s="4"/>
      <c r="Q329" s="2"/>
      <c r="R329" s="2"/>
      <c r="S329" s="2"/>
      <c r="T329" s="2"/>
      <c r="U329" s="2"/>
      <c r="V329" s="2"/>
      <c r="W329" s="2"/>
      <c r="X329" s="2"/>
      <c r="Y329" s="2"/>
      <c r="Z329" s="2"/>
      <c r="AA329" s="2"/>
      <c r="AB329" s="2"/>
      <c r="AC329" s="2"/>
      <c r="AD329" s="2"/>
      <c r="AE329" s="2"/>
      <c r="AF329" s="2"/>
      <c r="AG329" s="2"/>
      <c r="AH329" s="2"/>
      <c r="AI329" s="2"/>
      <c r="AJ329" s="2"/>
      <c r="AK329" s="2"/>
      <c r="AL329" s="2"/>
    </row>
    <row r="330" ht="14.25" customHeight="1">
      <c r="A330" s="3"/>
      <c r="B330" s="2"/>
      <c r="C330" s="2"/>
      <c r="D330" s="2"/>
      <c r="E330" s="2"/>
      <c r="F330" s="2"/>
      <c r="G330" s="2"/>
      <c r="H330" s="2"/>
      <c r="I330" s="4"/>
      <c r="J330" s="4"/>
      <c r="K330" s="4"/>
      <c r="L330" s="4"/>
      <c r="M330" s="4"/>
      <c r="N330" s="4"/>
      <c r="O330" s="4"/>
      <c r="P330" s="4"/>
      <c r="Q330" s="2"/>
      <c r="R330" s="2"/>
      <c r="S330" s="2"/>
      <c r="T330" s="2"/>
      <c r="U330" s="2"/>
      <c r="V330" s="2"/>
      <c r="W330" s="2"/>
      <c r="X330" s="2"/>
      <c r="Y330" s="2"/>
      <c r="Z330" s="2"/>
      <c r="AA330" s="2"/>
      <c r="AB330" s="2"/>
      <c r="AC330" s="2"/>
      <c r="AD330" s="2"/>
      <c r="AE330" s="2"/>
      <c r="AF330" s="2"/>
      <c r="AG330" s="2"/>
      <c r="AH330" s="2"/>
      <c r="AI330" s="2"/>
      <c r="AJ330" s="2"/>
      <c r="AK330" s="2"/>
      <c r="AL330" s="2"/>
    </row>
    <row r="331" ht="14.25" customHeight="1">
      <c r="A331" s="3"/>
      <c r="B331" s="2"/>
      <c r="C331" s="2"/>
      <c r="D331" s="2"/>
      <c r="E331" s="2"/>
      <c r="F331" s="2"/>
      <c r="G331" s="2"/>
      <c r="H331" s="2"/>
      <c r="I331" s="4"/>
      <c r="J331" s="4"/>
      <c r="K331" s="4"/>
      <c r="L331" s="4"/>
      <c r="M331" s="4"/>
      <c r="N331" s="4"/>
      <c r="O331" s="4"/>
      <c r="P331" s="4"/>
      <c r="Q331" s="2"/>
      <c r="R331" s="2"/>
      <c r="S331" s="2"/>
      <c r="T331" s="2"/>
      <c r="U331" s="2"/>
      <c r="V331" s="2"/>
      <c r="W331" s="2"/>
      <c r="X331" s="2"/>
      <c r="Y331" s="2"/>
      <c r="Z331" s="2"/>
      <c r="AA331" s="2"/>
      <c r="AB331" s="2"/>
      <c r="AC331" s="2"/>
      <c r="AD331" s="2"/>
      <c r="AE331" s="2"/>
      <c r="AF331" s="2"/>
      <c r="AG331" s="2"/>
      <c r="AH331" s="2"/>
      <c r="AI331" s="2"/>
      <c r="AJ331" s="2"/>
      <c r="AK331" s="2"/>
      <c r="AL331" s="2"/>
    </row>
    <row r="332" ht="14.25" customHeight="1">
      <c r="A332" s="3"/>
      <c r="B332" s="2"/>
      <c r="C332" s="2"/>
      <c r="D332" s="2"/>
      <c r="E332" s="2"/>
      <c r="F332" s="2"/>
      <c r="G332" s="2"/>
      <c r="H332" s="2"/>
      <c r="I332" s="4"/>
      <c r="J332" s="4"/>
      <c r="K332" s="4"/>
      <c r="L332" s="4"/>
      <c r="M332" s="4"/>
      <c r="N332" s="4"/>
      <c r="O332" s="4"/>
      <c r="P332" s="4"/>
      <c r="Q332" s="2"/>
      <c r="R332" s="2"/>
      <c r="S332" s="2"/>
      <c r="T332" s="2"/>
      <c r="U332" s="2"/>
      <c r="V332" s="2"/>
      <c r="W332" s="2"/>
      <c r="X332" s="2"/>
      <c r="Y332" s="2"/>
      <c r="Z332" s="2"/>
      <c r="AA332" s="2"/>
      <c r="AB332" s="2"/>
      <c r="AC332" s="2"/>
      <c r="AD332" s="2"/>
      <c r="AE332" s="2"/>
      <c r="AF332" s="2"/>
      <c r="AG332" s="2"/>
      <c r="AH332" s="2"/>
      <c r="AI332" s="2"/>
      <c r="AJ332" s="2"/>
      <c r="AK332" s="2"/>
      <c r="AL332" s="2"/>
    </row>
    <row r="333" ht="14.25" customHeight="1">
      <c r="A333" s="3"/>
      <c r="B333" s="2"/>
      <c r="C333" s="2"/>
      <c r="D333" s="2"/>
      <c r="E333" s="2"/>
      <c r="F333" s="2"/>
      <c r="G333" s="2"/>
      <c r="H333" s="2"/>
      <c r="I333" s="4"/>
      <c r="J333" s="4"/>
      <c r="K333" s="4"/>
      <c r="L333" s="4"/>
      <c r="M333" s="4"/>
      <c r="N333" s="4"/>
      <c r="O333" s="4"/>
      <c r="P333" s="4"/>
      <c r="Q333" s="2"/>
      <c r="R333" s="2"/>
      <c r="S333" s="2"/>
      <c r="T333" s="2"/>
      <c r="U333" s="2"/>
      <c r="V333" s="2"/>
      <c r="W333" s="2"/>
      <c r="X333" s="2"/>
      <c r="Y333" s="2"/>
      <c r="Z333" s="2"/>
      <c r="AA333" s="2"/>
      <c r="AB333" s="2"/>
      <c r="AC333" s="2"/>
      <c r="AD333" s="2"/>
      <c r="AE333" s="2"/>
      <c r="AF333" s="2"/>
      <c r="AG333" s="2"/>
      <c r="AH333" s="2"/>
      <c r="AI333" s="2"/>
      <c r="AJ333" s="2"/>
      <c r="AK333" s="2"/>
      <c r="AL333" s="2"/>
    </row>
    <row r="334" ht="14.25" customHeight="1">
      <c r="A334" s="3"/>
      <c r="B334" s="2"/>
      <c r="C334" s="2"/>
      <c r="D334" s="2"/>
      <c r="E334" s="2"/>
      <c r="F334" s="2"/>
      <c r="G334" s="2"/>
      <c r="H334" s="2"/>
      <c r="I334" s="4"/>
      <c r="J334" s="4"/>
      <c r="K334" s="4"/>
      <c r="L334" s="4"/>
      <c r="M334" s="4"/>
      <c r="N334" s="4"/>
      <c r="O334" s="4"/>
      <c r="P334" s="4"/>
      <c r="Q334" s="2"/>
      <c r="R334" s="2"/>
      <c r="S334" s="2"/>
      <c r="T334" s="2"/>
      <c r="U334" s="2"/>
      <c r="V334" s="2"/>
      <c r="W334" s="2"/>
      <c r="X334" s="2"/>
      <c r="Y334" s="2"/>
      <c r="Z334" s="2"/>
      <c r="AA334" s="2"/>
      <c r="AB334" s="2"/>
      <c r="AC334" s="2"/>
      <c r="AD334" s="2"/>
      <c r="AE334" s="2"/>
      <c r="AF334" s="2"/>
      <c r="AG334" s="2"/>
      <c r="AH334" s="2"/>
      <c r="AI334" s="2"/>
      <c r="AJ334" s="2"/>
      <c r="AK334" s="2"/>
      <c r="AL334" s="2"/>
    </row>
    <row r="335" ht="14.25" customHeight="1">
      <c r="A335" s="3"/>
      <c r="B335" s="2"/>
      <c r="C335" s="2"/>
      <c r="D335" s="2"/>
      <c r="E335" s="2"/>
      <c r="F335" s="2"/>
      <c r="G335" s="2"/>
      <c r="H335" s="2"/>
      <c r="I335" s="4"/>
      <c r="J335" s="4"/>
      <c r="K335" s="4"/>
      <c r="L335" s="4"/>
      <c r="M335" s="4"/>
      <c r="N335" s="4"/>
      <c r="O335" s="4"/>
      <c r="P335" s="4"/>
      <c r="Q335" s="2"/>
      <c r="R335" s="2"/>
      <c r="S335" s="2"/>
      <c r="T335" s="2"/>
      <c r="U335" s="2"/>
      <c r="V335" s="2"/>
      <c r="W335" s="2"/>
      <c r="X335" s="2"/>
      <c r="Y335" s="2"/>
      <c r="Z335" s="2"/>
      <c r="AA335" s="2"/>
      <c r="AB335" s="2"/>
      <c r="AC335" s="2"/>
      <c r="AD335" s="2"/>
      <c r="AE335" s="2"/>
      <c r="AF335" s="2"/>
      <c r="AG335" s="2"/>
      <c r="AH335" s="2"/>
      <c r="AI335" s="2"/>
      <c r="AJ335" s="2"/>
      <c r="AK335" s="2"/>
      <c r="AL335" s="2"/>
    </row>
    <row r="336" ht="14.25" customHeight="1">
      <c r="A336" s="3"/>
      <c r="B336" s="2"/>
      <c r="C336" s="2"/>
      <c r="D336" s="2"/>
      <c r="E336" s="2"/>
      <c r="F336" s="2"/>
      <c r="G336" s="2"/>
      <c r="H336" s="2"/>
      <c r="I336" s="4"/>
      <c r="J336" s="4"/>
      <c r="K336" s="4"/>
      <c r="L336" s="4"/>
      <c r="M336" s="4"/>
      <c r="N336" s="4"/>
      <c r="O336" s="4"/>
      <c r="P336" s="4"/>
      <c r="Q336" s="2"/>
      <c r="R336" s="2"/>
      <c r="S336" s="2"/>
      <c r="T336" s="2"/>
      <c r="U336" s="2"/>
      <c r="V336" s="2"/>
      <c r="W336" s="2"/>
      <c r="X336" s="2"/>
      <c r="Y336" s="2"/>
      <c r="Z336" s="2"/>
      <c r="AA336" s="2"/>
      <c r="AB336" s="2"/>
      <c r="AC336" s="2"/>
      <c r="AD336" s="2"/>
      <c r="AE336" s="2"/>
      <c r="AF336" s="2"/>
      <c r="AG336" s="2"/>
      <c r="AH336" s="2"/>
      <c r="AI336" s="2"/>
      <c r="AJ336" s="2"/>
      <c r="AK336" s="2"/>
      <c r="AL336" s="2"/>
    </row>
    <row r="337" ht="14.25" customHeight="1">
      <c r="A337" s="3"/>
      <c r="B337" s="2"/>
      <c r="C337" s="2"/>
      <c r="D337" s="2"/>
      <c r="E337" s="2"/>
      <c r="F337" s="2"/>
      <c r="G337" s="2"/>
      <c r="H337" s="2"/>
      <c r="I337" s="4"/>
      <c r="J337" s="4"/>
      <c r="K337" s="4"/>
      <c r="L337" s="4"/>
      <c r="M337" s="4"/>
      <c r="N337" s="4"/>
      <c r="O337" s="4"/>
      <c r="P337" s="4"/>
      <c r="Q337" s="2"/>
      <c r="R337" s="2"/>
      <c r="S337" s="2"/>
      <c r="T337" s="2"/>
      <c r="U337" s="2"/>
      <c r="V337" s="2"/>
      <c r="W337" s="2"/>
      <c r="X337" s="2"/>
      <c r="Y337" s="2"/>
      <c r="Z337" s="2"/>
      <c r="AA337" s="2"/>
      <c r="AB337" s="2"/>
      <c r="AC337" s="2"/>
      <c r="AD337" s="2"/>
      <c r="AE337" s="2"/>
      <c r="AF337" s="2"/>
      <c r="AG337" s="2"/>
      <c r="AH337" s="2"/>
      <c r="AI337" s="2"/>
      <c r="AJ337" s="2"/>
      <c r="AK337" s="2"/>
      <c r="AL337" s="2"/>
    </row>
    <row r="338" ht="14.25" customHeight="1">
      <c r="A338" s="3"/>
      <c r="B338" s="2"/>
      <c r="C338" s="2"/>
      <c r="D338" s="2"/>
      <c r="E338" s="2"/>
      <c r="F338" s="2"/>
      <c r="G338" s="2"/>
      <c r="H338" s="2"/>
      <c r="I338" s="4"/>
      <c r="J338" s="4"/>
      <c r="K338" s="4"/>
      <c r="L338" s="4"/>
      <c r="M338" s="4"/>
      <c r="N338" s="4"/>
      <c r="O338" s="4"/>
      <c r="P338" s="4"/>
      <c r="Q338" s="2"/>
      <c r="R338" s="2"/>
      <c r="S338" s="2"/>
      <c r="T338" s="2"/>
      <c r="U338" s="2"/>
      <c r="V338" s="2"/>
      <c r="W338" s="2"/>
      <c r="X338" s="2"/>
      <c r="Y338" s="2"/>
      <c r="Z338" s="2"/>
      <c r="AA338" s="2"/>
      <c r="AB338" s="2"/>
      <c r="AC338" s="2"/>
      <c r="AD338" s="2"/>
      <c r="AE338" s="2"/>
      <c r="AF338" s="2"/>
      <c r="AG338" s="2"/>
      <c r="AH338" s="2"/>
      <c r="AI338" s="2"/>
      <c r="AJ338" s="2"/>
      <c r="AK338" s="2"/>
      <c r="AL338" s="2"/>
    </row>
    <row r="339" ht="14.25" customHeight="1">
      <c r="A339" s="3"/>
      <c r="B339" s="2"/>
      <c r="C339" s="2"/>
      <c r="D339" s="2"/>
      <c r="E339" s="2"/>
      <c r="F339" s="2"/>
      <c r="G339" s="2"/>
      <c r="H339" s="2"/>
      <c r="I339" s="4"/>
      <c r="J339" s="4"/>
      <c r="K339" s="4"/>
      <c r="L339" s="4"/>
      <c r="M339" s="4"/>
      <c r="N339" s="4"/>
      <c r="O339" s="4"/>
      <c r="P339" s="4"/>
      <c r="Q339" s="2"/>
      <c r="R339" s="2"/>
      <c r="S339" s="2"/>
      <c r="T339" s="2"/>
      <c r="U339" s="2"/>
      <c r="V339" s="2"/>
      <c r="W339" s="2"/>
      <c r="X339" s="2"/>
      <c r="Y339" s="2"/>
      <c r="Z339" s="2"/>
      <c r="AA339" s="2"/>
      <c r="AB339" s="2"/>
      <c r="AC339" s="2"/>
      <c r="AD339" s="2"/>
      <c r="AE339" s="2"/>
      <c r="AF339" s="2"/>
      <c r="AG339" s="2"/>
      <c r="AH339" s="2"/>
      <c r="AI339" s="2"/>
      <c r="AJ339" s="2"/>
      <c r="AK339" s="2"/>
      <c r="AL339" s="2"/>
    </row>
    <row r="340" ht="14.25" customHeight="1">
      <c r="A340" s="3"/>
      <c r="B340" s="2"/>
      <c r="C340" s="2"/>
      <c r="D340" s="2"/>
      <c r="E340" s="2"/>
      <c r="F340" s="2"/>
      <c r="G340" s="2"/>
      <c r="H340" s="2"/>
      <c r="I340" s="4"/>
      <c r="J340" s="4"/>
      <c r="K340" s="4"/>
      <c r="L340" s="4"/>
      <c r="M340" s="4"/>
      <c r="N340" s="4"/>
      <c r="O340" s="4"/>
      <c r="P340" s="4"/>
      <c r="Q340" s="2"/>
      <c r="R340" s="2"/>
      <c r="S340" s="2"/>
      <c r="T340" s="2"/>
      <c r="U340" s="2"/>
      <c r="V340" s="2"/>
      <c r="W340" s="2"/>
      <c r="X340" s="2"/>
      <c r="Y340" s="2"/>
      <c r="Z340" s="2"/>
      <c r="AA340" s="2"/>
      <c r="AB340" s="2"/>
      <c r="AC340" s="2"/>
      <c r="AD340" s="2"/>
      <c r="AE340" s="2"/>
      <c r="AF340" s="2"/>
      <c r="AG340" s="2"/>
      <c r="AH340" s="2"/>
      <c r="AI340" s="2"/>
      <c r="AJ340" s="2"/>
      <c r="AK340" s="2"/>
      <c r="AL340" s="2"/>
    </row>
    <row r="341" ht="14.25" customHeight="1">
      <c r="A341" s="3"/>
      <c r="B341" s="2"/>
      <c r="C341" s="2"/>
      <c r="D341" s="2"/>
      <c r="E341" s="2"/>
      <c r="F341" s="2"/>
      <c r="G341" s="2"/>
      <c r="H341" s="2"/>
      <c r="I341" s="4"/>
      <c r="J341" s="4"/>
      <c r="K341" s="4"/>
      <c r="L341" s="4"/>
      <c r="M341" s="4"/>
      <c r="N341" s="4"/>
      <c r="O341" s="4"/>
      <c r="P341" s="4"/>
      <c r="Q341" s="2"/>
      <c r="R341" s="2"/>
      <c r="S341" s="2"/>
      <c r="T341" s="2"/>
      <c r="U341" s="2"/>
      <c r="V341" s="2"/>
      <c r="W341" s="2"/>
      <c r="X341" s="2"/>
      <c r="Y341" s="2"/>
      <c r="Z341" s="2"/>
      <c r="AA341" s="2"/>
      <c r="AB341" s="2"/>
      <c r="AC341" s="2"/>
      <c r="AD341" s="2"/>
      <c r="AE341" s="2"/>
      <c r="AF341" s="2"/>
      <c r="AG341" s="2"/>
      <c r="AH341" s="2"/>
      <c r="AI341" s="2"/>
      <c r="AJ341" s="2"/>
      <c r="AK341" s="2"/>
      <c r="AL341" s="2"/>
    </row>
    <row r="342" ht="14.25" customHeight="1">
      <c r="A342" s="3"/>
      <c r="B342" s="2"/>
      <c r="C342" s="2"/>
      <c r="D342" s="2"/>
      <c r="E342" s="2"/>
      <c r="F342" s="2"/>
      <c r="G342" s="2"/>
      <c r="H342" s="2"/>
      <c r="I342" s="4"/>
      <c r="J342" s="4"/>
      <c r="K342" s="4"/>
      <c r="L342" s="4"/>
      <c r="M342" s="4"/>
      <c r="N342" s="4"/>
      <c r="O342" s="4"/>
      <c r="P342" s="4"/>
      <c r="Q342" s="2"/>
      <c r="R342" s="2"/>
      <c r="S342" s="2"/>
      <c r="T342" s="2"/>
      <c r="U342" s="2"/>
      <c r="V342" s="2"/>
      <c r="W342" s="2"/>
      <c r="X342" s="2"/>
      <c r="Y342" s="2"/>
      <c r="Z342" s="2"/>
      <c r="AA342" s="2"/>
      <c r="AB342" s="2"/>
      <c r="AC342" s="2"/>
      <c r="AD342" s="2"/>
      <c r="AE342" s="2"/>
      <c r="AF342" s="2"/>
      <c r="AG342" s="2"/>
      <c r="AH342" s="2"/>
      <c r="AI342" s="2"/>
      <c r="AJ342" s="2"/>
      <c r="AK342" s="2"/>
      <c r="AL342" s="2"/>
    </row>
    <row r="343" ht="14.25" customHeight="1">
      <c r="A343" s="3"/>
      <c r="B343" s="2"/>
      <c r="C343" s="2"/>
      <c r="D343" s="2"/>
      <c r="E343" s="2"/>
      <c r="F343" s="2"/>
      <c r="G343" s="2"/>
      <c r="H343" s="2"/>
      <c r="I343" s="4"/>
      <c r="J343" s="4"/>
      <c r="K343" s="4"/>
      <c r="L343" s="4"/>
      <c r="M343" s="4"/>
      <c r="N343" s="4"/>
      <c r="O343" s="4"/>
      <c r="P343" s="4"/>
      <c r="Q343" s="2"/>
      <c r="R343" s="2"/>
      <c r="S343" s="2"/>
      <c r="T343" s="2"/>
      <c r="U343" s="2"/>
      <c r="V343" s="2"/>
      <c r="W343" s="2"/>
      <c r="X343" s="2"/>
      <c r="Y343" s="2"/>
      <c r="Z343" s="2"/>
      <c r="AA343" s="2"/>
      <c r="AB343" s="2"/>
      <c r="AC343" s="2"/>
      <c r="AD343" s="2"/>
      <c r="AE343" s="2"/>
      <c r="AF343" s="2"/>
      <c r="AG343" s="2"/>
      <c r="AH343" s="2"/>
      <c r="AI343" s="2"/>
      <c r="AJ343" s="2"/>
      <c r="AK343" s="2"/>
      <c r="AL343" s="2"/>
    </row>
    <row r="344" ht="14.25" customHeight="1">
      <c r="A344" s="3"/>
      <c r="B344" s="2"/>
      <c r="C344" s="2"/>
      <c r="D344" s="2"/>
      <c r="E344" s="2"/>
      <c r="F344" s="2"/>
      <c r="G344" s="2"/>
      <c r="H344" s="2"/>
      <c r="I344" s="4"/>
      <c r="J344" s="4"/>
      <c r="K344" s="4"/>
      <c r="L344" s="4"/>
      <c r="M344" s="4"/>
      <c r="N344" s="4"/>
      <c r="O344" s="4"/>
      <c r="P344" s="4"/>
      <c r="Q344" s="2"/>
      <c r="R344" s="2"/>
      <c r="S344" s="2"/>
      <c r="T344" s="2"/>
      <c r="U344" s="2"/>
      <c r="V344" s="2"/>
      <c r="W344" s="2"/>
      <c r="X344" s="2"/>
      <c r="Y344" s="2"/>
      <c r="Z344" s="2"/>
      <c r="AA344" s="2"/>
      <c r="AB344" s="2"/>
      <c r="AC344" s="2"/>
      <c r="AD344" s="2"/>
      <c r="AE344" s="2"/>
      <c r="AF344" s="2"/>
      <c r="AG344" s="2"/>
      <c r="AH344" s="2"/>
      <c r="AI344" s="2"/>
      <c r="AJ344" s="2"/>
      <c r="AK344" s="2"/>
      <c r="AL344" s="2"/>
    </row>
    <row r="345" ht="14.25" customHeight="1">
      <c r="A345" s="3"/>
      <c r="B345" s="2"/>
      <c r="C345" s="2"/>
      <c r="D345" s="2"/>
      <c r="E345" s="2"/>
      <c r="F345" s="2"/>
      <c r="G345" s="2"/>
      <c r="H345" s="2"/>
      <c r="I345" s="4"/>
      <c r="J345" s="4"/>
      <c r="K345" s="4"/>
      <c r="L345" s="4"/>
      <c r="M345" s="4"/>
      <c r="N345" s="4"/>
      <c r="O345" s="4"/>
      <c r="P345" s="4"/>
      <c r="Q345" s="2"/>
      <c r="R345" s="2"/>
      <c r="S345" s="2"/>
      <c r="T345" s="2"/>
      <c r="U345" s="2"/>
      <c r="V345" s="2"/>
      <c r="W345" s="2"/>
      <c r="X345" s="2"/>
      <c r="Y345" s="2"/>
      <c r="Z345" s="2"/>
      <c r="AA345" s="2"/>
      <c r="AB345" s="2"/>
      <c r="AC345" s="2"/>
      <c r="AD345" s="2"/>
      <c r="AE345" s="2"/>
      <c r="AF345" s="2"/>
      <c r="AG345" s="2"/>
      <c r="AH345" s="2"/>
      <c r="AI345" s="2"/>
      <c r="AJ345" s="2"/>
      <c r="AK345" s="2"/>
      <c r="AL345" s="2"/>
    </row>
    <row r="346" ht="14.25" customHeight="1">
      <c r="A346" s="3"/>
      <c r="B346" s="2"/>
      <c r="C346" s="2"/>
      <c r="D346" s="2"/>
      <c r="E346" s="2"/>
      <c r="F346" s="2"/>
      <c r="G346" s="2"/>
      <c r="H346" s="2"/>
      <c r="I346" s="4"/>
      <c r="J346" s="4"/>
      <c r="K346" s="4"/>
      <c r="L346" s="4"/>
      <c r="M346" s="4"/>
      <c r="N346" s="4"/>
      <c r="O346" s="4"/>
      <c r="P346" s="4"/>
      <c r="Q346" s="2"/>
      <c r="R346" s="2"/>
      <c r="S346" s="2"/>
      <c r="T346" s="2"/>
      <c r="U346" s="2"/>
      <c r="V346" s="2"/>
      <c r="W346" s="2"/>
      <c r="X346" s="2"/>
      <c r="Y346" s="2"/>
      <c r="Z346" s="2"/>
      <c r="AA346" s="2"/>
      <c r="AB346" s="2"/>
      <c r="AC346" s="2"/>
      <c r="AD346" s="2"/>
      <c r="AE346" s="2"/>
      <c r="AF346" s="2"/>
      <c r="AG346" s="2"/>
      <c r="AH346" s="2"/>
      <c r="AI346" s="2"/>
      <c r="AJ346" s="2"/>
      <c r="AK346" s="2"/>
      <c r="AL346" s="2"/>
    </row>
    <row r="347" ht="14.25" customHeight="1">
      <c r="A347" s="3"/>
      <c r="B347" s="2"/>
      <c r="C347" s="2"/>
      <c r="D347" s="2"/>
      <c r="E347" s="2"/>
      <c r="F347" s="2"/>
      <c r="G347" s="2"/>
      <c r="H347" s="2"/>
      <c r="I347" s="4"/>
      <c r="J347" s="4"/>
      <c r="K347" s="4"/>
      <c r="L347" s="4"/>
      <c r="M347" s="4"/>
      <c r="N347" s="4"/>
      <c r="O347" s="4"/>
      <c r="P347" s="4"/>
      <c r="Q347" s="2"/>
      <c r="R347" s="2"/>
      <c r="S347" s="2"/>
      <c r="T347" s="2"/>
      <c r="U347" s="2"/>
      <c r="V347" s="2"/>
      <c r="W347" s="2"/>
      <c r="X347" s="2"/>
      <c r="Y347" s="2"/>
      <c r="Z347" s="2"/>
      <c r="AA347" s="2"/>
      <c r="AB347" s="2"/>
      <c r="AC347" s="2"/>
      <c r="AD347" s="2"/>
      <c r="AE347" s="2"/>
      <c r="AF347" s="2"/>
      <c r="AG347" s="2"/>
      <c r="AH347" s="2"/>
      <c r="AI347" s="2"/>
      <c r="AJ347" s="2"/>
      <c r="AK347" s="2"/>
      <c r="AL347" s="2"/>
    </row>
    <row r="348" ht="14.25" customHeight="1">
      <c r="A348" s="3"/>
      <c r="B348" s="2"/>
      <c r="C348" s="2"/>
      <c r="D348" s="2"/>
      <c r="E348" s="2"/>
      <c r="F348" s="2"/>
      <c r="G348" s="2"/>
      <c r="H348" s="2"/>
      <c r="I348" s="4"/>
      <c r="J348" s="4"/>
      <c r="K348" s="4"/>
      <c r="L348" s="4"/>
      <c r="M348" s="4"/>
      <c r="N348" s="4"/>
      <c r="O348" s="4"/>
      <c r="P348" s="4"/>
      <c r="Q348" s="2"/>
      <c r="R348" s="2"/>
      <c r="S348" s="2"/>
      <c r="T348" s="2"/>
      <c r="U348" s="2"/>
      <c r="V348" s="2"/>
      <c r="W348" s="2"/>
      <c r="X348" s="2"/>
      <c r="Y348" s="2"/>
      <c r="Z348" s="2"/>
      <c r="AA348" s="2"/>
      <c r="AB348" s="2"/>
      <c r="AC348" s="2"/>
      <c r="AD348" s="2"/>
      <c r="AE348" s="2"/>
      <c r="AF348" s="2"/>
      <c r="AG348" s="2"/>
      <c r="AH348" s="2"/>
      <c r="AI348" s="2"/>
      <c r="AJ348" s="2"/>
      <c r="AK348" s="2"/>
      <c r="AL348" s="2"/>
    </row>
    <row r="349" ht="14.25" customHeight="1">
      <c r="A349" s="3"/>
      <c r="B349" s="2"/>
      <c r="C349" s="2"/>
      <c r="D349" s="2"/>
      <c r="E349" s="2"/>
      <c r="F349" s="2"/>
      <c r="G349" s="2"/>
      <c r="H349" s="2"/>
      <c r="I349" s="4"/>
      <c r="J349" s="4"/>
      <c r="K349" s="4"/>
      <c r="L349" s="4"/>
      <c r="M349" s="4"/>
      <c r="N349" s="4"/>
      <c r="O349" s="4"/>
      <c r="P349" s="4"/>
      <c r="Q349" s="2"/>
      <c r="R349" s="2"/>
      <c r="S349" s="2"/>
      <c r="T349" s="2"/>
      <c r="U349" s="2"/>
      <c r="V349" s="2"/>
      <c r="W349" s="2"/>
      <c r="X349" s="2"/>
      <c r="Y349" s="2"/>
      <c r="Z349" s="2"/>
      <c r="AA349" s="2"/>
      <c r="AB349" s="2"/>
      <c r="AC349" s="2"/>
      <c r="AD349" s="2"/>
      <c r="AE349" s="2"/>
      <c r="AF349" s="2"/>
      <c r="AG349" s="2"/>
      <c r="AH349" s="2"/>
      <c r="AI349" s="2"/>
      <c r="AJ349" s="2"/>
      <c r="AK349" s="2"/>
      <c r="AL349" s="2"/>
    </row>
    <row r="350" ht="14.25" customHeight="1">
      <c r="A350" s="3"/>
      <c r="B350" s="2"/>
      <c r="C350" s="2"/>
      <c r="D350" s="2"/>
      <c r="E350" s="2"/>
      <c r="F350" s="2"/>
      <c r="G350" s="2"/>
      <c r="H350" s="2"/>
      <c r="I350" s="4"/>
      <c r="J350" s="4"/>
      <c r="K350" s="4"/>
      <c r="L350" s="4"/>
      <c r="M350" s="4"/>
      <c r="N350" s="4"/>
      <c r="O350" s="4"/>
      <c r="P350" s="4"/>
      <c r="Q350" s="2"/>
      <c r="R350" s="2"/>
      <c r="S350" s="2"/>
      <c r="T350" s="2"/>
      <c r="U350" s="2"/>
      <c r="V350" s="2"/>
      <c r="W350" s="2"/>
      <c r="X350" s="2"/>
      <c r="Y350" s="2"/>
      <c r="Z350" s="2"/>
      <c r="AA350" s="2"/>
      <c r="AB350" s="2"/>
      <c r="AC350" s="2"/>
      <c r="AD350" s="2"/>
      <c r="AE350" s="2"/>
      <c r="AF350" s="2"/>
      <c r="AG350" s="2"/>
      <c r="AH350" s="2"/>
      <c r="AI350" s="2"/>
      <c r="AJ350" s="2"/>
      <c r="AK350" s="2"/>
      <c r="AL350" s="2"/>
    </row>
    <row r="351" ht="14.25" customHeight="1">
      <c r="A351" s="3"/>
      <c r="B351" s="2"/>
      <c r="C351" s="2"/>
      <c r="D351" s="2"/>
      <c r="E351" s="2"/>
      <c r="F351" s="2"/>
      <c r="G351" s="2"/>
      <c r="H351" s="2"/>
      <c r="I351" s="4"/>
      <c r="J351" s="4"/>
      <c r="K351" s="4"/>
      <c r="L351" s="4"/>
      <c r="M351" s="4"/>
      <c r="N351" s="4"/>
      <c r="O351" s="4"/>
      <c r="P351" s="4"/>
      <c r="Q351" s="2"/>
      <c r="R351" s="2"/>
      <c r="S351" s="2"/>
      <c r="T351" s="2"/>
      <c r="U351" s="2"/>
      <c r="V351" s="2"/>
      <c r="W351" s="2"/>
      <c r="X351" s="2"/>
      <c r="Y351" s="2"/>
      <c r="Z351" s="2"/>
      <c r="AA351" s="2"/>
      <c r="AB351" s="2"/>
      <c r="AC351" s="2"/>
      <c r="AD351" s="2"/>
      <c r="AE351" s="2"/>
      <c r="AF351" s="2"/>
      <c r="AG351" s="2"/>
      <c r="AH351" s="2"/>
      <c r="AI351" s="2"/>
      <c r="AJ351" s="2"/>
      <c r="AK351" s="2"/>
      <c r="AL351" s="2"/>
    </row>
    <row r="352" ht="14.25" customHeight="1">
      <c r="A352" s="3"/>
      <c r="B352" s="2"/>
      <c r="C352" s="2"/>
      <c r="D352" s="2"/>
      <c r="E352" s="2"/>
      <c r="F352" s="2"/>
      <c r="G352" s="2"/>
      <c r="H352" s="2"/>
      <c r="I352" s="4"/>
      <c r="J352" s="4"/>
      <c r="K352" s="4"/>
      <c r="L352" s="4"/>
      <c r="M352" s="4"/>
      <c r="N352" s="4"/>
      <c r="O352" s="4"/>
      <c r="P352" s="4"/>
      <c r="Q352" s="2"/>
      <c r="R352" s="2"/>
      <c r="S352" s="2"/>
      <c r="T352" s="2"/>
      <c r="U352" s="2"/>
      <c r="V352" s="2"/>
      <c r="W352" s="2"/>
      <c r="X352" s="2"/>
      <c r="Y352" s="2"/>
      <c r="Z352" s="2"/>
      <c r="AA352" s="2"/>
      <c r="AB352" s="2"/>
      <c r="AC352" s="2"/>
      <c r="AD352" s="2"/>
      <c r="AE352" s="2"/>
      <c r="AF352" s="2"/>
      <c r="AG352" s="2"/>
      <c r="AH352" s="2"/>
      <c r="AI352" s="2"/>
      <c r="AJ352" s="2"/>
      <c r="AK352" s="2"/>
      <c r="AL352" s="2"/>
    </row>
    <row r="353" ht="14.25" customHeight="1">
      <c r="A353" s="3"/>
      <c r="B353" s="2"/>
      <c r="C353" s="2"/>
      <c r="D353" s="2"/>
      <c r="E353" s="2"/>
      <c r="F353" s="2"/>
      <c r="G353" s="2"/>
      <c r="H353" s="2"/>
      <c r="I353" s="4"/>
      <c r="J353" s="4"/>
      <c r="K353" s="4"/>
      <c r="L353" s="4"/>
      <c r="M353" s="4"/>
      <c r="N353" s="4"/>
      <c r="O353" s="4"/>
      <c r="P353" s="4"/>
      <c r="Q353" s="2"/>
      <c r="R353" s="2"/>
      <c r="S353" s="2"/>
      <c r="T353" s="2"/>
      <c r="U353" s="2"/>
      <c r="V353" s="2"/>
      <c r="W353" s="2"/>
      <c r="X353" s="2"/>
      <c r="Y353" s="2"/>
      <c r="Z353" s="2"/>
      <c r="AA353" s="2"/>
      <c r="AB353" s="2"/>
      <c r="AC353" s="2"/>
      <c r="AD353" s="2"/>
      <c r="AE353" s="2"/>
      <c r="AF353" s="2"/>
      <c r="AG353" s="2"/>
      <c r="AH353" s="2"/>
      <c r="AI353" s="2"/>
      <c r="AJ353" s="2"/>
      <c r="AK353" s="2"/>
      <c r="AL353" s="2"/>
    </row>
    <row r="354" ht="14.25" customHeight="1">
      <c r="A354" s="3"/>
      <c r="B354" s="2"/>
      <c r="C354" s="2"/>
      <c r="D354" s="2"/>
      <c r="E354" s="2"/>
      <c r="F354" s="2"/>
      <c r="G354" s="2"/>
      <c r="H354" s="2"/>
      <c r="I354" s="4"/>
      <c r="J354" s="4"/>
      <c r="K354" s="4"/>
      <c r="L354" s="4"/>
      <c r="M354" s="4"/>
      <c r="N354" s="4"/>
      <c r="O354" s="4"/>
      <c r="P354" s="4"/>
      <c r="Q354" s="2"/>
      <c r="R354" s="2"/>
      <c r="S354" s="2"/>
      <c r="T354" s="2"/>
      <c r="U354" s="2"/>
      <c r="V354" s="2"/>
      <c r="W354" s="2"/>
      <c r="X354" s="2"/>
      <c r="Y354" s="2"/>
      <c r="Z354" s="2"/>
      <c r="AA354" s="2"/>
      <c r="AB354" s="2"/>
      <c r="AC354" s="2"/>
      <c r="AD354" s="2"/>
      <c r="AE354" s="2"/>
      <c r="AF354" s="2"/>
      <c r="AG354" s="2"/>
      <c r="AH354" s="2"/>
      <c r="AI354" s="2"/>
      <c r="AJ354" s="2"/>
      <c r="AK354" s="2"/>
      <c r="AL354" s="2"/>
    </row>
    <row r="355" ht="14.25" customHeight="1">
      <c r="A355" s="3"/>
      <c r="B355" s="2"/>
      <c r="C355" s="2"/>
      <c r="D355" s="2"/>
      <c r="E355" s="2"/>
      <c r="F355" s="2"/>
      <c r="G355" s="2"/>
      <c r="H355" s="2"/>
      <c r="I355" s="4"/>
      <c r="J355" s="4"/>
      <c r="K355" s="4"/>
      <c r="L355" s="4"/>
      <c r="M355" s="4"/>
      <c r="N355" s="4"/>
      <c r="O355" s="4"/>
      <c r="P355" s="4"/>
      <c r="Q355" s="2"/>
      <c r="R355" s="2"/>
      <c r="S355" s="2"/>
      <c r="T355" s="2"/>
      <c r="U355" s="2"/>
      <c r="V355" s="2"/>
      <c r="W355" s="2"/>
      <c r="X355" s="2"/>
      <c r="Y355" s="2"/>
      <c r="Z355" s="2"/>
      <c r="AA355" s="2"/>
      <c r="AB355" s="2"/>
      <c r="AC355" s="2"/>
      <c r="AD355" s="2"/>
      <c r="AE355" s="2"/>
      <c r="AF355" s="2"/>
      <c r="AG355" s="2"/>
      <c r="AH355" s="2"/>
      <c r="AI355" s="2"/>
      <c r="AJ355" s="2"/>
      <c r="AK355" s="2"/>
      <c r="AL355" s="2"/>
    </row>
    <row r="356" ht="14.25" customHeight="1">
      <c r="A356" s="3"/>
      <c r="B356" s="2"/>
      <c r="C356" s="2"/>
      <c r="D356" s="2"/>
      <c r="E356" s="2"/>
      <c r="F356" s="2"/>
      <c r="G356" s="2"/>
      <c r="H356" s="2"/>
      <c r="I356" s="4"/>
      <c r="J356" s="4"/>
      <c r="K356" s="4"/>
      <c r="L356" s="4"/>
      <c r="M356" s="4"/>
      <c r="N356" s="4"/>
      <c r="O356" s="4"/>
      <c r="P356" s="4"/>
      <c r="Q356" s="2"/>
      <c r="R356" s="2"/>
      <c r="S356" s="2"/>
      <c r="T356" s="2"/>
      <c r="U356" s="2"/>
      <c r="V356" s="2"/>
      <c r="W356" s="2"/>
      <c r="X356" s="2"/>
      <c r="Y356" s="2"/>
      <c r="Z356" s="2"/>
      <c r="AA356" s="2"/>
      <c r="AB356" s="2"/>
      <c r="AC356" s="2"/>
      <c r="AD356" s="2"/>
      <c r="AE356" s="2"/>
      <c r="AF356" s="2"/>
      <c r="AG356" s="2"/>
      <c r="AH356" s="2"/>
      <c r="AI356" s="2"/>
      <c r="AJ356" s="2"/>
      <c r="AK356" s="2"/>
      <c r="AL356" s="2"/>
    </row>
    <row r="357" ht="14.25" customHeight="1">
      <c r="A357" s="3"/>
      <c r="B357" s="2"/>
      <c r="C357" s="2"/>
      <c r="D357" s="2"/>
      <c r="E357" s="2"/>
      <c r="F357" s="2"/>
      <c r="G357" s="2"/>
      <c r="H357" s="2"/>
      <c r="I357" s="4"/>
      <c r="J357" s="4"/>
      <c r="K357" s="4"/>
      <c r="L357" s="4"/>
      <c r="M357" s="4"/>
      <c r="N357" s="4"/>
      <c r="O357" s="4"/>
      <c r="P357" s="4"/>
      <c r="Q357" s="2"/>
      <c r="R357" s="2"/>
      <c r="S357" s="2"/>
      <c r="T357" s="2"/>
      <c r="U357" s="2"/>
      <c r="V357" s="2"/>
      <c r="W357" s="2"/>
      <c r="X357" s="2"/>
      <c r="Y357" s="2"/>
      <c r="Z357" s="2"/>
      <c r="AA357" s="2"/>
      <c r="AB357" s="2"/>
      <c r="AC357" s="2"/>
      <c r="AD357" s="2"/>
      <c r="AE357" s="2"/>
      <c r="AF357" s="2"/>
      <c r="AG357" s="2"/>
      <c r="AH357" s="2"/>
      <c r="AI357" s="2"/>
      <c r="AJ357" s="2"/>
      <c r="AK357" s="2"/>
      <c r="AL357" s="2"/>
    </row>
    <row r="358" ht="14.25" customHeight="1">
      <c r="A358" s="3"/>
      <c r="B358" s="2"/>
      <c r="C358" s="2"/>
      <c r="D358" s="2"/>
      <c r="E358" s="2"/>
      <c r="F358" s="2"/>
      <c r="G358" s="2"/>
      <c r="H358" s="2"/>
      <c r="I358" s="4"/>
      <c r="J358" s="4"/>
      <c r="K358" s="4"/>
      <c r="L358" s="4"/>
      <c r="M358" s="4"/>
      <c r="N358" s="4"/>
      <c r="O358" s="4"/>
      <c r="P358" s="4"/>
      <c r="Q358" s="2"/>
      <c r="R358" s="2"/>
      <c r="S358" s="2"/>
      <c r="T358" s="2"/>
      <c r="U358" s="2"/>
      <c r="V358" s="2"/>
      <c r="W358" s="2"/>
      <c r="X358" s="2"/>
      <c r="Y358" s="2"/>
      <c r="Z358" s="2"/>
      <c r="AA358" s="2"/>
      <c r="AB358" s="2"/>
      <c r="AC358" s="2"/>
      <c r="AD358" s="2"/>
      <c r="AE358" s="2"/>
      <c r="AF358" s="2"/>
      <c r="AG358" s="2"/>
      <c r="AH358" s="2"/>
      <c r="AI358" s="2"/>
      <c r="AJ358" s="2"/>
      <c r="AK358" s="2"/>
      <c r="AL358" s="2"/>
    </row>
    <row r="359" ht="14.25" customHeight="1">
      <c r="A359" s="3"/>
      <c r="B359" s="2"/>
      <c r="C359" s="2"/>
      <c r="D359" s="2"/>
      <c r="E359" s="2"/>
      <c r="F359" s="2"/>
      <c r="G359" s="2"/>
      <c r="H359" s="2"/>
      <c r="I359" s="4"/>
      <c r="J359" s="4"/>
      <c r="K359" s="4"/>
      <c r="L359" s="4"/>
      <c r="M359" s="4"/>
      <c r="N359" s="4"/>
      <c r="O359" s="4"/>
      <c r="P359" s="4"/>
      <c r="Q359" s="2"/>
      <c r="R359" s="2"/>
      <c r="S359" s="2"/>
      <c r="T359" s="2"/>
      <c r="U359" s="2"/>
      <c r="V359" s="2"/>
      <c r="W359" s="2"/>
      <c r="X359" s="2"/>
      <c r="Y359" s="2"/>
      <c r="Z359" s="2"/>
      <c r="AA359" s="2"/>
      <c r="AB359" s="2"/>
      <c r="AC359" s="2"/>
      <c r="AD359" s="2"/>
      <c r="AE359" s="2"/>
      <c r="AF359" s="2"/>
      <c r="AG359" s="2"/>
      <c r="AH359" s="2"/>
      <c r="AI359" s="2"/>
      <c r="AJ359" s="2"/>
      <c r="AK359" s="2"/>
      <c r="AL359" s="2"/>
    </row>
    <row r="360" ht="14.25" customHeight="1">
      <c r="A360" s="3"/>
      <c r="B360" s="2"/>
      <c r="C360" s="2"/>
      <c r="D360" s="2"/>
      <c r="E360" s="2"/>
      <c r="F360" s="2"/>
      <c r="G360" s="2"/>
      <c r="H360" s="2"/>
      <c r="I360" s="4"/>
      <c r="J360" s="4"/>
      <c r="K360" s="4"/>
      <c r="L360" s="4"/>
      <c r="M360" s="4"/>
      <c r="N360" s="4"/>
      <c r="O360" s="4"/>
      <c r="P360" s="4"/>
      <c r="Q360" s="2"/>
      <c r="R360" s="2"/>
      <c r="S360" s="2"/>
      <c r="T360" s="2"/>
      <c r="U360" s="2"/>
      <c r="V360" s="2"/>
      <c r="W360" s="2"/>
      <c r="X360" s="2"/>
      <c r="Y360" s="2"/>
      <c r="Z360" s="2"/>
      <c r="AA360" s="2"/>
      <c r="AB360" s="2"/>
      <c r="AC360" s="2"/>
      <c r="AD360" s="2"/>
      <c r="AE360" s="2"/>
      <c r="AF360" s="2"/>
      <c r="AG360" s="2"/>
      <c r="AH360" s="2"/>
      <c r="AI360" s="2"/>
      <c r="AJ360" s="2"/>
      <c r="AK360" s="2"/>
      <c r="AL360" s="2"/>
    </row>
    <row r="361" ht="14.25" customHeight="1">
      <c r="A361" s="3"/>
      <c r="B361" s="2"/>
      <c r="C361" s="2"/>
      <c r="D361" s="2"/>
      <c r="E361" s="2"/>
      <c r="F361" s="2"/>
      <c r="G361" s="2"/>
      <c r="H361" s="2"/>
      <c r="I361" s="4"/>
      <c r="J361" s="4"/>
      <c r="K361" s="4"/>
      <c r="L361" s="4"/>
      <c r="M361" s="4"/>
      <c r="N361" s="4"/>
      <c r="O361" s="4"/>
      <c r="P361" s="4"/>
      <c r="Q361" s="2"/>
      <c r="R361" s="2"/>
      <c r="S361" s="2"/>
      <c r="T361" s="2"/>
      <c r="U361" s="2"/>
      <c r="V361" s="2"/>
      <c r="W361" s="2"/>
      <c r="X361" s="2"/>
      <c r="Y361" s="2"/>
      <c r="Z361" s="2"/>
      <c r="AA361" s="2"/>
      <c r="AB361" s="2"/>
      <c r="AC361" s="2"/>
      <c r="AD361" s="2"/>
      <c r="AE361" s="2"/>
      <c r="AF361" s="2"/>
      <c r="AG361" s="2"/>
      <c r="AH361" s="2"/>
      <c r="AI361" s="2"/>
      <c r="AJ361" s="2"/>
      <c r="AK361" s="2"/>
      <c r="AL361" s="2"/>
    </row>
    <row r="362" ht="14.25" customHeight="1">
      <c r="A362" s="3"/>
      <c r="B362" s="2"/>
      <c r="C362" s="2"/>
      <c r="D362" s="2"/>
      <c r="E362" s="2"/>
      <c r="F362" s="2"/>
      <c r="G362" s="2"/>
      <c r="H362" s="2"/>
      <c r="I362" s="4"/>
      <c r="J362" s="4"/>
      <c r="K362" s="4"/>
      <c r="L362" s="4"/>
      <c r="M362" s="4"/>
      <c r="N362" s="4"/>
      <c r="O362" s="4"/>
      <c r="P362" s="4"/>
      <c r="Q362" s="2"/>
      <c r="R362" s="2"/>
      <c r="S362" s="2"/>
      <c r="T362" s="2"/>
      <c r="U362" s="2"/>
      <c r="V362" s="2"/>
      <c r="W362" s="2"/>
      <c r="X362" s="2"/>
      <c r="Y362" s="2"/>
      <c r="Z362" s="2"/>
      <c r="AA362" s="2"/>
      <c r="AB362" s="2"/>
      <c r="AC362" s="2"/>
      <c r="AD362" s="2"/>
      <c r="AE362" s="2"/>
      <c r="AF362" s="2"/>
      <c r="AG362" s="2"/>
      <c r="AH362" s="2"/>
      <c r="AI362" s="2"/>
      <c r="AJ362" s="2"/>
      <c r="AK362" s="2"/>
      <c r="AL362" s="2"/>
    </row>
    <row r="363" ht="14.25" customHeight="1">
      <c r="A363" s="3"/>
      <c r="B363" s="2"/>
      <c r="C363" s="2"/>
      <c r="D363" s="2"/>
      <c r="E363" s="2"/>
      <c r="F363" s="2"/>
      <c r="G363" s="2"/>
      <c r="H363" s="2"/>
      <c r="I363" s="4"/>
      <c r="J363" s="4"/>
      <c r="K363" s="4"/>
      <c r="L363" s="4"/>
      <c r="M363" s="4"/>
      <c r="N363" s="4"/>
      <c r="O363" s="4"/>
      <c r="P363" s="4"/>
      <c r="Q363" s="2"/>
      <c r="R363" s="2"/>
      <c r="S363" s="2"/>
      <c r="T363" s="2"/>
      <c r="U363" s="2"/>
      <c r="V363" s="2"/>
      <c r="W363" s="2"/>
      <c r="X363" s="2"/>
      <c r="Y363" s="2"/>
      <c r="Z363" s="2"/>
      <c r="AA363" s="2"/>
      <c r="AB363" s="2"/>
      <c r="AC363" s="2"/>
      <c r="AD363" s="2"/>
      <c r="AE363" s="2"/>
      <c r="AF363" s="2"/>
      <c r="AG363" s="2"/>
      <c r="AH363" s="2"/>
      <c r="AI363" s="2"/>
      <c r="AJ363" s="2"/>
      <c r="AK363" s="2"/>
      <c r="AL363" s="2"/>
    </row>
    <row r="364" ht="14.25" customHeight="1">
      <c r="A364" s="3"/>
      <c r="B364" s="2"/>
      <c r="C364" s="2"/>
      <c r="D364" s="2"/>
      <c r="E364" s="2"/>
      <c r="F364" s="2"/>
      <c r="G364" s="2"/>
      <c r="H364" s="2"/>
      <c r="I364" s="4"/>
      <c r="J364" s="4"/>
      <c r="K364" s="4"/>
      <c r="L364" s="4"/>
      <c r="M364" s="4"/>
      <c r="N364" s="4"/>
      <c r="O364" s="4"/>
      <c r="P364" s="4"/>
      <c r="Q364" s="2"/>
      <c r="R364" s="2"/>
      <c r="S364" s="2"/>
      <c r="T364" s="2"/>
      <c r="U364" s="2"/>
      <c r="V364" s="2"/>
      <c r="W364" s="2"/>
      <c r="X364" s="2"/>
      <c r="Y364" s="2"/>
      <c r="Z364" s="2"/>
      <c r="AA364" s="2"/>
      <c r="AB364" s="2"/>
      <c r="AC364" s="2"/>
      <c r="AD364" s="2"/>
      <c r="AE364" s="2"/>
      <c r="AF364" s="2"/>
      <c r="AG364" s="2"/>
      <c r="AH364" s="2"/>
      <c r="AI364" s="2"/>
      <c r="AJ364" s="2"/>
      <c r="AK364" s="2"/>
      <c r="AL364" s="2"/>
    </row>
    <row r="365" ht="14.25" customHeight="1">
      <c r="A365" s="3"/>
      <c r="B365" s="2"/>
      <c r="C365" s="2"/>
      <c r="D365" s="2"/>
      <c r="E365" s="2"/>
      <c r="F365" s="2"/>
      <c r="G365" s="2"/>
      <c r="H365" s="2"/>
      <c r="I365" s="4"/>
      <c r="J365" s="4"/>
      <c r="K365" s="4"/>
      <c r="L365" s="4"/>
      <c r="M365" s="4"/>
      <c r="N365" s="4"/>
      <c r="O365" s="4"/>
      <c r="P365" s="4"/>
      <c r="Q365" s="2"/>
      <c r="R365" s="2"/>
      <c r="S365" s="2"/>
      <c r="T365" s="2"/>
      <c r="U365" s="2"/>
      <c r="V365" s="2"/>
      <c r="W365" s="2"/>
      <c r="X365" s="2"/>
      <c r="Y365" s="2"/>
      <c r="Z365" s="2"/>
      <c r="AA365" s="2"/>
      <c r="AB365" s="2"/>
      <c r="AC365" s="2"/>
      <c r="AD365" s="2"/>
      <c r="AE365" s="2"/>
      <c r="AF365" s="2"/>
      <c r="AG365" s="2"/>
      <c r="AH365" s="2"/>
      <c r="AI365" s="2"/>
      <c r="AJ365" s="2"/>
      <c r="AK365" s="2"/>
      <c r="AL365" s="2"/>
    </row>
    <row r="366" ht="14.25" customHeight="1">
      <c r="A366" s="3"/>
      <c r="B366" s="2"/>
      <c r="C366" s="2"/>
      <c r="D366" s="2"/>
      <c r="E366" s="2"/>
      <c r="F366" s="2"/>
      <c r="G366" s="2"/>
      <c r="H366" s="2"/>
      <c r="I366" s="4"/>
      <c r="J366" s="4"/>
      <c r="K366" s="4"/>
      <c r="L366" s="4"/>
      <c r="M366" s="4"/>
      <c r="N366" s="4"/>
      <c r="O366" s="4"/>
      <c r="P366" s="4"/>
      <c r="Q366" s="2"/>
      <c r="R366" s="2"/>
      <c r="S366" s="2"/>
      <c r="T366" s="2"/>
      <c r="U366" s="2"/>
      <c r="V366" s="2"/>
      <c r="W366" s="2"/>
      <c r="X366" s="2"/>
      <c r="Y366" s="2"/>
      <c r="Z366" s="2"/>
      <c r="AA366" s="2"/>
      <c r="AB366" s="2"/>
      <c r="AC366" s="2"/>
      <c r="AD366" s="2"/>
      <c r="AE366" s="2"/>
      <c r="AF366" s="2"/>
      <c r="AG366" s="2"/>
      <c r="AH366" s="2"/>
      <c r="AI366" s="2"/>
      <c r="AJ366" s="2"/>
      <c r="AK366" s="2"/>
      <c r="AL366" s="2"/>
    </row>
    <row r="367" ht="14.25" customHeight="1">
      <c r="A367" s="3"/>
      <c r="B367" s="2"/>
      <c r="C367" s="2"/>
      <c r="D367" s="2"/>
      <c r="E367" s="2"/>
      <c r="F367" s="2"/>
      <c r="G367" s="2"/>
      <c r="H367" s="2"/>
      <c r="I367" s="4"/>
      <c r="J367" s="4"/>
      <c r="K367" s="4"/>
      <c r="L367" s="4"/>
      <c r="M367" s="4"/>
      <c r="N367" s="4"/>
      <c r="O367" s="4"/>
      <c r="P367" s="4"/>
      <c r="Q367" s="2"/>
      <c r="R367" s="2"/>
      <c r="S367" s="2"/>
      <c r="T367" s="2"/>
      <c r="U367" s="2"/>
      <c r="V367" s="2"/>
      <c r="W367" s="2"/>
      <c r="X367" s="2"/>
      <c r="Y367" s="2"/>
      <c r="Z367" s="2"/>
      <c r="AA367" s="2"/>
      <c r="AB367" s="2"/>
      <c r="AC367" s="2"/>
      <c r="AD367" s="2"/>
      <c r="AE367" s="2"/>
      <c r="AF367" s="2"/>
      <c r="AG367" s="2"/>
      <c r="AH367" s="2"/>
      <c r="AI367" s="2"/>
      <c r="AJ367" s="2"/>
      <c r="AK367" s="2"/>
      <c r="AL367" s="2"/>
    </row>
    <row r="368" ht="14.25" customHeight="1">
      <c r="A368" s="3"/>
      <c r="B368" s="2"/>
      <c r="C368" s="2"/>
      <c r="D368" s="2"/>
      <c r="E368" s="2"/>
      <c r="F368" s="2"/>
      <c r="G368" s="2"/>
      <c r="H368" s="2"/>
      <c r="I368" s="4"/>
      <c r="J368" s="4"/>
      <c r="K368" s="4"/>
      <c r="L368" s="4"/>
      <c r="M368" s="4"/>
      <c r="N368" s="4"/>
      <c r="O368" s="4"/>
      <c r="P368" s="4"/>
      <c r="Q368" s="2"/>
      <c r="R368" s="2"/>
      <c r="S368" s="2"/>
      <c r="T368" s="2"/>
      <c r="U368" s="2"/>
      <c r="V368" s="2"/>
      <c r="W368" s="2"/>
      <c r="X368" s="2"/>
      <c r="Y368" s="2"/>
      <c r="Z368" s="2"/>
      <c r="AA368" s="2"/>
      <c r="AB368" s="2"/>
      <c r="AC368" s="2"/>
      <c r="AD368" s="2"/>
      <c r="AE368" s="2"/>
      <c r="AF368" s="2"/>
      <c r="AG368" s="2"/>
      <c r="AH368" s="2"/>
      <c r="AI368" s="2"/>
      <c r="AJ368" s="2"/>
      <c r="AK368" s="2"/>
      <c r="AL368" s="2"/>
    </row>
    <row r="369" ht="14.25" customHeight="1">
      <c r="A369" s="3"/>
      <c r="B369" s="2"/>
      <c r="C369" s="2"/>
      <c r="D369" s="2"/>
      <c r="E369" s="2"/>
      <c r="F369" s="2"/>
      <c r="G369" s="2"/>
      <c r="H369" s="2"/>
      <c r="I369" s="4"/>
      <c r="J369" s="4"/>
      <c r="K369" s="4"/>
      <c r="L369" s="4"/>
      <c r="M369" s="4"/>
      <c r="N369" s="4"/>
      <c r="O369" s="4"/>
      <c r="P369" s="4"/>
      <c r="Q369" s="2"/>
      <c r="R369" s="2"/>
      <c r="S369" s="2"/>
      <c r="T369" s="2"/>
      <c r="U369" s="2"/>
      <c r="V369" s="2"/>
      <c r="W369" s="2"/>
      <c r="X369" s="2"/>
      <c r="Y369" s="2"/>
      <c r="Z369" s="2"/>
      <c r="AA369" s="2"/>
      <c r="AB369" s="2"/>
      <c r="AC369" s="2"/>
      <c r="AD369" s="2"/>
      <c r="AE369" s="2"/>
      <c r="AF369" s="2"/>
      <c r="AG369" s="2"/>
      <c r="AH369" s="2"/>
      <c r="AI369" s="2"/>
      <c r="AJ369" s="2"/>
      <c r="AK369" s="2"/>
      <c r="AL369" s="2"/>
    </row>
    <row r="370" ht="14.25" customHeight="1">
      <c r="A370" s="3"/>
      <c r="B370" s="2"/>
      <c r="C370" s="2"/>
      <c r="D370" s="2"/>
      <c r="E370" s="2"/>
      <c r="F370" s="2"/>
      <c r="G370" s="2"/>
      <c r="H370" s="2"/>
      <c r="I370" s="4"/>
      <c r="J370" s="4"/>
      <c r="K370" s="4"/>
      <c r="L370" s="4"/>
      <c r="M370" s="4"/>
      <c r="N370" s="4"/>
      <c r="O370" s="4"/>
      <c r="P370" s="4"/>
      <c r="Q370" s="2"/>
      <c r="R370" s="2"/>
      <c r="S370" s="2"/>
      <c r="T370" s="2"/>
      <c r="U370" s="2"/>
      <c r="V370" s="2"/>
      <c r="W370" s="2"/>
      <c r="X370" s="2"/>
      <c r="Y370" s="2"/>
      <c r="Z370" s="2"/>
      <c r="AA370" s="2"/>
      <c r="AB370" s="2"/>
      <c r="AC370" s="2"/>
      <c r="AD370" s="2"/>
      <c r="AE370" s="2"/>
      <c r="AF370" s="2"/>
      <c r="AG370" s="2"/>
      <c r="AH370" s="2"/>
      <c r="AI370" s="2"/>
      <c r="AJ370" s="2"/>
      <c r="AK370" s="2"/>
      <c r="AL370" s="2"/>
    </row>
    <row r="371" ht="14.25" customHeight="1">
      <c r="A371" s="3"/>
      <c r="B371" s="2"/>
      <c r="C371" s="2"/>
      <c r="D371" s="2"/>
      <c r="E371" s="2"/>
      <c r="F371" s="2"/>
      <c r="G371" s="2"/>
      <c r="H371" s="2"/>
      <c r="I371" s="4"/>
      <c r="J371" s="4"/>
      <c r="K371" s="4"/>
      <c r="L371" s="4"/>
      <c r="M371" s="4"/>
      <c r="N371" s="4"/>
      <c r="O371" s="4"/>
      <c r="P371" s="4"/>
      <c r="Q371" s="2"/>
      <c r="R371" s="2"/>
      <c r="S371" s="2"/>
      <c r="T371" s="2"/>
      <c r="U371" s="2"/>
      <c r="V371" s="2"/>
      <c r="W371" s="2"/>
      <c r="X371" s="2"/>
      <c r="Y371" s="2"/>
      <c r="Z371" s="2"/>
      <c r="AA371" s="2"/>
      <c r="AB371" s="2"/>
      <c r="AC371" s="2"/>
      <c r="AD371" s="2"/>
      <c r="AE371" s="2"/>
      <c r="AF371" s="2"/>
      <c r="AG371" s="2"/>
      <c r="AH371" s="2"/>
      <c r="AI371" s="2"/>
      <c r="AJ371" s="2"/>
      <c r="AK371" s="2"/>
      <c r="AL371" s="2"/>
    </row>
    <row r="372" ht="14.25" customHeight="1">
      <c r="A372" s="3"/>
      <c r="B372" s="2"/>
      <c r="C372" s="2"/>
      <c r="D372" s="2"/>
      <c r="E372" s="2"/>
      <c r="F372" s="2"/>
      <c r="G372" s="2"/>
      <c r="H372" s="2"/>
      <c r="I372" s="4"/>
      <c r="J372" s="4"/>
      <c r="K372" s="4"/>
      <c r="L372" s="4"/>
      <c r="M372" s="4"/>
      <c r="N372" s="4"/>
      <c r="O372" s="4"/>
      <c r="P372" s="4"/>
      <c r="Q372" s="2"/>
      <c r="R372" s="2"/>
      <c r="S372" s="2"/>
      <c r="T372" s="2"/>
      <c r="U372" s="2"/>
      <c r="V372" s="2"/>
      <c r="W372" s="2"/>
      <c r="X372" s="2"/>
      <c r="Y372" s="2"/>
      <c r="Z372" s="2"/>
      <c r="AA372" s="2"/>
      <c r="AB372" s="2"/>
      <c r="AC372" s="2"/>
      <c r="AD372" s="2"/>
      <c r="AE372" s="2"/>
      <c r="AF372" s="2"/>
      <c r="AG372" s="2"/>
      <c r="AH372" s="2"/>
      <c r="AI372" s="2"/>
      <c r="AJ372" s="2"/>
      <c r="AK372" s="2"/>
      <c r="AL372" s="2"/>
    </row>
    <row r="373" ht="14.25" customHeight="1">
      <c r="A373" s="3"/>
      <c r="B373" s="2"/>
      <c r="C373" s="2"/>
      <c r="D373" s="2"/>
      <c r="E373" s="2"/>
      <c r="F373" s="2"/>
      <c r="G373" s="2"/>
      <c r="H373" s="2"/>
      <c r="I373" s="4"/>
      <c r="J373" s="4"/>
      <c r="K373" s="4"/>
      <c r="L373" s="4"/>
      <c r="M373" s="4"/>
      <c r="N373" s="4"/>
      <c r="O373" s="4"/>
      <c r="P373" s="4"/>
      <c r="Q373" s="2"/>
      <c r="R373" s="2"/>
      <c r="S373" s="2"/>
      <c r="T373" s="2"/>
      <c r="U373" s="2"/>
      <c r="V373" s="2"/>
      <c r="W373" s="2"/>
      <c r="X373" s="2"/>
      <c r="Y373" s="2"/>
      <c r="Z373" s="2"/>
      <c r="AA373" s="2"/>
      <c r="AB373" s="2"/>
      <c r="AC373" s="2"/>
      <c r="AD373" s="2"/>
      <c r="AE373" s="2"/>
      <c r="AF373" s="2"/>
      <c r="AG373" s="2"/>
      <c r="AH373" s="2"/>
      <c r="AI373" s="2"/>
      <c r="AJ373" s="2"/>
      <c r="AK373" s="2"/>
      <c r="AL373" s="2"/>
    </row>
    <row r="374" ht="14.25" customHeight="1">
      <c r="A374" s="3"/>
      <c r="B374" s="2"/>
      <c r="C374" s="2"/>
      <c r="D374" s="2"/>
      <c r="E374" s="2"/>
      <c r="F374" s="2"/>
      <c r="G374" s="2"/>
      <c r="H374" s="2"/>
      <c r="I374" s="4"/>
      <c r="J374" s="4"/>
      <c r="K374" s="4"/>
      <c r="L374" s="4"/>
      <c r="M374" s="4"/>
      <c r="N374" s="4"/>
      <c r="O374" s="4"/>
      <c r="P374" s="4"/>
      <c r="Q374" s="2"/>
      <c r="R374" s="2"/>
      <c r="S374" s="2"/>
      <c r="T374" s="2"/>
      <c r="U374" s="2"/>
      <c r="V374" s="2"/>
      <c r="W374" s="2"/>
      <c r="X374" s="2"/>
      <c r="Y374" s="2"/>
      <c r="Z374" s="2"/>
      <c r="AA374" s="2"/>
      <c r="AB374" s="2"/>
      <c r="AC374" s="2"/>
      <c r="AD374" s="2"/>
      <c r="AE374" s="2"/>
      <c r="AF374" s="2"/>
      <c r="AG374" s="2"/>
      <c r="AH374" s="2"/>
      <c r="AI374" s="2"/>
      <c r="AJ374" s="2"/>
      <c r="AK374" s="2"/>
      <c r="AL374" s="2"/>
    </row>
    <row r="375" ht="14.25" customHeight="1">
      <c r="A375" s="3"/>
      <c r="B375" s="2"/>
      <c r="C375" s="2"/>
      <c r="D375" s="2"/>
      <c r="E375" s="2"/>
      <c r="F375" s="2"/>
      <c r="G375" s="2"/>
      <c r="H375" s="2"/>
      <c r="I375" s="4"/>
      <c r="J375" s="4"/>
      <c r="K375" s="4"/>
      <c r="L375" s="4"/>
      <c r="M375" s="4"/>
      <c r="N375" s="4"/>
      <c r="O375" s="4"/>
      <c r="P375" s="4"/>
      <c r="Q375" s="2"/>
      <c r="R375" s="2"/>
      <c r="S375" s="2"/>
      <c r="T375" s="2"/>
      <c r="U375" s="2"/>
      <c r="V375" s="2"/>
      <c r="W375" s="2"/>
      <c r="X375" s="2"/>
      <c r="Y375" s="2"/>
      <c r="Z375" s="2"/>
      <c r="AA375" s="2"/>
      <c r="AB375" s="2"/>
      <c r="AC375" s="2"/>
      <c r="AD375" s="2"/>
      <c r="AE375" s="2"/>
      <c r="AF375" s="2"/>
      <c r="AG375" s="2"/>
      <c r="AH375" s="2"/>
      <c r="AI375" s="2"/>
      <c r="AJ375" s="2"/>
      <c r="AK375" s="2"/>
      <c r="AL375" s="2"/>
    </row>
    <row r="376" ht="14.25" customHeight="1">
      <c r="A376" s="3"/>
      <c r="B376" s="2"/>
      <c r="C376" s="2"/>
      <c r="D376" s="2"/>
      <c r="E376" s="2"/>
      <c r="F376" s="2"/>
      <c r="G376" s="2"/>
      <c r="H376" s="2"/>
      <c r="I376" s="4"/>
      <c r="J376" s="4"/>
      <c r="K376" s="4"/>
      <c r="L376" s="4"/>
      <c r="M376" s="4"/>
      <c r="N376" s="4"/>
      <c r="O376" s="4"/>
      <c r="P376" s="4"/>
      <c r="Q376" s="2"/>
      <c r="R376" s="2"/>
      <c r="S376" s="2"/>
      <c r="T376" s="2"/>
      <c r="U376" s="2"/>
      <c r="V376" s="2"/>
      <c r="W376" s="2"/>
      <c r="X376" s="2"/>
      <c r="Y376" s="2"/>
      <c r="Z376" s="2"/>
      <c r="AA376" s="2"/>
      <c r="AB376" s="2"/>
      <c r="AC376" s="2"/>
      <c r="AD376" s="2"/>
      <c r="AE376" s="2"/>
      <c r="AF376" s="2"/>
      <c r="AG376" s="2"/>
      <c r="AH376" s="2"/>
      <c r="AI376" s="2"/>
      <c r="AJ376" s="2"/>
      <c r="AK376" s="2"/>
      <c r="AL376" s="2"/>
    </row>
    <row r="377" ht="14.25" customHeight="1">
      <c r="A377" s="3"/>
      <c r="B377" s="2"/>
      <c r="C377" s="2"/>
      <c r="D377" s="2"/>
      <c r="E377" s="2"/>
      <c r="F377" s="2"/>
      <c r="G377" s="2"/>
      <c r="H377" s="2"/>
      <c r="I377" s="4"/>
      <c r="J377" s="4"/>
      <c r="K377" s="4"/>
      <c r="L377" s="4"/>
      <c r="M377" s="4"/>
      <c r="N377" s="4"/>
      <c r="O377" s="4"/>
      <c r="P377" s="4"/>
      <c r="Q377" s="2"/>
      <c r="R377" s="2"/>
      <c r="S377" s="2"/>
      <c r="T377" s="2"/>
      <c r="U377" s="2"/>
      <c r="V377" s="2"/>
      <c r="W377" s="2"/>
      <c r="X377" s="2"/>
      <c r="Y377" s="2"/>
      <c r="Z377" s="2"/>
      <c r="AA377" s="2"/>
      <c r="AB377" s="2"/>
      <c r="AC377" s="2"/>
      <c r="AD377" s="2"/>
      <c r="AE377" s="2"/>
      <c r="AF377" s="2"/>
      <c r="AG377" s="2"/>
      <c r="AH377" s="2"/>
      <c r="AI377" s="2"/>
      <c r="AJ377" s="2"/>
      <c r="AK377" s="2"/>
      <c r="AL377" s="2"/>
    </row>
    <row r="378" ht="14.25" customHeight="1">
      <c r="A378" s="3"/>
      <c r="B378" s="2"/>
      <c r="C378" s="2"/>
      <c r="D378" s="2"/>
      <c r="E378" s="2"/>
      <c r="F378" s="2"/>
      <c r="G378" s="2"/>
      <c r="H378" s="2"/>
      <c r="I378" s="4"/>
      <c r="J378" s="4"/>
      <c r="K378" s="4"/>
      <c r="L378" s="4"/>
      <c r="M378" s="4"/>
      <c r="N378" s="4"/>
      <c r="O378" s="4"/>
      <c r="P378" s="4"/>
      <c r="Q378" s="2"/>
      <c r="R378" s="2"/>
      <c r="S378" s="2"/>
      <c r="T378" s="2"/>
      <c r="U378" s="2"/>
      <c r="V378" s="2"/>
      <c r="W378" s="2"/>
      <c r="X378" s="2"/>
      <c r="Y378" s="2"/>
      <c r="Z378" s="2"/>
      <c r="AA378" s="2"/>
      <c r="AB378" s="2"/>
      <c r="AC378" s="2"/>
      <c r="AD378" s="2"/>
      <c r="AE378" s="2"/>
      <c r="AF378" s="2"/>
      <c r="AG378" s="2"/>
      <c r="AH378" s="2"/>
      <c r="AI378" s="2"/>
      <c r="AJ378" s="2"/>
      <c r="AK378" s="2"/>
      <c r="AL378" s="2"/>
    </row>
    <row r="379" ht="14.25" customHeight="1">
      <c r="A379" s="3"/>
      <c r="B379" s="2"/>
      <c r="C379" s="2"/>
      <c r="D379" s="2"/>
      <c r="E379" s="2"/>
      <c r="F379" s="2"/>
      <c r="G379" s="2"/>
      <c r="H379" s="2"/>
      <c r="I379" s="4"/>
      <c r="J379" s="4"/>
      <c r="K379" s="4"/>
      <c r="L379" s="4"/>
      <c r="M379" s="4"/>
      <c r="N379" s="4"/>
      <c r="O379" s="4"/>
      <c r="P379" s="4"/>
      <c r="Q379" s="2"/>
      <c r="R379" s="2"/>
      <c r="S379" s="2"/>
      <c r="T379" s="2"/>
      <c r="U379" s="2"/>
      <c r="V379" s="2"/>
      <c r="W379" s="2"/>
      <c r="X379" s="2"/>
      <c r="Y379" s="2"/>
      <c r="Z379" s="2"/>
      <c r="AA379" s="2"/>
      <c r="AB379" s="2"/>
      <c r="AC379" s="2"/>
      <c r="AD379" s="2"/>
      <c r="AE379" s="2"/>
      <c r="AF379" s="2"/>
      <c r="AG379" s="2"/>
      <c r="AH379" s="2"/>
      <c r="AI379" s="2"/>
      <c r="AJ379" s="2"/>
      <c r="AK379" s="2"/>
      <c r="AL379" s="2"/>
    </row>
    <row r="380" ht="14.25" customHeight="1">
      <c r="A380" s="3"/>
      <c r="B380" s="2"/>
      <c r="C380" s="2"/>
      <c r="D380" s="2"/>
      <c r="E380" s="2"/>
      <c r="F380" s="2"/>
      <c r="G380" s="2"/>
      <c r="H380" s="2"/>
      <c r="I380" s="4"/>
      <c r="J380" s="4"/>
      <c r="K380" s="4"/>
      <c r="L380" s="4"/>
      <c r="M380" s="4"/>
      <c r="N380" s="4"/>
      <c r="O380" s="4"/>
      <c r="P380" s="4"/>
      <c r="Q380" s="2"/>
      <c r="R380" s="2"/>
      <c r="S380" s="2"/>
      <c r="T380" s="2"/>
      <c r="U380" s="2"/>
      <c r="V380" s="2"/>
      <c r="W380" s="2"/>
      <c r="X380" s="2"/>
      <c r="Y380" s="2"/>
      <c r="Z380" s="2"/>
      <c r="AA380" s="2"/>
      <c r="AB380" s="2"/>
      <c r="AC380" s="2"/>
      <c r="AD380" s="2"/>
      <c r="AE380" s="2"/>
      <c r="AF380" s="2"/>
      <c r="AG380" s="2"/>
      <c r="AH380" s="2"/>
      <c r="AI380" s="2"/>
      <c r="AJ380" s="2"/>
      <c r="AK380" s="2"/>
      <c r="AL380" s="2"/>
    </row>
    <row r="381" ht="14.25" customHeight="1">
      <c r="A381" s="3"/>
      <c r="B381" s="2"/>
      <c r="C381" s="2"/>
      <c r="D381" s="2"/>
      <c r="E381" s="2"/>
      <c r="F381" s="2"/>
      <c r="G381" s="2"/>
      <c r="H381" s="2"/>
      <c r="I381" s="4"/>
      <c r="J381" s="4"/>
      <c r="K381" s="4"/>
      <c r="L381" s="4"/>
      <c r="M381" s="4"/>
      <c r="N381" s="4"/>
      <c r="O381" s="4"/>
      <c r="P381" s="4"/>
      <c r="Q381" s="2"/>
      <c r="R381" s="2"/>
      <c r="S381" s="2"/>
      <c r="T381" s="2"/>
      <c r="U381" s="2"/>
      <c r="V381" s="2"/>
      <c r="W381" s="2"/>
      <c r="X381" s="2"/>
      <c r="Y381" s="2"/>
      <c r="Z381" s="2"/>
      <c r="AA381" s="2"/>
      <c r="AB381" s="2"/>
      <c r="AC381" s="2"/>
      <c r="AD381" s="2"/>
      <c r="AE381" s="2"/>
      <c r="AF381" s="2"/>
      <c r="AG381" s="2"/>
      <c r="AH381" s="2"/>
      <c r="AI381" s="2"/>
      <c r="AJ381" s="2"/>
      <c r="AK381" s="2"/>
      <c r="AL381" s="2"/>
    </row>
    <row r="382" ht="14.25" customHeight="1">
      <c r="A382" s="3"/>
      <c r="B382" s="2"/>
      <c r="C382" s="2"/>
      <c r="D382" s="2"/>
      <c r="E382" s="2"/>
      <c r="F382" s="2"/>
      <c r="G382" s="2"/>
      <c r="H382" s="2"/>
      <c r="I382" s="4"/>
      <c r="J382" s="4"/>
      <c r="K382" s="4"/>
      <c r="L382" s="4"/>
      <c r="M382" s="4"/>
      <c r="N382" s="4"/>
      <c r="O382" s="4"/>
      <c r="P382" s="4"/>
      <c r="Q382" s="2"/>
      <c r="R382" s="2"/>
      <c r="S382" s="2"/>
      <c r="T382" s="2"/>
      <c r="U382" s="2"/>
      <c r="V382" s="2"/>
      <c r="W382" s="2"/>
      <c r="X382" s="2"/>
      <c r="Y382" s="2"/>
      <c r="Z382" s="2"/>
      <c r="AA382" s="2"/>
      <c r="AB382" s="2"/>
      <c r="AC382" s="2"/>
      <c r="AD382" s="2"/>
      <c r="AE382" s="2"/>
      <c r="AF382" s="2"/>
      <c r="AG382" s="2"/>
      <c r="AH382" s="2"/>
      <c r="AI382" s="2"/>
      <c r="AJ382" s="2"/>
      <c r="AK382" s="2"/>
      <c r="AL382" s="2"/>
    </row>
    <row r="383" ht="14.25" customHeight="1">
      <c r="A383" s="3"/>
      <c r="B383" s="2"/>
      <c r="C383" s="2"/>
      <c r="D383" s="2"/>
      <c r="E383" s="2"/>
      <c r="F383" s="2"/>
      <c r="G383" s="2"/>
      <c r="H383" s="2"/>
      <c r="I383" s="4"/>
      <c r="J383" s="4"/>
      <c r="K383" s="4"/>
      <c r="L383" s="4"/>
      <c r="M383" s="4"/>
      <c r="N383" s="4"/>
      <c r="O383" s="4"/>
      <c r="P383" s="4"/>
      <c r="Q383" s="2"/>
      <c r="R383" s="2"/>
      <c r="S383" s="2"/>
      <c r="T383" s="2"/>
      <c r="U383" s="2"/>
      <c r="V383" s="2"/>
      <c r="W383" s="2"/>
      <c r="X383" s="2"/>
      <c r="Y383" s="2"/>
      <c r="Z383" s="2"/>
      <c r="AA383" s="2"/>
      <c r="AB383" s="2"/>
      <c r="AC383" s="2"/>
      <c r="AD383" s="2"/>
      <c r="AE383" s="2"/>
      <c r="AF383" s="2"/>
      <c r="AG383" s="2"/>
      <c r="AH383" s="2"/>
      <c r="AI383" s="2"/>
      <c r="AJ383" s="2"/>
      <c r="AK383" s="2"/>
      <c r="AL383" s="2"/>
    </row>
    <row r="384" ht="14.25" customHeight="1">
      <c r="A384" s="3"/>
      <c r="B384" s="2"/>
      <c r="C384" s="2"/>
      <c r="D384" s="2"/>
      <c r="E384" s="2"/>
      <c r="F384" s="2"/>
      <c r="G384" s="2"/>
      <c r="H384" s="2"/>
      <c r="I384" s="4"/>
      <c r="J384" s="4"/>
      <c r="K384" s="4"/>
      <c r="L384" s="4"/>
      <c r="M384" s="4"/>
      <c r="N384" s="4"/>
      <c r="O384" s="4"/>
      <c r="P384" s="4"/>
      <c r="Q384" s="2"/>
      <c r="R384" s="2"/>
      <c r="S384" s="2"/>
      <c r="T384" s="2"/>
      <c r="U384" s="2"/>
      <c r="V384" s="2"/>
      <c r="W384" s="2"/>
      <c r="X384" s="2"/>
      <c r="Y384" s="2"/>
      <c r="Z384" s="2"/>
      <c r="AA384" s="2"/>
      <c r="AB384" s="2"/>
      <c r="AC384" s="2"/>
      <c r="AD384" s="2"/>
      <c r="AE384" s="2"/>
      <c r="AF384" s="2"/>
      <c r="AG384" s="2"/>
      <c r="AH384" s="2"/>
      <c r="AI384" s="2"/>
      <c r="AJ384" s="2"/>
      <c r="AK384" s="2"/>
      <c r="AL384" s="2"/>
    </row>
    <row r="385" ht="14.25" customHeight="1">
      <c r="A385" s="3"/>
      <c r="B385" s="2"/>
      <c r="C385" s="2"/>
      <c r="D385" s="2"/>
      <c r="E385" s="2"/>
      <c r="F385" s="2"/>
      <c r="G385" s="2"/>
      <c r="H385" s="2"/>
      <c r="I385" s="4"/>
      <c r="J385" s="4"/>
      <c r="K385" s="4"/>
      <c r="L385" s="4"/>
      <c r="M385" s="4"/>
      <c r="N385" s="4"/>
      <c r="O385" s="4"/>
      <c r="P385" s="4"/>
      <c r="Q385" s="2"/>
      <c r="R385" s="2"/>
      <c r="S385" s="2"/>
      <c r="T385" s="2"/>
      <c r="U385" s="2"/>
      <c r="V385" s="2"/>
      <c r="W385" s="2"/>
      <c r="X385" s="2"/>
      <c r="Y385" s="2"/>
      <c r="Z385" s="2"/>
      <c r="AA385" s="2"/>
      <c r="AB385" s="2"/>
      <c r="AC385" s="2"/>
      <c r="AD385" s="2"/>
      <c r="AE385" s="2"/>
      <c r="AF385" s="2"/>
      <c r="AG385" s="2"/>
      <c r="AH385" s="2"/>
      <c r="AI385" s="2"/>
      <c r="AJ385" s="2"/>
      <c r="AK385" s="2"/>
      <c r="AL385" s="2"/>
    </row>
    <row r="386" ht="14.25" customHeight="1">
      <c r="A386" s="3"/>
      <c r="B386" s="2"/>
      <c r="C386" s="2"/>
      <c r="D386" s="2"/>
      <c r="E386" s="2"/>
      <c r="F386" s="2"/>
      <c r="G386" s="2"/>
      <c r="H386" s="2"/>
      <c r="I386" s="4"/>
      <c r="J386" s="4"/>
      <c r="K386" s="4"/>
      <c r="L386" s="4"/>
      <c r="M386" s="4"/>
      <c r="N386" s="4"/>
      <c r="O386" s="4"/>
      <c r="P386" s="4"/>
      <c r="Q386" s="2"/>
      <c r="R386" s="2"/>
      <c r="S386" s="2"/>
      <c r="T386" s="2"/>
      <c r="U386" s="2"/>
      <c r="V386" s="2"/>
      <c r="W386" s="2"/>
      <c r="X386" s="2"/>
      <c r="Y386" s="2"/>
      <c r="Z386" s="2"/>
      <c r="AA386" s="2"/>
      <c r="AB386" s="2"/>
      <c r="AC386" s="2"/>
      <c r="AD386" s="2"/>
      <c r="AE386" s="2"/>
      <c r="AF386" s="2"/>
      <c r="AG386" s="2"/>
      <c r="AH386" s="2"/>
      <c r="AI386" s="2"/>
      <c r="AJ386" s="2"/>
      <c r="AK386" s="2"/>
      <c r="AL386" s="2"/>
    </row>
    <row r="387" ht="14.25" customHeight="1">
      <c r="A387" s="3"/>
      <c r="B387" s="2"/>
      <c r="C387" s="2"/>
      <c r="D387" s="2"/>
      <c r="E387" s="2"/>
      <c r="F387" s="2"/>
      <c r="G387" s="2"/>
      <c r="H387" s="2"/>
      <c r="I387" s="4"/>
      <c r="J387" s="4"/>
      <c r="K387" s="4"/>
      <c r="L387" s="4"/>
      <c r="M387" s="4"/>
      <c r="N387" s="4"/>
      <c r="O387" s="4"/>
      <c r="P387" s="4"/>
      <c r="Q387" s="2"/>
      <c r="R387" s="2"/>
      <c r="S387" s="2"/>
      <c r="T387" s="2"/>
      <c r="U387" s="2"/>
      <c r="V387" s="2"/>
      <c r="W387" s="2"/>
      <c r="X387" s="2"/>
      <c r="Y387" s="2"/>
      <c r="Z387" s="2"/>
      <c r="AA387" s="2"/>
      <c r="AB387" s="2"/>
      <c r="AC387" s="2"/>
      <c r="AD387" s="2"/>
      <c r="AE387" s="2"/>
      <c r="AF387" s="2"/>
      <c r="AG387" s="2"/>
      <c r="AH387" s="2"/>
      <c r="AI387" s="2"/>
      <c r="AJ387" s="2"/>
      <c r="AK387" s="2"/>
      <c r="AL387" s="2"/>
    </row>
    <row r="388" ht="14.25" customHeight="1">
      <c r="A388" s="3"/>
      <c r="B388" s="2"/>
      <c r="C388" s="2"/>
      <c r="D388" s="2"/>
      <c r="E388" s="2"/>
      <c r="F388" s="2"/>
      <c r="G388" s="2"/>
      <c r="H388" s="2"/>
      <c r="I388" s="4"/>
      <c r="J388" s="4"/>
      <c r="K388" s="4"/>
      <c r="L388" s="4"/>
      <c r="M388" s="4"/>
      <c r="N388" s="4"/>
      <c r="O388" s="4"/>
      <c r="P388" s="4"/>
      <c r="Q388" s="2"/>
      <c r="R388" s="2"/>
      <c r="S388" s="2"/>
      <c r="T388" s="2"/>
      <c r="U388" s="2"/>
      <c r="V388" s="2"/>
      <c r="W388" s="2"/>
      <c r="X388" s="2"/>
      <c r="Y388" s="2"/>
      <c r="Z388" s="2"/>
      <c r="AA388" s="2"/>
      <c r="AB388" s="2"/>
      <c r="AC388" s="2"/>
      <c r="AD388" s="2"/>
      <c r="AE388" s="2"/>
      <c r="AF388" s="2"/>
      <c r="AG388" s="2"/>
      <c r="AH388" s="2"/>
      <c r="AI388" s="2"/>
      <c r="AJ388" s="2"/>
      <c r="AK388" s="2"/>
      <c r="AL388" s="2"/>
    </row>
    <row r="389" ht="14.25" customHeight="1">
      <c r="A389" s="3"/>
      <c r="B389" s="2"/>
      <c r="C389" s="2"/>
      <c r="D389" s="2"/>
      <c r="E389" s="2"/>
      <c r="F389" s="2"/>
      <c r="G389" s="2"/>
      <c r="H389" s="2"/>
      <c r="I389" s="4"/>
      <c r="J389" s="4"/>
      <c r="K389" s="4"/>
      <c r="L389" s="4"/>
      <c r="M389" s="4"/>
      <c r="N389" s="4"/>
      <c r="O389" s="4"/>
      <c r="P389" s="4"/>
      <c r="Q389" s="2"/>
      <c r="R389" s="2"/>
      <c r="S389" s="2"/>
      <c r="T389" s="2"/>
      <c r="U389" s="2"/>
      <c r="V389" s="2"/>
      <c r="W389" s="2"/>
      <c r="X389" s="2"/>
      <c r="Y389" s="2"/>
      <c r="Z389" s="2"/>
      <c r="AA389" s="2"/>
      <c r="AB389" s="2"/>
      <c r="AC389" s="2"/>
      <c r="AD389" s="2"/>
      <c r="AE389" s="2"/>
      <c r="AF389" s="2"/>
      <c r="AG389" s="2"/>
      <c r="AH389" s="2"/>
      <c r="AI389" s="2"/>
      <c r="AJ389" s="2"/>
      <c r="AK389" s="2"/>
      <c r="AL389" s="2"/>
    </row>
    <row r="390" ht="14.25" customHeight="1">
      <c r="A390" s="3"/>
      <c r="B390" s="2"/>
      <c r="C390" s="2"/>
      <c r="D390" s="2"/>
      <c r="E390" s="2"/>
      <c r="F390" s="2"/>
      <c r="G390" s="2"/>
      <c r="H390" s="2"/>
      <c r="I390" s="4"/>
      <c r="J390" s="4"/>
      <c r="K390" s="4"/>
      <c r="L390" s="4"/>
      <c r="M390" s="4"/>
      <c r="N390" s="4"/>
      <c r="O390" s="4"/>
      <c r="P390" s="4"/>
      <c r="Q390" s="2"/>
      <c r="R390" s="2"/>
      <c r="S390" s="2"/>
      <c r="T390" s="2"/>
      <c r="U390" s="2"/>
      <c r="V390" s="2"/>
      <c r="W390" s="2"/>
      <c r="X390" s="2"/>
      <c r="Y390" s="2"/>
      <c r="Z390" s="2"/>
      <c r="AA390" s="2"/>
      <c r="AB390" s="2"/>
      <c r="AC390" s="2"/>
      <c r="AD390" s="2"/>
      <c r="AE390" s="2"/>
      <c r="AF390" s="2"/>
      <c r="AG390" s="2"/>
      <c r="AH390" s="2"/>
      <c r="AI390" s="2"/>
      <c r="AJ390" s="2"/>
      <c r="AK390" s="2"/>
      <c r="AL390" s="2"/>
    </row>
    <row r="391" ht="14.25" customHeight="1">
      <c r="A391" s="3"/>
      <c r="B391" s="2"/>
      <c r="C391" s="2"/>
      <c r="D391" s="2"/>
      <c r="E391" s="2"/>
      <c r="F391" s="2"/>
      <c r="G391" s="2"/>
      <c r="H391" s="2"/>
      <c r="I391" s="4"/>
      <c r="J391" s="4"/>
      <c r="K391" s="4"/>
      <c r="L391" s="4"/>
      <c r="M391" s="4"/>
      <c r="N391" s="4"/>
      <c r="O391" s="4"/>
      <c r="P391" s="4"/>
      <c r="Q391" s="2"/>
      <c r="R391" s="2"/>
      <c r="S391" s="2"/>
      <c r="T391" s="2"/>
      <c r="U391" s="2"/>
      <c r="V391" s="2"/>
      <c r="W391" s="2"/>
      <c r="X391" s="2"/>
      <c r="Y391" s="2"/>
      <c r="Z391" s="2"/>
      <c r="AA391" s="2"/>
      <c r="AB391" s="2"/>
      <c r="AC391" s="2"/>
      <c r="AD391" s="2"/>
      <c r="AE391" s="2"/>
      <c r="AF391" s="2"/>
      <c r="AG391" s="2"/>
      <c r="AH391" s="2"/>
      <c r="AI391" s="2"/>
      <c r="AJ391" s="2"/>
      <c r="AK391" s="2"/>
      <c r="AL391" s="2"/>
    </row>
    <row r="392" ht="14.25" customHeight="1">
      <c r="A392" s="3"/>
      <c r="B392" s="2"/>
      <c r="C392" s="2"/>
      <c r="D392" s="2"/>
      <c r="E392" s="2"/>
      <c r="F392" s="2"/>
      <c r="G392" s="2"/>
      <c r="H392" s="2"/>
      <c r="I392" s="4"/>
      <c r="J392" s="4"/>
      <c r="K392" s="4"/>
      <c r="L392" s="4"/>
      <c r="M392" s="4"/>
      <c r="N392" s="4"/>
      <c r="O392" s="4"/>
      <c r="P392" s="4"/>
      <c r="Q392" s="2"/>
      <c r="R392" s="2"/>
      <c r="S392" s="2"/>
      <c r="T392" s="2"/>
      <c r="U392" s="2"/>
      <c r="V392" s="2"/>
      <c r="W392" s="2"/>
      <c r="X392" s="2"/>
      <c r="Y392" s="2"/>
      <c r="Z392" s="2"/>
      <c r="AA392" s="2"/>
      <c r="AB392" s="2"/>
      <c r="AC392" s="2"/>
      <c r="AD392" s="2"/>
      <c r="AE392" s="2"/>
      <c r="AF392" s="2"/>
      <c r="AG392" s="2"/>
      <c r="AH392" s="2"/>
      <c r="AI392" s="2"/>
      <c r="AJ392" s="2"/>
      <c r="AK392" s="2"/>
      <c r="AL392" s="2"/>
    </row>
    <row r="393" ht="14.25" customHeight="1">
      <c r="A393" s="3"/>
      <c r="B393" s="2"/>
      <c r="C393" s="2"/>
      <c r="D393" s="2"/>
      <c r="E393" s="2"/>
      <c r="F393" s="2"/>
      <c r="G393" s="2"/>
      <c r="H393" s="2"/>
      <c r="I393" s="4"/>
      <c r="J393" s="4"/>
      <c r="K393" s="4"/>
      <c r="L393" s="4"/>
      <c r="M393" s="4"/>
      <c r="N393" s="4"/>
      <c r="O393" s="4"/>
      <c r="P393" s="4"/>
      <c r="Q393" s="2"/>
      <c r="R393" s="2"/>
      <c r="S393" s="2"/>
      <c r="T393" s="2"/>
      <c r="U393" s="2"/>
      <c r="V393" s="2"/>
      <c r="W393" s="2"/>
      <c r="X393" s="2"/>
      <c r="Y393" s="2"/>
      <c r="Z393" s="2"/>
      <c r="AA393" s="2"/>
      <c r="AB393" s="2"/>
      <c r="AC393" s="2"/>
      <c r="AD393" s="2"/>
      <c r="AE393" s="2"/>
      <c r="AF393" s="2"/>
      <c r="AG393" s="2"/>
      <c r="AH393" s="2"/>
      <c r="AI393" s="2"/>
      <c r="AJ393" s="2"/>
      <c r="AK393" s="2"/>
      <c r="AL393" s="2"/>
    </row>
    <row r="394" ht="14.25" customHeight="1">
      <c r="A394" s="3"/>
      <c r="B394" s="2"/>
      <c r="C394" s="2"/>
      <c r="D394" s="2"/>
      <c r="E394" s="2"/>
      <c r="F394" s="2"/>
      <c r="G394" s="2"/>
      <c r="H394" s="2"/>
      <c r="I394" s="4"/>
      <c r="J394" s="4"/>
      <c r="K394" s="4"/>
      <c r="L394" s="4"/>
      <c r="M394" s="4"/>
      <c r="N394" s="4"/>
      <c r="O394" s="4"/>
      <c r="P394" s="4"/>
      <c r="Q394" s="2"/>
      <c r="R394" s="2"/>
      <c r="S394" s="2"/>
      <c r="T394" s="2"/>
      <c r="U394" s="2"/>
      <c r="V394" s="2"/>
      <c r="W394" s="2"/>
      <c r="X394" s="2"/>
      <c r="Y394" s="2"/>
      <c r="Z394" s="2"/>
      <c r="AA394" s="2"/>
      <c r="AB394" s="2"/>
      <c r="AC394" s="2"/>
      <c r="AD394" s="2"/>
      <c r="AE394" s="2"/>
      <c r="AF394" s="2"/>
      <c r="AG394" s="2"/>
      <c r="AH394" s="2"/>
      <c r="AI394" s="2"/>
      <c r="AJ394" s="2"/>
      <c r="AK394" s="2"/>
      <c r="AL394" s="2"/>
    </row>
    <row r="395" ht="14.25" customHeight="1">
      <c r="A395" s="3"/>
      <c r="B395" s="2"/>
      <c r="C395" s="2"/>
      <c r="D395" s="2"/>
      <c r="E395" s="2"/>
      <c r="F395" s="2"/>
      <c r="G395" s="2"/>
      <c r="H395" s="2"/>
      <c r="I395" s="4"/>
      <c r="J395" s="4"/>
      <c r="K395" s="4"/>
      <c r="L395" s="4"/>
      <c r="M395" s="4"/>
      <c r="N395" s="4"/>
      <c r="O395" s="4"/>
      <c r="P395" s="4"/>
      <c r="Q395" s="2"/>
      <c r="R395" s="2"/>
      <c r="S395" s="2"/>
      <c r="T395" s="2"/>
      <c r="U395" s="2"/>
      <c r="V395" s="2"/>
      <c r="W395" s="2"/>
      <c r="X395" s="2"/>
      <c r="Y395" s="2"/>
      <c r="Z395" s="2"/>
      <c r="AA395" s="2"/>
      <c r="AB395" s="2"/>
      <c r="AC395" s="2"/>
      <c r="AD395" s="2"/>
      <c r="AE395" s="2"/>
      <c r="AF395" s="2"/>
      <c r="AG395" s="2"/>
      <c r="AH395" s="2"/>
      <c r="AI395" s="2"/>
      <c r="AJ395" s="2"/>
      <c r="AK395" s="2"/>
      <c r="AL395" s="2"/>
    </row>
    <row r="396" ht="14.25" customHeight="1">
      <c r="A396" s="3"/>
      <c r="B396" s="2"/>
      <c r="C396" s="2"/>
      <c r="D396" s="2"/>
      <c r="E396" s="2"/>
      <c r="F396" s="2"/>
      <c r="G396" s="2"/>
      <c r="H396" s="2"/>
      <c r="I396" s="4"/>
      <c r="J396" s="4"/>
      <c r="K396" s="4"/>
      <c r="L396" s="4"/>
      <c r="M396" s="4"/>
      <c r="N396" s="4"/>
      <c r="O396" s="4"/>
      <c r="P396" s="4"/>
      <c r="Q396" s="2"/>
      <c r="R396" s="2"/>
      <c r="S396" s="2"/>
      <c r="T396" s="2"/>
      <c r="U396" s="2"/>
      <c r="V396" s="2"/>
      <c r="W396" s="2"/>
      <c r="X396" s="2"/>
      <c r="Y396" s="2"/>
      <c r="Z396" s="2"/>
      <c r="AA396" s="2"/>
      <c r="AB396" s="2"/>
      <c r="AC396" s="2"/>
      <c r="AD396" s="2"/>
      <c r="AE396" s="2"/>
      <c r="AF396" s="2"/>
      <c r="AG396" s="2"/>
      <c r="AH396" s="2"/>
      <c r="AI396" s="2"/>
      <c r="AJ396" s="2"/>
      <c r="AK396" s="2"/>
      <c r="AL396" s="2"/>
    </row>
    <row r="397" ht="14.25" customHeight="1">
      <c r="A397" s="3"/>
      <c r="B397" s="2"/>
      <c r="C397" s="2"/>
      <c r="D397" s="2"/>
      <c r="E397" s="2"/>
      <c r="F397" s="2"/>
      <c r="G397" s="2"/>
      <c r="H397" s="2"/>
      <c r="I397" s="4"/>
      <c r="J397" s="4"/>
      <c r="K397" s="4"/>
      <c r="L397" s="4"/>
      <c r="M397" s="4"/>
      <c r="N397" s="4"/>
      <c r="O397" s="4"/>
      <c r="P397" s="4"/>
      <c r="Q397" s="2"/>
      <c r="R397" s="2"/>
      <c r="S397" s="2"/>
      <c r="T397" s="2"/>
      <c r="U397" s="2"/>
      <c r="V397" s="2"/>
      <c r="W397" s="2"/>
      <c r="X397" s="2"/>
      <c r="Y397" s="2"/>
      <c r="Z397" s="2"/>
      <c r="AA397" s="2"/>
      <c r="AB397" s="2"/>
      <c r="AC397" s="2"/>
      <c r="AD397" s="2"/>
      <c r="AE397" s="2"/>
      <c r="AF397" s="2"/>
      <c r="AG397" s="2"/>
      <c r="AH397" s="2"/>
      <c r="AI397" s="2"/>
      <c r="AJ397" s="2"/>
      <c r="AK397" s="2"/>
      <c r="AL397" s="2"/>
    </row>
    <row r="398" ht="14.25" customHeight="1">
      <c r="A398" s="3"/>
      <c r="B398" s="2"/>
      <c r="C398" s="2"/>
      <c r="D398" s="2"/>
      <c r="E398" s="2"/>
      <c r="F398" s="2"/>
      <c r="G398" s="2"/>
      <c r="H398" s="2"/>
      <c r="I398" s="4"/>
      <c r="J398" s="4"/>
      <c r="K398" s="4"/>
      <c r="L398" s="4"/>
      <c r="M398" s="4"/>
      <c r="N398" s="4"/>
      <c r="O398" s="4"/>
      <c r="P398" s="4"/>
      <c r="Q398" s="2"/>
      <c r="R398" s="2"/>
      <c r="S398" s="2"/>
      <c r="T398" s="2"/>
      <c r="U398" s="2"/>
      <c r="V398" s="2"/>
      <c r="W398" s="2"/>
      <c r="X398" s="2"/>
      <c r="Y398" s="2"/>
      <c r="Z398" s="2"/>
      <c r="AA398" s="2"/>
      <c r="AB398" s="2"/>
      <c r="AC398" s="2"/>
      <c r="AD398" s="2"/>
      <c r="AE398" s="2"/>
      <c r="AF398" s="2"/>
      <c r="AG398" s="2"/>
      <c r="AH398" s="2"/>
      <c r="AI398" s="2"/>
      <c r="AJ398" s="2"/>
      <c r="AK398" s="2"/>
      <c r="AL398" s="2"/>
    </row>
    <row r="399" ht="14.25" customHeight="1">
      <c r="A399" s="3"/>
      <c r="B399" s="2"/>
      <c r="C399" s="2"/>
      <c r="D399" s="2"/>
      <c r="E399" s="2"/>
      <c r="F399" s="2"/>
      <c r="G399" s="2"/>
      <c r="H399" s="2"/>
      <c r="I399" s="4"/>
      <c r="J399" s="4"/>
      <c r="K399" s="4"/>
      <c r="L399" s="4"/>
      <c r="M399" s="4"/>
      <c r="N399" s="4"/>
      <c r="O399" s="4"/>
      <c r="P399" s="4"/>
      <c r="Q399" s="2"/>
      <c r="R399" s="2"/>
      <c r="S399" s="2"/>
      <c r="T399" s="2"/>
      <c r="U399" s="2"/>
      <c r="V399" s="2"/>
      <c r="W399" s="2"/>
      <c r="X399" s="2"/>
      <c r="Y399" s="2"/>
      <c r="Z399" s="2"/>
      <c r="AA399" s="2"/>
      <c r="AB399" s="2"/>
      <c r="AC399" s="2"/>
      <c r="AD399" s="2"/>
      <c r="AE399" s="2"/>
      <c r="AF399" s="2"/>
      <c r="AG399" s="2"/>
      <c r="AH399" s="2"/>
      <c r="AI399" s="2"/>
      <c r="AJ399" s="2"/>
      <c r="AK399" s="2"/>
      <c r="AL399" s="2"/>
    </row>
    <row r="400" ht="14.25" customHeight="1">
      <c r="A400" s="3"/>
      <c r="B400" s="2"/>
      <c r="C400" s="2"/>
      <c r="D400" s="2"/>
      <c r="E400" s="2"/>
      <c r="F400" s="2"/>
      <c r="G400" s="2"/>
      <c r="H400" s="2"/>
      <c r="I400" s="4"/>
      <c r="J400" s="4"/>
      <c r="K400" s="4"/>
      <c r="L400" s="4"/>
      <c r="M400" s="4"/>
      <c r="N400" s="4"/>
      <c r="O400" s="4"/>
      <c r="P400" s="4"/>
      <c r="Q400" s="2"/>
      <c r="R400" s="2"/>
      <c r="S400" s="2"/>
      <c r="T400" s="2"/>
      <c r="U400" s="2"/>
      <c r="V400" s="2"/>
      <c r="W400" s="2"/>
      <c r="X400" s="2"/>
      <c r="Y400" s="2"/>
      <c r="Z400" s="2"/>
      <c r="AA400" s="2"/>
      <c r="AB400" s="2"/>
      <c r="AC400" s="2"/>
      <c r="AD400" s="2"/>
      <c r="AE400" s="2"/>
      <c r="AF400" s="2"/>
      <c r="AG400" s="2"/>
      <c r="AH400" s="2"/>
      <c r="AI400" s="2"/>
      <c r="AJ400" s="2"/>
      <c r="AK400" s="2"/>
      <c r="AL400" s="2"/>
    </row>
    <row r="401" ht="14.25" customHeight="1">
      <c r="A401" s="3"/>
      <c r="B401" s="2"/>
      <c r="C401" s="2"/>
      <c r="D401" s="2"/>
      <c r="E401" s="2"/>
      <c r="F401" s="2"/>
      <c r="G401" s="2"/>
      <c r="H401" s="2"/>
      <c r="I401" s="4"/>
      <c r="J401" s="4"/>
      <c r="K401" s="4"/>
      <c r="L401" s="4"/>
      <c r="M401" s="4"/>
      <c r="N401" s="4"/>
      <c r="O401" s="4"/>
      <c r="P401" s="4"/>
      <c r="Q401" s="2"/>
      <c r="R401" s="2"/>
      <c r="S401" s="2"/>
      <c r="T401" s="2"/>
      <c r="U401" s="2"/>
      <c r="V401" s="2"/>
      <c r="W401" s="2"/>
      <c r="X401" s="2"/>
      <c r="Y401" s="2"/>
      <c r="Z401" s="2"/>
      <c r="AA401" s="2"/>
      <c r="AB401" s="2"/>
      <c r="AC401" s="2"/>
      <c r="AD401" s="2"/>
      <c r="AE401" s="2"/>
      <c r="AF401" s="2"/>
      <c r="AG401" s="2"/>
      <c r="AH401" s="2"/>
      <c r="AI401" s="2"/>
      <c r="AJ401" s="2"/>
      <c r="AK401" s="2"/>
      <c r="AL401" s="2"/>
    </row>
    <row r="402" ht="14.25" customHeight="1">
      <c r="A402" s="3"/>
      <c r="B402" s="2"/>
      <c r="C402" s="2"/>
      <c r="D402" s="2"/>
      <c r="E402" s="2"/>
      <c r="F402" s="2"/>
      <c r="G402" s="2"/>
      <c r="H402" s="2"/>
      <c r="I402" s="4"/>
      <c r="J402" s="4"/>
      <c r="K402" s="4"/>
      <c r="L402" s="4"/>
      <c r="M402" s="4"/>
      <c r="N402" s="4"/>
      <c r="O402" s="4"/>
      <c r="P402" s="4"/>
      <c r="Q402" s="2"/>
      <c r="R402" s="2"/>
      <c r="S402" s="2"/>
      <c r="T402" s="2"/>
      <c r="U402" s="2"/>
      <c r="V402" s="2"/>
      <c r="W402" s="2"/>
      <c r="X402" s="2"/>
      <c r="Y402" s="2"/>
      <c r="Z402" s="2"/>
      <c r="AA402" s="2"/>
      <c r="AB402" s="2"/>
      <c r="AC402" s="2"/>
      <c r="AD402" s="2"/>
      <c r="AE402" s="2"/>
      <c r="AF402" s="2"/>
      <c r="AG402" s="2"/>
      <c r="AH402" s="2"/>
      <c r="AI402" s="2"/>
      <c r="AJ402" s="2"/>
      <c r="AK402" s="2"/>
      <c r="AL402" s="2"/>
    </row>
    <row r="403" ht="14.25" customHeight="1">
      <c r="A403" s="3"/>
      <c r="B403" s="2"/>
      <c r="C403" s="2"/>
      <c r="D403" s="2"/>
      <c r="E403" s="2"/>
      <c r="F403" s="2"/>
      <c r="G403" s="2"/>
      <c r="H403" s="2"/>
      <c r="I403" s="4"/>
      <c r="J403" s="4"/>
      <c r="K403" s="4"/>
      <c r="L403" s="4"/>
      <c r="M403" s="4"/>
      <c r="N403" s="4"/>
      <c r="O403" s="4"/>
      <c r="P403" s="4"/>
      <c r="Q403" s="2"/>
      <c r="R403" s="2"/>
      <c r="S403" s="2"/>
      <c r="T403" s="2"/>
      <c r="U403" s="2"/>
      <c r="V403" s="2"/>
      <c r="W403" s="2"/>
      <c r="X403" s="2"/>
      <c r="Y403" s="2"/>
      <c r="Z403" s="2"/>
      <c r="AA403" s="2"/>
      <c r="AB403" s="2"/>
      <c r="AC403" s="2"/>
      <c r="AD403" s="2"/>
      <c r="AE403" s="2"/>
      <c r="AF403" s="2"/>
      <c r="AG403" s="2"/>
      <c r="AH403" s="2"/>
      <c r="AI403" s="2"/>
      <c r="AJ403" s="2"/>
      <c r="AK403" s="2"/>
      <c r="AL403" s="2"/>
    </row>
    <row r="404" ht="14.25" customHeight="1">
      <c r="A404" s="3"/>
      <c r="B404" s="2"/>
      <c r="C404" s="2"/>
      <c r="D404" s="2"/>
      <c r="E404" s="2"/>
      <c r="F404" s="2"/>
      <c r="G404" s="2"/>
      <c r="H404" s="2"/>
      <c r="I404" s="4"/>
      <c r="J404" s="4"/>
      <c r="K404" s="4"/>
      <c r="L404" s="4"/>
      <c r="M404" s="4"/>
      <c r="N404" s="4"/>
      <c r="O404" s="4"/>
      <c r="P404" s="4"/>
      <c r="Q404" s="2"/>
      <c r="R404" s="2"/>
      <c r="S404" s="2"/>
      <c r="T404" s="2"/>
      <c r="U404" s="2"/>
      <c r="V404" s="2"/>
      <c r="W404" s="2"/>
      <c r="X404" s="2"/>
      <c r="Y404" s="2"/>
      <c r="Z404" s="2"/>
      <c r="AA404" s="2"/>
      <c r="AB404" s="2"/>
      <c r="AC404" s="2"/>
      <c r="AD404" s="2"/>
      <c r="AE404" s="2"/>
      <c r="AF404" s="2"/>
      <c r="AG404" s="2"/>
      <c r="AH404" s="2"/>
      <c r="AI404" s="2"/>
      <c r="AJ404" s="2"/>
      <c r="AK404" s="2"/>
      <c r="AL404" s="2"/>
    </row>
    <row r="405" ht="14.25" customHeight="1">
      <c r="A405" s="3"/>
      <c r="B405" s="2"/>
      <c r="C405" s="2"/>
      <c r="D405" s="2"/>
      <c r="E405" s="2"/>
      <c r="F405" s="2"/>
      <c r="G405" s="2"/>
      <c r="H405" s="2"/>
      <c r="I405" s="4"/>
      <c r="J405" s="4"/>
      <c r="K405" s="4"/>
      <c r="L405" s="4"/>
      <c r="M405" s="4"/>
      <c r="N405" s="4"/>
      <c r="O405" s="4"/>
      <c r="P405" s="4"/>
      <c r="Q405" s="2"/>
      <c r="R405" s="2"/>
      <c r="S405" s="2"/>
      <c r="T405" s="2"/>
      <c r="U405" s="2"/>
      <c r="V405" s="2"/>
      <c r="W405" s="2"/>
      <c r="X405" s="2"/>
      <c r="Y405" s="2"/>
      <c r="Z405" s="2"/>
      <c r="AA405" s="2"/>
      <c r="AB405" s="2"/>
      <c r="AC405" s="2"/>
      <c r="AD405" s="2"/>
      <c r="AE405" s="2"/>
      <c r="AF405" s="2"/>
      <c r="AG405" s="2"/>
      <c r="AH405" s="2"/>
      <c r="AI405" s="2"/>
      <c r="AJ405" s="2"/>
      <c r="AK405" s="2"/>
      <c r="AL405" s="2"/>
    </row>
    <row r="406" ht="14.25" customHeight="1">
      <c r="A406" s="3"/>
      <c r="B406" s="2"/>
      <c r="C406" s="2"/>
      <c r="D406" s="2"/>
      <c r="E406" s="2"/>
      <c r="F406" s="2"/>
      <c r="G406" s="2"/>
      <c r="H406" s="2"/>
      <c r="I406" s="4"/>
      <c r="J406" s="4"/>
      <c r="K406" s="4"/>
      <c r="L406" s="4"/>
      <c r="M406" s="4"/>
      <c r="N406" s="4"/>
      <c r="O406" s="4"/>
      <c r="P406" s="4"/>
      <c r="Q406" s="2"/>
      <c r="R406" s="2"/>
      <c r="S406" s="2"/>
      <c r="T406" s="2"/>
      <c r="U406" s="2"/>
      <c r="V406" s="2"/>
      <c r="W406" s="2"/>
      <c r="X406" s="2"/>
      <c r="Y406" s="2"/>
      <c r="Z406" s="2"/>
      <c r="AA406" s="2"/>
      <c r="AB406" s="2"/>
      <c r="AC406" s="2"/>
      <c r="AD406" s="2"/>
      <c r="AE406" s="2"/>
      <c r="AF406" s="2"/>
      <c r="AG406" s="2"/>
      <c r="AH406" s="2"/>
      <c r="AI406" s="2"/>
      <c r="AJ406" s="2"/>
      <c r="AK406" s="2"/>
      <c r="AL406" s="2"/>
    </row>
    <row r="407" ht="14.25" customHeight="1">
      <c r="A407" s="3"/>
      <c r="B407" s="2"/>
      <c r="C407" s="2"/>
      <c r="D407" s="2"/>
      <c r="E407" s="2"/>
      <c r="F407" s="2"/>
      <c r="G407" s="2"/>
      <c r="H407" s="2"/>
      <c r="I407" s="4"/>
      <c r="J407" s="4"/>
      <c r="K407" s="4"/>
      <c r="L407" s="4"/>
      <c r="M407" s="4"/>
      <c r="N407" s="4"/>
      <c r="O407" s="4"/>
      <c r="P407" s="4"/>
      <c r="Q407" s="2"/>
      <c r="R407" s="2"/>
      <c r="S407" s="2"/>
      <c r="T407" s="2"/>
      <c r="U407" s="2"/>
      <c r="V407" s="2"/>
      <c r="W407" s="2"/>
      <c r="X407" s="2"/>
      <c r="Y407" s="2"/>
      <c r="Z407" s="2"/>
      <c r="AA407" s="2"/>
      <c r="AB407" s="2"/>
      <c r="AC407" s="2"/>
      <c r="AD407" s="2"/>
      <c r="AE407" s="2"/>
      <c r="AF407" s="2"/>
      <c r="AG407" s="2"/>
      <c r="AH407" s="2"/>
      <c r="AI407" s="2"/>
      <c r="AJ407" s="2"/>
      <c r="AK407" s="2"/>
      <c r="AL407" s="2"/>
    </row>
    <row r="408" ht="14.25" customHeight="1">
      <c r="A408" s="3"/>
      <c r="B408" s="2"/>
      <c r="C408" s="2"/>
      <c r="D408" s="2"/>
      <c r="E408" s="2"/>
      <c r="F408" s="2"/>
      <c r="G408" s="2"/>
      <c r="H408" s="2"/>
      <c r="I408" s="4"/>
      <c r="J408" s="4"/>
      <c r="K408" s="4"/>
      <c r="L408" s="4"/>
      <c r="M408" s="4"/>
      <c r="N408" s="4"/>
      <c r="O408" s="4"/>
      <c r="P408" s="4"/>
      <c r="Q408" s="2"/>
      <c r="R408" s="2"/>
      <c r="S408" s="2"/>
      <c r="T408" s="2"/>
      <c r="U408" s="2"/>
      <c r="V408" s="2"/>
      <c r="W408" s="2"/>
      <c r="X408" s="2"/>
      <c r="Y408" s="2"/>
      <c r="Z408" s="2"/>
      <c r="AA408" s="2"/>
      <c r="AB408" s="2"/>
      <c r="AC408" s="2"/>
      <c r="AD408" s="2"/>
      <c r="AE408" s="2"/>
      <c r="AF408" s="2"/>
      <c r="AG408" s="2"/>
      <c r="AH408" s="2"/>
      <c r="AI408" s="2"/>
      <c r="AJ408" s="2"/>
      <c r="AK408" s="2"/>
      <c r="AL408" s="2"/>
    </row>
    <row r="409" ht="14.25" customHeight="1">
      <c r="A409" s="3"/>
      <c r="B409" s="2"/>
      <c r="C409" s="2"/>
      <c r="D409" s="2"/>
      <c r="E409" s="2"/>
      <c r="F409" s="2"/>
      <c r="G409" s="2"/>
      <c r="H409" s="2"/>
      <c r="I409" s="4"/>
      <c r="J409" s="4"/>
      <c r="K409" s="4"/>
      <c r="L409" s="4"/>
      <c r="M409" s="4"/>
      <c r="N409" s="4"/>
      <c r="O409" s="4"/>
      <c r="P409" s="4"/>
      <c r="Q409" s="2"/>
      <c r="R409" s="2"/>
      <c r="S409" s="2"/>
      <c r="T409" s="2"/>
      <c r="U409" s="2"/>
      <c r="V409" s="2"/>
      <c r="W409" s="2"/>
      <c r="X409" s="2"/>
      <c r="Y409" s="2"/>
      <c r="Z409" s="2"/>
      <c r="AA409" s="2"/>
      <c r="AB409" s="2"/>
      <c r="AC409" s="2"/>
      <c r="AD409" s="2"/>
      <c r="AE409" s="2"/>
      <c r="AF409" s="2"/>
      <c r="AG409" s="2"/>
      <c r="AH409" s="2"/>
      <c r="AI409" s="2"/>
      <c r="AJ409" s="2"/>
      <c r="AK409" s="2"/>
      <c r="AL409" s="2"/>
    </row>
    <row r="410" ht="14.25" customHeight="1">
      <c r="A410" s="3"/>
      <c r="B410" s="2"/>
      <c r="C410" s="2"/>
      <c r="D410" s="2"/>
      <c r="E410" s="2"/>
      <c r="F410" s="2"/>
      <c r="G410" s="2"/>
      <c r="H410" s="2"/>
      <c r="I410" s="4"/>
      <c r="J410" s="4"/>
      <c r="K410" s="4"/>
      <c r="L410" s="4"/>
      <c r="M410" s="4"/>
      <c r="N410" s="4"/>
      <c r="O410" s="4"/>
      <c r="P410" s="4"/>
      <c r="Q410" s="2"/>
      <c r="R410" s="2"/>
      <c r="S410" s="2"/>
      <c r="T410" s="2"/>
      <c r="U410" s="2"/>
      <c r="V410" s="2"/>
      <c r="W410" s="2"/>
      <c r="X410" s="2"/>
      <c r="Y410" s="2"/>
      <c r="Z410" s="2"/>
      <c r="AA410" s="2"/>
      <c r="AB410" s="2"/>
      <c r="AC410" s="2"/>
      <c r="AD410" s="2"/>
      <c r="AE410" s="2"/>
      <c r="AF410" s="2"/>
      <c r="AG410" s="2"/>
      <c r="AH410" s="2"/>
      <c r="AI410" s="2"/>
      <c r="AJ410" s="2"/>
      <c r="AK410" s="2"/>
      <c r="AL410" s="2"/>
    </row>
    <row r="411" ht="14.25" customHeight="1">
      <c r="A411" s="3"/>
      <c r="B411" s="2"/>
      <c r="C411" s="2"/>
      <c r="D411" s="2"/>
      <c r="E411" s="2"/>
      <c r="F411" s="2"/>
      <c r="G411" s="2"/>
      <c r="H411" s="2"/>
      <c r="I411" s="4"/>
      <c r="J411" s="4"/>
      <c r="K411" s="4"/>
      <c r="L411" s="4"/>
      <c r="M411" s="4"/>
      <c r="N411" s="4"/>
      <c r="O411" s="4"/>
      <c r="P411" s="4"/>
      <c r="Q411" s="2"/>
      <c r="R411" s="2"/>
      <c r="S411" s="2"/>
      <c r="T411" s="2"/>
      <c r="U411" s="2"/>
      <c r="V411" s="2"/>
      <c r="W411" s="2"/>
      <c r="X411" s="2"/>
      <c r="Y411" s="2"/>
      <c r="Z411" s="2"/>
      <c r="AA411" s="2"/>
      <c r="AB411" s="2"/>
      <c r="AC411" s="2"/>
      <c r="AD411" s="2"/>
      <c r="AE411" s="2"/>
      <c r="AF411" s="2"/>
      <c r="AG411" s="2"/>
      <c r="AH411" s="2"/>
      <c r="AI411" s="2"/>
      <c r="AJ411" s="2"/>
      <c r="AK411" s="2"/>
      <c r="AL411" s="2"/>
    </row>
    <row r="412" ht="14.25" customHeight="1">
      <c r="A412" s="3"/>
      <c r="B412" s="2"/>
      <c r="C412" s="2"/>
      <c r="D412" s="2"/>
      <c r="E412" s="2"/>
      <c r="F412" s="2"/>
      <c r="G412" s="2"/>
      <c r="H412" s="2"/>
      <c r="I412" s="4"/>
      <c r="J412" s="4"/>
      <c r="K412" s="4"/>
      <c r="L412" s="4"/>
      <c r="M412" s="4"/>
      <c r="N412" s="4"/>
      <c r="O412" s="4"/>
      <c r="P412" s="4"/>
      <c r="Q412" s="2"/>
      <c r="R412" s="2"/>
      <c r="S412" s="2"/>
      <c r="T412" s="2"/>
      <c r="U412" s="2"/>
      <c r="V412" s="2"/>
      <c r="W412" s="2"/>
      <c r="X412" s="2"/>
      <c r="Y412" s="2"/>
      <c r="Z412" s="2"/>
      <c r="AA412" s="2"/>
      <c r="AB412" s="2"/>
      <c r="AC412" s="2"/>
      <c r="AD412" s="2"/>
      <c r="AE412" s="2"/>
      <c r="AF412" s="2"/>
      <c r="AG412" s="2"/>
      <c r="AH412" s="2"/>
      <c r="AI412" s="2"/>
      <c r="AJ412" s="2"/>
      <c r="AK412" s="2"/>
      <c r="AL412" s="2"/>
    </row>
    <row r="413" ht="14.25" customHeight="1">
      <c r="A413" s="3"/>
      <c r="B413" s="2"/>
      <c r="C413" s="2"/>
      <c r="D413" s="2"/>
      <c r="E413" s="2"/>
      <c r="F413" s="2"/>
      <c r="G413" s="2"/>
      <c r="H413" s="2"/>
      <c r="I413" s="4"/>
      <c r="J413" s="4"/>
      <c r="K413" s="4"/>
      <c r="L413" s="4"/>
      <c r="M413" s="4"/>
      <c r="N413" s="4"/>
      <c r="O413" s="4"/>
      <c r="P413" s="4"/>
      <c r="Q413" s="2"/>
      <c r="R413" s="2"/>
      <c r="S413" s="2"/>
      <c r="T413" s="2"/>
      <c r="U413" s="2"/>
      <c r="V413" s="2"/>
      <c r="W413" s="2"/>
      <c r="X413" s="2"/>
      <c r="Y413" s="2"/>
      <c r="Z413" s="2"/>
      <c r="AA413" s="2"/>
      <c r="AB413" s="2"/>
      <c r="AC413" s="2"/>
      <c r="AD413" s="2"/>
      <c r="AE413" s="2"/>
      <c r="AF413" s="2"/>
      <c r="AG413" s="2"/>
      <c r="AH413" s="2"/>
      <c r="AI413" s="2"/>
      <c r="AJ413" s="2"/>
      <c r="AK413" s="2"/>
      <c r="AL413" s="2"/>
    </row>
    <row r="414" ht="14.25" customHeight="1">
      <c r="A414" s="3"/>
      <c r="B414" s="2"/>
      <c r="C414" s="2"/>
      <c r="D414" s="2"/>
      <c r="E414" s="2"/>
      <c r="F414" s="2"/>
      <c r="G414" s="2"/>
      <c r="H414" s="2"/>
      <c r="I414" s="4"/>
      <c r="J414" s="4"/>
      <c r="K414" s="4"/>
      <c r="L414" s="4"/>
      <c r="M414" s="4"/>
      <c r="N414" s="4"/>
      <c r="O414" s="4"/>
      <c r="P414" s="4"/>
      <c r="Q414" s="2"/>
      <c r="R414" s="2"/>
      <c r="S414" s="2"/>
      <c r="T414" s="2"/>
      <c r="U414" s="2"/>
      <c r="V414" s="2"/>
      <c r="W414" s="2"/>
      <c r="X414" s="2"/>
      <c r="Y414" s="2"/>
      <c r="Z414" s="2"/>
      <c r="AA414" s="2"/>
      <c r="AB414" s="2"/>
      <c r="AC414" s="2"/>
      <c r="AD414" s="2"/>
      <c r="AE414" s="2"/>
      <c r="AF414" s="2"/>
      <c r="AG414" s="2"/>
      <c r="AH414" s="2"/>
      <c r="AI414" s="2"/>
      <c r="AJ414" s="2"/>
      <c r="AK414" s="2"/>
      <c r="AL414" s="2"/>
    </row>
    <row r="415" ht="14.25" customHeight="1">
      <c r="A415" s="3"/>
      <c r="B415" s="2"/>
      <c r="C415" s="2"/>
      <c r="D415" s="2"/>
      <c r="E415" s="2"/>
      <c r="F415" s="2"/>
      <c r="G415" s="2"/>
      <c r="H415" s="2"/>
      <c r="I415" s="4"/>
      <c r="J415" s="4"/>
      <c r="K415" s="4"/>
      <c r="L415" s="4"/>
      <c r="M415" s="4"/>
      <c r="N415" s="4"/>
      <c r="O415" s="4"/>
      <c r="P415" s="4"/>
      <c r="Q415" s="2"/>
      <c r="R415" s="2"/>
      <c r="S415" s="2"/>
      <c r="T415" s="2"/>
      <c r="U415" s="2"/>
      <c r="V415" s="2"/>
      <c r="W415" s="2"/>
      <c r="X415" s="2"/>
      <c r="Y415" s="2"/>
      <c r="Z415" s="2"/>
      <c r="AA415" s="2"/>
      <c r="AB415" s="2"/>
      <c r="AC415" s="2"/>
      <c r="AD415" s="2"/>
      <c r="AE415" s="2"/>
      <c r="AF415" s="2"/>
      <c r="AG415" s="2"/>
      <c r="AH415" s="2"/>
      <c r="AI415" s="2"/>
      <c r="AJ415" s="2"/>
      <c r="AK415" s="2"/>
      <c r="AL415" s="2"/>
    </row>
    <row r="416" ht="14.25" customHeight="1">
      <c r="A416" s="3"/>
      <c r="B416" s="2"/>
      <c r="C416" s="2"/>
      <c r="D416" s="2"/>
      <c r="E416" s="2"/>
      <c r="F416" s="2"/>
      <c r="G416" s="2"/>
      <c r="H416" s="2"/>
      <c r="I416" s="4"/>
      <c r="J416" s="4"/>
      <c r="K416" s="4"/>
      <c r="L416" s="4"/>
      <c r="M416" s="4"/>
      <c r="N416" s="4"/>
      <c r="O416" s="4"/>
      <c r="P416" s="4"/>
      <c r="Q416" s="2"/>
      <c r="R416" s="2"/>
      <c r="S416" s="2"/>
      <c r="T416" s="2"/>
      <c r="U416" s="2"/>
      <c r="V416" s="2"/>
      <c r="W416" s="2"/>
      <c r="X416" s="2"/>
      <c r="Y416" s="2"/>
      <c r="Z416" s="2"/>
      <c r="AA416" s="2"/>
      <c r="AB416" s="2"/>
      <c r="AC416" s="2"/>
      <c r="AD416" s="2"/>
      <c r="AE416" s="2"/>
      <c r="AF416" s="2"/>
      <c r="AG416" s="2"/>
      <c r="AH416" s="2"/>
      <c r="AI416" s="2"/>
      <c r="AJ416" s="2"/>
      <c r="AK416" s="2"/>
      <c r="AL416" s="2"/>
    </row>
    <row r="417" ht="14.25" customHeight="1">
      <c r="A417" s="3"/>
      <c r="B417" s="2"/>
      <c r="C417" s="2"/>
      <c r="D417" s="2"/>
      <c r="E417" s="2"/>
      <c r="F417" s="2"/>
      <c r="G417" s="2"/>
      <c r="H417" s="2"/>
      <c r="I417" s="4"/>
      <c r="J417" s="4"/>
      <c r="K417" s="4"/>
      <c r="L417" s="4"/>
      <c r="M417" s="4"/>
      <c r="N417" s="4"/>
      <c r="O417" s="4"/>
      <c r="P417" s="4"/>
      <c r="Q417" s="2"/>
      <c r="R417" s="2"/>
      <c r="S417" s="2"/>
      <c r="T417" s="2"/>
      <c r="U417" s="2"/>
      <c r="V417" s="2"/>
      <c r="W417" s="2"/>
      <c r="X417" s="2"/>
      <c r="Y417" s="2"/>
      <c r="Z417" s="2"/>
      <c r="AA417" s="2"/>
      <c r="AB417" s="2"/>
      <c r="AC417" s="2"/>
      <c r="AD417" s="2"/>
      <c r="AE417" s="2"/>
      <c r="AF417" s="2"/>
      <c r="AG417" s="2"/>
      <c r="AH417" s="2"/>
      <c r="AI417" s="2"/>
      <c r="AJ417" s="2"/>
      <c r="AK417" s="2"/>
      <c r="AL417" s="2"/>
    </row>
    <row r="418" ht="14.25" customHeight="1">
      <c r="A418" s="3"/>
      <c r="B418" s="2"/>
      <c r="C418" s="2"/>
      <c r="D418" s="2"/>
      <c r="E418" s="2"/>
      <c r="F418" s="2"/>
      <c r="G418" s="2"/>
      <c r="H418" s="2"/>
      <c r="I418" s="4"/>
      <c r="J418" s="4"/>
      <c r="K418" s="4"/>
      <c r="L418" s="4"/>
      <c r="M418" s="4"/>
      <c r="N418" s="4"/>
      <c r="O418" s="4"/>
      <c r="P418" s="4"/>
      <c r="Q418" s="2"/>
      <c r="R418" s="2"/>
      <c r="S418" s="2"/>
      <c r="T418" s="2"/>
      <c r="U418" s="2"/>
      <c r="V418" s="2"/>
      <c r="W418" s="2"/>
      <c r="X418" s="2"/>
      <c r="Y418" s="2"/>
      <c r="Z418" s="2"/>
      <c r="AA418" s="2"/>
      <c r="AB418" s="2"/>
      <c r="AC418" s="2"/>
      <c r="AD418" s="2"/>
      <c r="AE418" s="2"/>
      <c r="AF418" s="2"/>
      <c r="AG418" s="2"/>
      <c r="AH418" s="2"/>
      <c r="AI418" s="2"/>
      <c r="AJ418" s="2"/>
      <c r="AK418" s="2"/>
      <c r="AL418" s="2"/>
    </row>
    <row r="419" ht="14.25" customHeight="1">
      <c r="A419" s="3"/>
      <c r="B419" s="2"/>
      <c r="C419" s="2"/>
      <c r="D419" s="2"/>
      <c r="E419" s="2"/>
      <c r="F419" s="2"/>
      <c r="G419" s="2"/>
      <c r="H419" s="2"/>
      <c r="I419" s="4"/>
      <c r="J419" s="4"/>
      <c r="K419" s="4"/>
      <c r="L419" s="4"/>
      <c r="M419" s="4"/>
      <c r="N419" s="4"/>
      <c r="O419" s="4"/>
      <c r="P419" s="4"/>
      <c r="Q419" s="2"/>
      <c r="R419" s="2"/>
      <c r="S419" s="2"/>
      <c r="T419" s="2"/>
      <c r="U419" s="2"/>
      <c r="V419" s="2"/>
      <c r="W419" s="2"/>
      <c r="X419" s="2"/>
      <c r="Y419" s="2"/>
      <c r="Z419" s="2"/>
      <c r="AA419" s="2"/>
      <c r="AB419" s="2"/>
      <c r="AC419" s="2"/>
      <c r="AD419" s="2"/>
      <c r="AE419" s="2"/>
      <c r="AF419" s="2"/>
      <c r="AG419" s="2"/>
      <c r="AH419" s="2"/>
      <c r="AI419" s="2"/>
      <c r="AJ419" s="2"/>
      <c r="AK419" s="2"/>
      <c r="AL419" s="2"/>
    </row>
    <row r="420" ht="14.25" customHeight="1">
      <c r="A420" s="3"/>
      <c r="B420" s="2"/>
      <c r="C420" s="2"/>
      <c r="D420" s="2"/>
      <c r="E420" s="2"/>
      <c r="F420" s="2"/>
      <c r="G420" s="2"/>
      <c r="H420" s="2"/>
      <c r="I420" s="4"/>
      <c r="J420" s="4"/>
      <c r="K420" s="4"/>
      <c r="L420" s="4"/>
      <c r="M420" s="4"/>
      <c r="N420" s="4"/>
      <c r="O420" s="4"/>
      <c r="P420" s="4"/>
      <c r="Q420" s="2"/>
      <c r="R420" s="2"/>
      <c r="S420" s="2"/>
      <c r="T420" s="2"/>
      <c r="U420" s="2"/>
      <c r="V420" s="2"/>
      <c r="W420" s="2"/>
      <c r="X420" s="2"/>
      <c r="Y420" s="2"/>
      <c r="Z420" s="2"/>
      <c r="AA420" s="2"/>
      <c r="AB420" s="2"/>
      <c r="AC420" s="2"/>
      <c r="AD420" s="2"/>
      <c r="AE420" s="2"/>
      <c r="AF420" s="2"/>
      <c r="AG420" s="2"/>
      <c r="AH420" s="2"/>
      <c r="AI420" s="2"/>
      <c r="AJ420" s="2"/>
      <c r="AK420" s="2"/>
      <c r="AL420" s="2"/>
    </row>
    <row r="421" ht="14.25" customHeight="1">
      <c r="A421" s="3"/>
      <c r="B421" s="2"/>
      <c r="C421" s="2"/>
      <c r="D421" s="2"/>
      <c r="E421" s="2"/>
      <c r="F421" s="2"/>
      <c r="G421" s="2"/>
      <c r="H421" s="2"/>
      <c r="I421" s="4"/>
      <c r="J421" s="4"/>
      <c r="K421" s="4"/>
      <c r="L421" s="4"/>
      <c r="M421" s="4"/>
      <c r="N421" s="4"/>
      <c r="O421" s="4"/>
      <c r="P421" s="4"/>
      <c r="Q421" s="2"/>
      <c r="R421" s="2"/>
      <c r="S421" s="2"/>
      <c r="T421" s="2"/>
      <c r="U421" s="2"/>
      <c r="V421" s="2"/>
      <c r="W421" s="2"/>
      <c r="X421" s="2"/>
      <c r="Y421" s="2"/>
      <c r="Z421" s="2"/>
      <c r="AA421" s="2"/>
      <c r="AB421" s="2"/>
      <c r="AC421" s="2"/>
      <c r="AD421" s="2"/>
      <c r="AE421" s="2"/>
      <c r="AF421" s="2"/>
      <c r="AG421" s="2"/>
      <c r="AH421" s="2"/>
      <c r="AI421" s="2"/>
      <c r="AJ421" s="2"/>
      <c r="AK421" s="2"/>
      <c r="AL421" s="2"/>
    </row>
    <row r="422" ht="14.25" customHeight="1">
      <c r="A422" s="3"/>
      <c r="B422" s="2"/>
      <c r="C422" s="2"/>
      <c r="D422" s="2"/>
      <c r="E422" s="2"/>
      <c r="F422" s="2"/>
      <c r="G422" s="2"/>
      <c r="H422" s="2"/>
      <c r="I422" s="4"/>
      <c r="J422" s="4"/>
      <c r="K422" s="4"/>
      <c r="L422" s="4"/>
      <c r="M422" s="4"/>
      <c r="N422" s="4"/>
      <c r="O422" s="4"/>
      <c r="P422" s="4"/>
      <c r="Q422" s="2"/>
      <c r="R422" s="2"/>
      <c r="S422" s="2"/>
      <c r="T422" s="2"/>
      <c r="U422" s="2"/>
      <c r="V422" s="2"/>
      <c r="W422" s="2"/>
      <c r="X422" s="2"/>
      <c r="Y422" s="2"/>
      <c r="Z422" s="2"/>
      <c r="AA422" s="2"/>
      <c r="AB422" s="2"/>
      <c r="AC422" s="2"/>
      <c r="AD422" s="2"/>
      <c r="AE422" s="2"/>
      <c r="AF422" s="2"/>
      <c r="AG422" s="2"/>
      <c r="AH422" s="2"/>
      <c r="AI422" s="2"/>
      <c r="AJ422" s="2"/>
      <c r="AK422" s="2"/>
      <c r="AL422" s="2"/>
    </row>
    <row r="423" ht="14.25" customHeight="1">
      <c r="A423" s="3"/>
      <c r="B423" s="2"/>
      <c r="C423" s="2"/>
      <c r="D423" s="2"/>
      <c r="E423" s="2"/>
      <c r="F423" s="2"/>
      <c r="G423" s="2"/>
      <c r="H423" s="2"/>
      <c r="I423" s="4"/>
      <c r="J423" s="4"/>
      <c r="K423" s="4"/>
      <c r="L423" s="4"/>
      <c r="M423" s="4"/>
      <c r="N423" s="4"/>
      <c r="O423" s="4"/>
      <c r="P423" s="4"/>
      <c r="Q423" s="2"/>
      <c r="R423" s="2"/>
      <c r="S423" s="2"/>
      <c r="T423" s="2"/>
      <c r="U423" s="2"/>
      <c r="V423" s="2"/>
      <c r="W423" s="2"/>
      <c r="X423" s="2"/>
      <c r="Y423" s="2"/>
      <c r="Z423" s="2"/>
      <c r="AA423" s="2"/>
      <c r="AB423" s="2"/>
      <c r="AC423" s="2"/>
      <c r="AD423" s="2"/>
      <c r="AE423" s="2"/>
      <c r="AF423" s="2"/>
      <c r="AG423" s="2"/>
      <c r="AH423" s="2"/>
      <c r="AI423" s="2"/>
      <c r="AJ423" s="2"/>
      <c r="AK423" s="2"/>
      <c r="AL423" s="2"/>
    </row>
    <row r="424" ht="14.25" customHeight="1">
      <c r="A424" s="3"/>
      <c r="B424" s="2"/>
      <c r="C424" s="2"/>
      <c r="D424" s="2"/>
      <c r="E424" s="2"/>
      <c r="F424" s="2"/>
      <c r="G424" s="2"/>
      <c r="H424" s="2"/>
      <c r="I424" s="4"/>
      <c r="J424" s="4"/>
      <c r="K424" s="4"/>
      <c r="L424" s="4"/>
      <c r="M424" s="4"/>
      <c r="N424" s="4"/>
      <c r="O424" s="4"/>
      <c r="P424" s="4"/>
      <c r="Q424" s="2"/>
      <c r="R424" s="2"/>
      <c r="S424" s="2"/>
      <c r="T424" s="2"/>
      <c r="U424" s="2"/>
      <c r="V424" s="2"/>
      <c r="W424" s="2"/>
      <c r="X424" s="2"/>
      <c r="Y424" s="2"/>
      <c r="Z424" s="2"/>
      <c r="AA424" s="2"/>
      <c r="AB424" s="2"/>
      <c r="AC424" s="2"/>
      <c r="AD424" s="2"/>
      <c r="AE424" s="2"/>
      <c r="AF424" s="2"/>
      <c r="AG424" s="2"/>
      <c r="AH424" s="2"/>
      <c r="AI424" s="2"/>
      <c r="AJ424" s="2"/>
      <c r="AK424" s="2"/>
      <c r="AL424" s="2"/>
    </row>
    <row r="425" ht="14.25" customHeight="1">
      <c r="A425" s="3"/>
      <c r="B425" s="2"/>
      <c r="C425" s="2"/>
      <c r="D425" s="2"/>
      <c r="E425" s="2"/>
      <c r="F425" s="2"/>
      <c r="G425" s="2"/>
      <c r="H425" s="2"/>
      <c r="I425" s="4"/>
      <c r="J425" s="4"/>
      <c r="K425" s="4"/>
      <c r="L425" s="4"/>
      <c r="M425" s="4"/>
      <c r="N425" s="4"/>
      <c r="O425" s="4"/>
      <c r="P425" s="4"/>
      <c r="Q425" s="2"/>
      <c r="R425" s="2"/>
      <c r="S425" s="2"/>
      <c r="T425" s="2"/>
      <c r="U425" s="2"/>
      <c r="V425" s="2"/>
      <c r="W425" s="2"/>
      <c r="X425" s="2"/>
      <c r="Y425" s="2"/>
      <c r="Z425" s="2"/>
      <c r="AA425" s="2"/>
      <c r="AB425" s="2"/>
      <c r="AC425" s="2"/>
      <c r="AD425" s="2"/>
      <c r="AE425" s="2"/>
      <c r="AF425" s="2"/>
      <c r="AG425" s="2"/>
      <c r="AH425" s="2"/>
      <c r="AI425" s="2"/>
      <c r="AJ425" s="2"/>
      <c r="AK425" s="2"/>
      <c r="AL425" s="2"/>
    </row>
    <row r="426" ht="14.25" customHeight="1">
      <c r="A426" s="3"/>
      <c r="B426" s="2"/>
      <c r="C426" s="2"/>
      <c r="D426" s="2"/>
      <c r="E426" s="2"/>
      <c r="F426" s="2"/>
      <c r="G426" s="2"/>
      <c r="H426" s="2"/>
      <c r="I426" s="4"/>
      <c r="J426" s="4"/>
      <c r="K426" s="4"/>
      <c r="L426" s="4"/>
      <c r="M426" s="4"/>
      <c r="N426" s="4"/>
      <c r="O426" s="4"/>
      <c r="P426" s="4"/>
      <c r="Q426" s="2"/>
      <c r="R426" s="2"/>
      <c r="S426" s="2"/>
      <c r="T426" s="2"/>
      <c r="U426" s="2"/>
      <c r="V426" s="2"/>
      <c r="W426" s="2"/>
      <c r="X426" s="2"/>
      <c r="Y426" s="2"/>
      <c r="Z426" s="2"/>
      <c r="AA426" s="2"/>
      <c r="AB426" s="2"/>
      <c r="AC426" s="2"/>
      <c r="AD426" s="2"/>
      <c r="AE426" s="2"/>
      <c r="AF426" s="2"/>
      <c r="AG426" s="2"/>
      <c r="AH426" s="2"/>
      <c r="AI426" s="2"/>
      <c r="AJ426" s="2"/>
      <c r="AK426" s="2"/>
      <c r="AL426" s="2"/>
    </row>
    <row r="427" ht="14.25" customHeight="1">
      <c r="A427" s="3"/>
      <c r="B427" s="2"/>
      <c r="C427" s="2"/>
      <c r="D427" s="2"/>
      <c r="E427" s="2"/>
      <c r="F427" s="2"/>
      <c r="G427" s="2"/>
      <c r="H427" s="2"/>
      <c r="I427" s="4"/>
      <c r="J427" s="4"/>
      <c r="K427" s="4"/>
      <c r="L427" s="4"/>
      <c r="M427" s="4"/>
      <c r="N427" s="4"/>
      <c r="O427" s="4"/>
      <c r="P427" s="4"/>
      <c r="Q427" s="2"/>
      <c r="R427" s="2"/>
      <c r="S427" s="2"/>
      <c r="T427" s="2"/>
      <c r="U427" s="2"/>
      <c r="V427" s="2"/>
      <c r="W427" s="2"/>
      <c r="X427" s="2"/>
      <c r="Y427" s="2"/>
      <c r="Z427" s="2"/>
      <c r="AA427" s="2"/>
      <c r="AB427" s="2"/>
      <c r="AC427" s="2"/>
      <c r="AD427" s="2"/>
      <c r="AE427" s="2"/>
      <c r="AF427" s="2"/>
      <c r="AG427" s="2"/>
      <c r="AH427" s="2"/>
      <c r="AI427" s="2"/>
      <c r="AJ427" s="2"/>
      <c r="AK427" s="2"/>
      <c r="AL427" s="2"/>
    </row>
    <row r="428" ht="14.25" customHeight="1">
      <c r="A428" s="3"/>
      <c r="B428" s="2"/>
      <c r="C428" s="2"/>
      <c r="D428" s="2"/>
      <c r="E428" s="2"/>
      <c r="F428" s="2"/>
      <c r="G428" s="2"/>
      <c r="H428" s="2"/>
      <c r="I428" s="4"/>
      <c r="J428" s="4"/>
      <c r="K428" s="4"/>
      <c r="L428" s="4"/>
      <c r="M428" s="4"/>
      <c r="N428" s="4"/>
      <c r="O428" s="4"/>
      <c r="P428" s="4"/>
      <c r="Q428" s="2"/>
      <c r="R428" s="2"/>
      <c r="S428" s="2"/>
      <c r="T428" s="2"/>
      <c r="U428" s="2"/>
      <c r="V428" s="2"/>
      <c r="W428" s="2"/>
      <c r="X428" s="2"/>
      <c r="Y428" s="2"/>
      <c r="Z428" s="2"/>
      <c r="AA428" s="2"/>
      <c r="AB428" s="2"/>
      <c r="AC428" s="2"/>
      <c r="AD428" s="2"/>
      <c r="AE428" s="2"/>
      <c r="AF428" s="2"/>
      <c r="AG428" s="2"/>
      <c r="AH428" s="2"/>
      <c r="AI428" s="2"/>
      <c r="AJ428" s="2"/>
      <c r="AK428" s="2"/>
      <c r="AL428" s="2"/>
    </row>
    <row r="429" ht="14.25" customHeight="1">
      <c r="A429" s="3"/>
      <c r="B429" s="2"/>
      <c r="C429" s="2"/>
      <c r="D429" s="2"/>
      <c r="E429" s="2"/>
      <c r="F429" s="2"/>
      <c r="G429" s="2"/>
      <c r="H429" s="2"/>
      <c r="I429" s="4"/>
      <c r="J429" s="4"/>
      <c r="K429" s="4"/>
      <c r="L429" s="4"/>
      <c r="M429" s="4"/>
      <c r="N429" s="4"/>
      <c r="O429" s="4"/>
      <c r="P429" s="4"/>
      <c r="Q429" s="2"/>
      <c r="R429" s="2"/>
      <c r="S429" s="2"/>
      <c r="T429" s="2"/>
      <c r="U429" s="2"/>
      <c r="V429" s="2"/>
      <c r="W429" s="2"/>
      <c r="X429" s="2"/>
      <c r="Y429" s="2"/>
      <c r="Z429" s="2"/>
      <c r="AA429" s="2"/>
      <c r="AB429" s="2"/>
      <c r="AC429" s="2"/>
      <c r="AD429" s="2"/>
      <c r="AE429" s="2"/>
      <c r="AF429" s="2"/>
      <c r="AG429" s="2"/>
      <c r="AH429" s="2"/>
      <c r="AI429" s="2"/>
      <c r="AJ429" s="2"/>
      <c r="AK429" s="2"/>
      <c r="AL429" s="2"/>
    </row>
    <row r="430" ht="14.25" customHeight="1">
      <c r="A430" s="3"/>
      <c r="B430" s="2"/>
      <c r="C430" s="2"/>
      <c r="D430" s="2"/>
      <c r="E430" s="2"/>
      <c r="F430" s="2"/>
      <c r="G430" s="2"/>
      <c r="H430" s="2"/>
      <c r="I430" s="4"/>
      <c r="J430" s="4"/>
      <c r="K430" s="4"/>
      <c r="L430" s="4"/>
      <c r="M430" s="4"/>
      <c r="N430" s="4"/>
      <c r="O430" s="4"/>
      <c r="P430" s="4"/>
      <c r="Q430" s="2"/>
      <c r="R430" s="2"/>
      <c r="S430" s="2"/>
      <c r="T430" s="2"/>
      <c r="U430" s="2"/>
      <c r="V430" s="2"/>
      <c r="W430" s="2"/>
      <c r="X430" s="2"/>
      <c r="Y430" s="2"/>
      <c r="Z430" s="2"/>
      <c r="AA430" s="2"/>
      <c r="AB430" s="2"/>
      <c r="AC430" s="2"/>
      <c r="AD430" s="2"/>
      <c r="AE430" s="2"/>
      <c r="AF430" s="2"/>
      <c r="AG430" s="2"/>
      <c r="AH430" s="2"/>
      <c r="AI430" s="2"/>
      <c r="AJ430" s="2"/>
      <c r="AK430" s="2"/>
      <c r="AL430" s="2"/>
    </row>
    <row r="431" ht="14.25" customHeight="1">
      <c r="A431" s="3"/>
      <c r="B431" s="2"/>
      <c r="C431" s="2"/>
      <c r="D431" s="2"/>
      <c r="E431" s="2"/>
      <c r="F431" s="2"/>
      <c r="G431" s="2"/>
      <c r="H431" s="2"/>
      <c r="I431" s="4"/>
      <c r="J431" s="4"/>
      <c r="K431" s="4"/>
      <c r="L431" s="4"/>
      <c r="M431" s="4"/>
      <c r="N431" s="4"/>
      <c r="O431" s="4"/>
      <c r="P431" s="4"/>
      <c r="Q431" s="2"/>
      <c r="R431" s="2"/>
      <c r="S431" s="2"/>
      <c r="T431" s="2"/>
      <c r="U431" s="2"/>
      <c r="V431" s="2"/>
      <c r="W431" s="2"/>
      <c r="X431" s="2"/>
      <c r="Y431" s="2"/>
      <c r="Z431" s="2"/>
      <c r="AA431" s="2"/>
      <c r="AB431" s="2"/>
      <c r="AC431" s="2"/>
      <c r="AD431" s="2"/>
      <c r="AE431" s="2"/>
      <c r="AF431" s="2"/>
      <c r="AG431" s="2"/>
      <c r="AH431" s="2"/>
      <c r="AI431" s="2"/>
      <c r="AJ431" s="2"/>
      <c r="AK431" s="2"/>
      <c r="AL431" s="2"/>
    </row>
    <row r="432" ht="14.25" customHeight="1">
      <c r="A432" s="3"/>
      <c r="B432" s="2"/>
      <c r="C432" s="2"/>
      <c r="D432" s="2"/>
      <c r="E432" s="2"/>
      <c r="F432" s="2"/>
      <c r="G432" s="2"/>
      <c r="H432" s="2"/>
      <c r="I432" s="4"/>
      <c r="J432" s="4"/>
      <c r="K432" s="4"/>
      <c r="L432" s="4"/>
      <c r="M432" s="4"/>
      <c r="N432" s="4"/>
      <c r="O432" s="4"/>
      <c r="P432" s="4"/>
      <c r="Q432" s="2"/>
      <c r="R432" s="2"/>
      <c r="S432" s="2"/>
      <c r="T432" s="2"/>
      <c r="U432" s="2"/>
      <c r="V432" s="2"/>
      <c r="W432" s="2"/>
      <c r="X432" s="2"/>
      <c r="Y432" s="2"/>
      <c r="Z432" s="2"/>
      <c r="AA432" s="2"/>
      <c r="AB432" s="2"/>
      <c r="AC432" s="2"/>
      <c r="AD432" s="2"/>
      <c r="AE432" s="2"/>
      <c r="AF432" s="2"/>
      <c r="AG432" s="2"/>
      <c r="AH432" s="2"/>
      <c r="AI432" s="2"/>
      <c r="AJ432" s="2"/>
      <c r="AK432" s="2"/>
      <c r="AL432" s="2"/>
    </row>
    <row r="433" ht="14.25" customHeight="1">
      <c r="A433" s="3"/>
      <c r="B433" s="2"/>
      <c r="C433" s="2"/>
      <c r="D433" s="2"/>
      <c r="E433" s="2"/>
      <c r="F433" s="2"/>
      <c r="G433" s="2"/>
      <c r="H433" s="2"/>
      <c r="I433" s="4"/>
      <c r="J433" s="4"/>
      <c r="K433" s="4"/>
      <c r="L433" s="4"/>
      <c r="M433" s="4"/>
      <c r="N433" s="4"/>
      <c r="O433" s="4"/>
      <c r="P433" s="4"/>
      <c r="Q433" s="2"/>
      <c r="R433" s="2"/>
      <c r="S433" s="2"/>
      <c r="T433" s="2"/>
      <c r="U433" s="2"/>
      <c r="V433" s="2"/>
      <c r="W433" s="2"/>
      <c r="X433" s="2"/>
      <c r="Y433" s="2"/>
      <c r="Z433" s="2"/>
      <c r="AA433" s="2"/>
      <c r="AB433" s="2"/>
      <c r="AC433" s="2"/>
      <c r="AD433" s="2"/>
      <c r="AE433" s="2"/>
      <c r="AF433" s="2"/>
      <c r="AG433" s="2"/>
      <c r="AH433" s="2"/>
      <c r="AI433" s="2"/>
      <c r="AJ433" s="2"/>
      <c r="AK433" s="2"/>
      <c r="AL433" s="2"/>
    </row>
    <row r="434" ht="14.25" customHeight="1">
      <c r="A434" s="3"/>
      <c r="B434" s="2"/>
      <c r="C434" s="2"/>
      <c r="D434" s="2"/>
      <c r="E434" s="2"/>
      <c r="F434" s="2"/>
      <c r="G434" s="2"/>
      <c r="H434" s="2"/>
      <c r="I434" s="4"/>
      <c r="J434" s="4"/>
      <c r="K434" s="4"/>
      <c r="L434" s="4"/>
      <c r="M434" s="4"/>
      <c r="N434" s="4"/>
      <c r="O434" s="4"/>
      <c r="P434" s="4"/>
      <c r="Q434" s="2"/>
      <c r="R434" s="2"/>
      <c r="S434" s="2"/>
      <c r="T434" s="2"/>
      <c r="U434" s="2"/>
      <c r="V434" s="2"/>
      <c r="W434" s="2"/>
      <c r="X434" s="2"/>
      <c r="Y434" s="2"/>
      <c r="Z434" s="2"/>
      <c r="AA434" s="2"/>
      <c r="AB434" s="2"/>
      <c r="AC434" s="2"/>
      <c r="AD434" s="2"/>
      <c r="AE434" s="2"/>
      <c r="AF434" s="2"/>
      <c r="AG434" s="2"/>
      <c r="AH434" s="2"/>
      <c r="AI434" s="2"/>
      <c r="AJ434" s="2"/>
      <c r="AK434" s="2"/>
      <c r="AL434" s="2"/>
    </row>
    <row r="435" ht="14.25" customHeight="1">
      <c r="A435" s="3"/>
      <c r="B435" s="2"/>
      <c r="C435" s="2"/>
      <c r="D435" s="2"/>
      <c r="E435" s="2"/>
      <c r="F435" s="2"/>
      <c r="G435" s="2"/>
      <c r="H435" s="2"/>
      <c r="I435" s="4"/>
      <c r="J435" s="4"/>
      <c r="K435" s="4"/>
      <c r="L435" s="4"/>
      <c r="M435" s="4"/>
      <c r="N435" s="4"/>
      <c r="O435" s="4"/>
      <c r="P435" s="4"/>
      <c r="Q435" s="2"/>
      <c r="R435" s="2"/>
      <c r="S435" s="2"/>
      <c r="T435" s="2"/>
      <c r="U435" s="2"/>
      <c r="V435" s="2"/>
      <c r="W435" s="2"/>
      <c r="X435" s="2"/>
      <c r="Y435" s="2"/>
      <c r="Z435" s="2"/>
      <c r="AA435" s="2"/>
      <c r="AB435" s="2"/>
      <c r="AC435" s="2"/>
      <c r="AD435" s="2"/>
      <c r="AE435" s="2"/>
      <c r="AF435" s="2"/>
      <c r="AG435" s="2"/>
      <c r="AH435" s="2"/>
      <c r="AI435" s="2"/>
      <c r="AJ435" s="2"/>
      <c r="AK435" s="2"/>
      <c r="AL435" s="2"/>
    </row>
    <row r="436" ht="14.25" customHeight="1">
      <c r="A436" s="3"/>
      <c r="B436" s="2"/>
      <c r="C436" s="2"/>
      <c r="D436" s="2"/>
      <c r="E436" s="2"/>
      <c r="F436" s="2"/>
      <c r="G436" s="2"/>
      <c r="H436" s="2"/>
      <c r="I436" s="4"/>
      <c r="J436" s="4"/>
      <c r="K436" s="4"/>
      <c r="L436" s="4"/>
      <c r="M436" s="4"/>
      <c r="N436" s="4"/>
      <c r="O436" s="4"/>
      <c r="P436" s="4"/>
      <c r="Q436" s="2"/>
      <c r="R436" s="2"/>
      <c r="S436" s="2"/>
      <c r="T436" s="2"/>
      <c r="U436" s="2"/>
      <c r="V436" s="2"/>
      <c r="W436" s="2"/>
      <c r="X436" s="2"/>
      <c r="Y436" s="2"/>
      <c r="Z436" s="2"/>
      <c r="AA436" s="2"/>
      <c r="AB436" s="2"/>
      <c r="AC436" s="2"/>
      <c r="AD436" s="2"/>
      <c r="AE436" s="2"/>
      <c r="AF436" s="2"/>
      <c r="AG436" s="2"/>
      <c r="AH436" s="2"/>
      <c r="AI436" s="2"/>
      <c r="AJ436" s="2"/>
      <c r="AK436" s="2"/>
      <c r="AL436" s="2"/>
    </row>
    <row r="437" ht="14.25" customHeight="1">
      <c r="A437" s="3"/>
      <c r="B437" s="2"/>
      <c r="C437" s="2"/>
      <c r="D437" s="2"/>
      <c r="E437" s="2"/>
      <c r="F437" s="2"/>
      <c r="G437" s="2"/>
      <c r="H437" s="2"/>
      <c r="I437" s="4"/>
      <c r="J437" s="4"/>
      <c r="K437" s="4"/>
      <c r="L437" s="4"/>
      <c r="M437" s="4"/>
      <c r="N437" s="4"/>
      <c r="O437" s="4"/>
      <c r="P437" s="4"/>
      <c r="Q437" s="2"/>
      <c r="R437" s="2"/>
      <c r="S437" s="2"/>
      <c r="T437" s="2"/>
      <c r="U437" s="2"/>
      <c r="V437" s="2"/>
      <c r="W437" s="2"/>
      <c r="X437" s="2"/>
      <c r="Y437" s="2"/>
      <c r="Z437" s="2"/>
      <c r="AA437" s="2"/>
      <c r="AB437" s="2"/>
      <c r="AC437" s="2"/>
      <c r="AD437" s="2"/>
      <c r="AE437" s="2"/>
      <c r="AF437" s="2"/>
      <c r="AG437" s="2"/>
      <c r="AH437" s="2"/>
      <c r="AI437" s="2"/>
      <c r="AJ437" s="2"/>
      <c r="AK437" s="2"/>
      <c r="AL437" s="2"/>
    </row>
    <row r="438" ht="14.25" customHeight="1">
      <c r="A438" s="3"/>
      <c r="B438" s="2"/>
      <c r="C438" s="2"/>
      <c r="D438" s="2"/>
      <c r="E438" s="2"/>
      <c r="F438" s="2"/>
      <c r="G438" s="2"/>
      <c r="H438" s="2"/>
      <c r="I438" s="4"/>
      <c r="J438" s="4"/>
      <c r="K438" s="4"/>
      <c r="L438" s="4"/>
      <c r="M438" s="4"/>
      <c r="N438" s="4"/>
      <c r="O438" s="4"/>
      <c r="P438" s="4"/>
      <c r="Q438" s="2"/>
      <c r="R438" s="2"/>
      <c r="S438" s="2"/>
      <c r="T438" s="2"/>
      <c r="U438" s="2"/>
      <c r="V438" s="2"/>
      <c r="W438" s="2"/>
      <c r="X438" s="2"/>
      <c r="Y438" s="2"/>
      <c r="Z438" s="2"/>
      <c r="AA438" s="2"/>
      <c r="AB438" s="2"/>
      <c r="AC438" s="2"/>
      <c r="AD438" s="2"/>
      <c r="AE438" s="2"/>
      <c r="AF438" s="2"/>
      <c r="AG438" s="2"/>
      <c r="AH438" s="2"/>
      <c r="AI438" s="2"/>
      <c r="AJ438" s="2"/>
      <c r="AK438" s="2"/>
      <c r="AL438" s="2"/>
    </row>
    <row r="439" ht="14.25" customHeight="1">
      <c r="A439" s="3"/>
      <c r="B439" s="2"/>
      <c r="C439" s="2"/>
      <c r="D439" s="2"/>
      <c r="E439" s="2"/>
      <c r="F439" s="2"/>
      <c r="G439" s="2"/>
      <c r="H439" s="2"/>
      <c r="I439" s="4"/>
      <c r="J439" s="4"/>
      <c r="K439" s="4"/>
      <c r="L439" s="4"/>
      <c r="M439" s="4"/>
      <c r="N439" s="4"/>
      <c r="O439" s="4"/>
      <c r="P439" s="4"/>
      <c r="Q439" s="2"/>
      <c r="R439" s="2"/>
      <c r="S439" s="2"/>
      <c r="T439" s="2"/>
      <c r="U439" s="2"/>
      <c r="V439" s="2"/>
      <c r="W439" s="2"/>
      <c r="X439" s="2"/>
      <c r="Y439" s="2"/>
      <c r="Z439" s="2"/>
      <c r="AA439" s="2"/>
      <c r="AB439" s="2"/>
      <c r="AC439" s="2"/>
      <c r="AD439" s="2"/>
      <c r="AE439" s="2"/>
      <c r="AF439" s="2"/>
      <c r="AG439" s="2"/>
      <c r="AH439" s="2"/>
      <c r="AI439" s="2"/>
      <c r="AJ439" s="2"/>
      <c r="AK439" s="2"/>
      <c r="AL439" s="2"/>
    </row>
    <row r="440" ht="14.25" customHeight="1">
      <c r="A440" s="3"/>
      <c r="B440" s="2"/>
      <c r="C440" s="2"/>
      <c r="D440" s="2"/>
      <c r="E440" s="2"/>
      <c r="F440" s="2"/>
      <c r="G440" s="2"/>
      <c r="H440" s="2"/>
      <c r="I440" s="4"/>
      <c r="J440" s="4"/>
      <c r="K440" s="4"/>
      <c r="L440" s="4"/>
      <c r="M440" s="4"/>
      <c r="N440" s="4"/>
      <c r="O440" s="4"/>
      <c r="P440" s="4"/>
      <c r="Q440" s="2"/>
      <c r="R440" s="2"/>
      <c r="S440" s="2"/>
      <c r="T440" s="2"/>
      <c r="U440" s="2"/>
      <c r="V440" s="2"/>
      <c r="W440" s="2"/>
      <c r="X440" s="2"/>
      <c r="Y440" s="2"/>
      <c r="Z440" s="2"/>
      <c r="AA440" s="2"/>
      <c r="AB440" s="2"/>
      <c r="AC440" s="2"/>
      <c r="AD440" s="2"/>
      <c r="AE440" s="2"/>
      <c r="AF440" s="2"/>
      <c r="AG440" s="2"/>
      <c r="AH440" s="2"/>
      <c r="AI440" s="2"/>
      <c r="AJ440" s="2"/>
      <c r="AK440" s="2"/>
      <c r="AL440" s="2"/>
    </row>
    <row r="441" ht="14.25" customHeight="1">
      <c r="A441" s="3"/>
      <c r="B441" s="2"/>
      <c r="C441" s="2"/>
      <c r="D441" s="2"/>
      <c r="E441" s="2"/>
      <c r="F441" s="2"/>
      <c r="G441" s="2"/>
      <c r="H441" s="2"/>
      <c r="I441" s="4"/>
      <c r="J441" s="4"/>
      <c r="K441" s="4"/>
      <c r="L441" s="4"/>
      <c r="M441" s="4"/>
      <c r="N441" s="4"/>
      <c r="O441" s="4"/>
      <c r="P441" s="4"/>
      <c r="Q441" s="2"/>
      <c r="R441" s="2"/>
      <c r="S441" s="2"/>
      <c r="T441" s="2"/>
      <c r="U441" s="2"/>
      <c r="V441" s="2"/>
      <c r="W441" s="2"/>
      <c r="X441" s="2"/>
      <c r="Y441" s="2"/>
      <c r="Z441" s="2"/>
      <c r="AA441" s="2"/>
      <c r="AB441" s="2"/>
      <c r="AC441" s="2"/>
      <c r="AD441" s="2"/>
      <c r="AE441" s="2"/>
      <c r="AF441" s="2"/>
      <c r="AG441" s="2"/>
      <c r="AH441" s="2"/>
      <c r="AI441" s="2"/>
      <c r="AJ441" s="2"/>
      <c r="AK441" s="2"/>
      <c r="AL441" s="2"/>
    </row>
    <row r="442" ht="14.25" customHeight="1">
      <c r="A442" s="3"/>
      <c r="B442" s="2"/>
      <c r="C442" s="2"/>
      <c r="D442" s="2"/>
      <c r="E442" s="2"/>
      <c r="F442" s="2"/>
      <c r="G442" s="2"/>
      <c r="H442" s="2"/>
      <c r="I442" s="4"/>
      <c r="J442" s="4"/>
      <c r="K442" s="4"/>
      <c r="L442" s="4"/>
      <c r="M442" s="4"/>
      <c r="N442" s="4"/>
      <c r="O442" s="4"/>
      <c r="P442" s="4"/>
      <c r="Q442" s="2"/>
      <c r="R442" s="2"/>
      <c r="S442" s="2"/>
      <c r="T442" s="2"/>
      <c r="U442" s="2"/>
      <c r="V442" s="2"/>
      <c r="W442" s="2"/>
      <c r="X442" s="2"/>
      <c r="Y442" s="2"/>
      <c r="Z442" s="2"/>
      <c r="AA442" s="2"/>
      <c r="AB442" s="2"/>
      <c r="AC442" s="2"/>
      <c r="AD442" s="2"/>
      <c r="AE442" s="2"/>
      <c r="AF442" s="2"/>
      <c r="AG442" s="2"/>
      <c r="AH442" s="2"/>
      <c r="AI442" s="2"/>
      <c r="AJ442" s="2"/>
      <c r="AK442" s="2"/>
      <c r="AL442" s="2"/>
    </row>
    <row r="443" ht="14.25" customHeight="1">
      <c r="A443" s="3"/>
      <c r="B443" s="2"/>
      <c r="C443" s="2"/>
      <c r="D443" s="2"/>
      <c r="E443" s="2"/>
      <c r="F443" s="2"/>
      <c r="G443" s="2"/>
      <c r="H443" s="2"/>
      <c r="I443" s="4"/>
      <c r="J443" s="4"/>
      <c r="K443" s="4"/>
      <c r="L443" s="4"/>
      <c r="M443" s="4"/>
      <c r="N443" s="4"/>
      <c r="O443" s="4"/>
      <c r="P443" s="4"/>
      <c r="Q443" s="2"/>
      <c r="R443" s="2"/>
      <c r="S443" s="2"/>
      <c r="T443" s="2"/>
      <c r="U443" s="2"/>
      <c r="V443" s="2"/>
      <c r="W443" s="2"/>
      <c r="X443" s="2"/>
      <c r="Y443" s="2"/>
      <c r="Z443" s="2"/>
      <c r="AA443" s="2"/>
      <c r="AB443" s="2"/>
      <c r="AC443" s="2"/>
      <c r="AD443" s="2"/>
      <c r="AE443" s="2"/>
      <c r="AF443" s="2"/>
      <c r="AG443" s="2"/>
      <c r="AH443" s="2"/>
      <c r="AI443" s="2"/>
      <c r="AJ443" s="2"/>
      <c r="AK443" s="2"/>
      <c r="AL443" s="2"/>
    </row>
    <row r="444" ht="14.25" customHeight="1">
      <c r="A444" s="3"/>
      <c r="B444" s="2"/>
      <c r="C444" s="2"/>
      <c r="D444" s="2"/>
      <c r="E444" s="2"/>
      <c r="F444" s="2"/>
      <c r="G444" s="2"/>
      <c r="H444" s="2"/>
      <c r="I444" s="4"/>
      <c r="J444" s="4"/>
      <c r="K444" s="4"/>
      <c r="L444" s="4"/>
      <c r="M444" s="4"/>
      <c r="N444" s="4"/>
      <c r="O444" s="4"/>
      <c r="P444" s="4"/>
      <c r="Q444" s="2"/>
      <c r="R444" s="2"/>
      <c r="S444" s="2"/>
      <c r="T444" s="2"/>
      <c r="U444" s="2"/>
      <c r="V444" s="2"/>
      <c r="W444" s="2"/>
      <c r="X444" s="2"/>
      <c r="Y444" s="2"/>
      <c r="Z444" s="2"/>
      <c r="AA444" s="2"/>
      <c r="AB444" s="2"/>
      <c r="AC444" s="2"/>
      <c r="AD444" s="2"/>
      <c r="AE444" s="2"/>
      <c r="AF444" s="2"/>
      <c r="AG444" s="2"/>
      <c r="AH444" s="2"/>
      <c r="AI444" s="2"/>
      <c r="AJ444" s="2"/>
      <c r="AK444" s="2"/>
      <c r="AL444" s="2"/>
    </row>
    <row r="445" ht="14.25" customHeight="1">
      <c r="A445" s="3"/>
      <c r="B445" s="2"/>
      <c r="C445" s="2"/>
      <c r="D445" s="2"/>
      <c r="E445" s="2"/>
      <c r="F445" s="2"/>
      <c r="G445" s="2"/>
      <c r="H445" s="2"/>
      <c r="I445" s="4"/>
      <c r="J445" s="4"/>
      <c r="K445" s="4"/>
      <c r="L445" s="4"/>
      <c r="M445" s="4"/>
      <c r="N445" s="4"/>
      <c r="O445" s="4"/>
      <c r="P445" s="4"/>
      <c r="Q445" s="2"/>
      <c r="R445" s="2"/>
      <c r="S445" s="2"/>
      <c r="T445" s="2"/>
      <c r="U445" s="2"/>
      <c r="V445" s="2"/>
      <c r="W445" s="2"/>
      <c r="X445" s="2"/>
      <c r="Y445" s="2"/>
      <c r="Z445" s="2"/>
      <c r="AA445" s="2"/>
      <c r="AB445" s="2"/>
      <c r="AC445" s="2"/>
      <c r="AD445" s="2"/>
      <c r="AE445" s="2"/>
      <c r="AF445" s="2"/>
      <c r="AG445" s="2"/>
      <c r="AH445" s="2"/>
      <c r="AI445" s="2"/>
      <c r="AJ445" s="2"/>
      <c r="AK445" s="2"/>
      <c r="AL445" s="2"/>
    </row>
    <row r="446" ht="14.25" customHeight="1">
      <c r="A446" s="3"/>
      <c r="B446" s="2"/>
      <c r="C446" s="2"/>
      <c r="D446" s="2"/>
      <c r="E446" s="2"/>
      <c r="F446" s="2"/>
      <c r="G446" s="2"/>
      <c r="H446" s="2"/>
      <c r="I446" s="4"/>
      <c r="J446" s="4"/>
      <c r="K446" s="4"/>
      <c r="L446" s="4"/>
      <c r="M446" s="4"/>
      <c r="N446" s="4"/>
      <c r="O446" s="4"/>
      <c r="P446" s="4"/>
      <c r="Q446" s="2"/>
      <c r="R446" s="2"/>
      <c r="S446" s="2"/>
      <c r="T446" s="2"/>
      <c r="U446" s="2"/>
      <c r="V446" s="2"/>
      <c r="W446" s="2"/>
      <c r="X446" s="2"/>
      <c r="Y446" s="2"/>
      <c r="Z446" s="2"/>
      <c r="AA446" s="2"/>
      <c r="AB446" s="2"/>
      <c r="AC446" s="2"/>
      <c r="AD446" s="2"/>
      <c r="AE446" s="2"/>
      <c r="AF446" s="2"/>
      <c r="AG446" s="2"/>
      <c r="AH446" s="2"/>
      <c r="AI446" s="2"/>
      <c r="AJ446" s="2"/>
      <c r="AK446" s="2"/>
      <c r="AL446" s="2"/>
    </row>
    <row r="447" ht="14.25" customHeight="1">
      <c r="A447" s="3"/>
      <c r="B447" s="2"/>
      <c r="C447" s="2"/>
      <c r="D447" s="2"/>
      <c r="E447" s="2"/>
      <c r="F447" s="2"/>
      <c r="G447" s="2"/>
      <c r="H447" s="2"/>
      <c r="I447" s="4"/>
      <c r="J447" s="4"/>
      <c r="K447" s="4"/>
      <c r="L447" s="4"/>
      <c r="M447" s="4"/>
      <c r="N447" s="4"/>
      <c r="O447" s="4"/>
      <c r="P447" s="4"/>
      <c r="Q447" s="2"/>
      <c r="R447" s="2"/>
      <c r="S447" s="2"/>
      <c r="T447" s="2"/>
      <c r="U447" s="2"/>
      <c r="V447" s="2"/>
      <c r="W447" s="2"/>
      <c r="X447" s="2"/>
      <c r="Y447" s="2"/>
      <c r="Z447" s="2"/>
      <c r="AA447" s="2"/>
      <c r="AB447" s="2"/>
      <c r="AC447" s="2"/>
      <c r="AD447" s="2"/>
      <c r="AE447" s="2"/>
      <c r="AF447" s="2"/>
      <c r="AG447" s="2"/>
      <c r="AH447" s="2"/>
      <c r="AI447" s="2"/>
      <c r="AJ447" s="2"/>
      <c r="AK447" s="2"/>
      <c r="AL447" s="2"/>
    </row>
    <row r="448" ht="14.25" customHeight="1">
      <c r="A448" s="3"/>
      <c r="B448" s="2"/>
      <c r="C448" s="2"/>
      <c r="D448" s="2"/>
      <c r="E448" s="2"/>
      <c r="F448" s="2"/>
      <c r="G448" s="2"/>
      <c r="H448" s="2"/>
      <c r="I448" s="4"/>
      <c r="J448" s="4"/>
      <c r="K448" s="4"/>
      <c r="L448" s="4"/>
      <c r="M448" s="4"/>
      <c r="N448" s="4"/>
      <c r="O448" s="4"/>
      <c r="P448" s="4"/>
      <c r="Q448" s="2"/>
      <c r="R448" s="2"/>
      <c r="S448" s="2"/>
      <c r="T448" s="2"/>
      <c r="U448" s="2"/>
      <c r="V448" s="2"/>
      <c r="W448" s="2"/>
      <c r="X448" s="2"/>
      <c r="Y448" s="2"/>
      <c r="Z448" s="2"/>
      <c r="AA448" s="2"/>
      <c r="AB448" s="2"/>
      <c r="AC448" s="2"/>
      <c r="AD448" s="2"/>
      <c r="AE448" s="2"/>
      <c r="AF448" s="2"/>
      <c r="AG448" s="2"/>
      <c r="AH448" s="2"/>
      <c r="AI448" s="2"/>
      <c r="AJ448" s="2"/>
      <c r="AK448" s="2"/>
      <c r="AL448" s="2"/>
    </row>
    <row r="449" ht="14.25" customHeight="1">
      <c r="A449" s="3"/>
      <c r="B449" s="2"/>
      <c r="C449" s="2"/>
      <c r="D449" s="2"/>
      <c r="E449" s="2"/>
      <c r="F449" s="2"/>
      <c r="G449" s="2"/>
      <c r="H449" s="2"/>
      <c r="I449" s="4"/>
      <c r="J449" s="4"/>
      <c r="K449" s="4"/>
      <c r="L449" s="4"/>
      <c r="M449" s="4"/>
      <c r="N449" s="4"/>
      <c r="O449" s="4"/>
      <c r="P449" s="4"/>
      <c r="Q449" s="2"/>
      <c r="R449" s="2"/>
      <c r="S449" s="2"/>
      <c r="T449" s="2"/>
      <c r="U449" s="2"/>
      <c r="V449" s="2"/>
      <c r="W449" s="2"/>
      <c r="X449" s="2"/>
      <c r="Y449" s="2"/>
      <c r="Z449" s="2"/>
      <c r="AA449" s="2"/>
      <c r="AB449" s="2"/>
      <c r="AC449" s="2"/>
      <c r="AD449" s="2"/>
      <c r="AE449" s="2"/>
      <c r="AF449" s="2"/>
      <c r="AG449" s="2"/>
      <c r="AH449" s="2"/>
      <c r="AI449" s="2"/>
      <c r="AJ449" s="2"/>
      <c r="AK449" s="2"/>
      <c r="AL449" s="2"/>
    </row>
    <row r="450" ht="14.25" customHeight="1">
      <c r="A450" s="3"/>
      <c r="B450" s="2"/>
      <c r="C450" s="2"/>
      <c r="D450" s="2"/>
      <c r="E450" s="2"/>
      <c r="F450" s="2"/>
      <c r="G450" s="2"/>
      <c r="H450" s="2"/>
      <c r="I450" s="4"/>
      <c r="J450" s="4"/>
      <c r="K450" s="4"/>
      <c r="L450" s="4"/>
      <c r="M450" s="4"/>
      <c r="N450" s="4"/>
      <c r="O450" s="4"/>
      <c r="P450" s="4"/>
      <c r="Q450" s="2"/>
      <c r="R450" s="2"/>
      <c r="S450" s="2"/>
      <c r="T450" s="2"/>
      <c r="U450" s="2"/>
      <c r="V450" s="2"/>
      <c r="W450" s="2"/>
      <c r="X450" s="2"/>
      <c r="Y450" s="2"/>
      <c r="Z450" s="2"/>
      <c r="AA450" s="2"/>
      <c r="AB450" s="2"/>
      <c r="AC450" s="2"/>
      <c r="AD450" s="2"/>
      <c r="AE450" s="2"/>
      <c r="AF450" s="2"/>
      <c r="AG450" s="2"/>
      <c r="AH450" s="2"/>
      <c r="AI450" s="2"/>
      <c r="AJ450" s="2"/>
      <c r="AK450" s="2"/>
      <c r="AL450" s="2"/>
    </row>
    <row r="451" ht="14.25" customHeight="1">
      <c r="A451" s="3"/>
      <c r="B451" s="2"/>
      <c r="C451" s="2"/>
      <c r="D451" s="2"/>
      <c r="E451" s="2"/>
      <c r="F451" s="2"/>
      <c r="G451" s="2"/>
      <c r="H451" s="2"/>
      <c r="I451" s="4"/>
      <c r="J451" s="4"/>
      <c r="K451" s="4"/>
      <c r="L451" s="4"/>
      <c r="M451" s="4"/>
      <c r="N451" s="4"/>
      <c r="O451" s="4"/>
      <c r="P451" s="4"/>
      <c r="Q451" s="2"/>
      <c r="R451" s="2"/>
      <c r="S451" s="2"/>
      <c r="T451" s="2"/>
      <c r="U451" s="2"/>
      <c r="V451" s="2"/>
      <c r="W451" s="2"/>
      <c r="X451" s="2"/>
      <c r="Y451" s="2"/>
      <c r="Z451" s="2"/>
      <c r="AA451" s="2"/>
      <c r="AB451" s="2"/>
      <c r="AC451" s="2"/>
      <c r="AD451" s="2"/>
      <c r="AE451" s="2"/>
      <c r="AF451" s="2"/>
      <c r="AG451" s="2"/>
      <c r="AH451" s="2"/>
      <c r="AI451" s="2"/>
      <c r="AJ451" s="2"/>
      <c r="AK451" s="2"/>
      <c r="AL451" s="2"/>
    </row>
    <row r="452" ht="14.25" customHeight="1">
      <c r="A452" s="3"/>
      <c r="B452" s="2"/>
      <c r="C452" s="2"/>
      <c r="D452" s="2"/>
      <c r="E452" s="2"/>
      <c r="F452" s="2"/>
      <c r="G452" s="2"/>
      <c r="H452" s="2"/>
      <c r="I452" s="4"/>
      <c r="J452" s="4"/>
      <c r="K452" s="4"/>
      <c r="L452" s="4"/>
      <c r="M452" s="4"/>
      <c r="N452" s="4"/>
      <c r="O452" s="4"/>
      <c r="P452" s="4"/>
      <c r="Q452" s="2"/>
      <c r="R452" s="2"/>
      <c r="S452" s="2"/>
      <c r="T452" s="2"/>
      <c r="U452" s="2"/>
      <c r="V452" s="2"/>
      <c r="W452" s="2"/>
      <c r="X452" s="2"/>
      <c r="Y452" s="2"/>
      <c r="Z452" s="2"/>
      <c r="AA452" s="2"/>
      <c r="AB452" s="2"/>
      <c r="AC452" s="2"/>
      <c r="AD452" s="2"/>
      <c r="AE452" s="2"/>
      <c r="AF452" s="2"/>
      <c r="AG452" s="2"/>
      <c r="AH452" s="2"/>
      <c r="AI452" s="2"/>
      <c r="AJ452" s="2"/>
      <c r="AK452" s="2"/>
      <c r="AL452" s="2"/>
    </row>
    <row r="453" ht="14.25" customHeight="1">
      <c r="A453" s="3"/>
      <c r="B453" s="2"/>
      <c r="C453" s="2"/>
      <c r="D453" s="2"/>
      <c r="E453" s="2"/>
      <c r="F453" s="2"/>
      <c r="G453" s="2"/>
      <c r="H453" s="2"/>
      <c r="I453" s="4"/>
      <c r="J453" s="4"/>
      <c r="K453" s="4"/>
      <c r="L453" s="4"/>
      <c r="M453" s="4"/>
      <c r="N453" s="4"/>
      <c r="O453" s="4"/>
      <c r="P453" s="4"/>
      <c r="Q453" s="2"/>
      <c r="R453" s="2"/>
      <c r="S453" s="2"/>
      <c r="T453" s="2"/>
      <c r="U453" s="2"/>
      <c r="V453" s="2"/>
      <c r="W453" s="2"/>
      <c r="X453" s="2"/>
      <c r="Y453" s="2"/>
      <c r="Z453" s="2"/>
      <c r="AA453" s="2"/>
      <c r="AB453" s="2"/>
      <c r="AC453" s="2"/>
      <c r="AD453" s="2"/>
      <c r="AE453" s="2"/>
      <c r="AF453" s="2"/>
      <c r="AG453" s="2"/>
      <c r="AH453" s="2"/>
      <c r="AI453" s="2"/>
      <c r="AJ453" s="2"/>
      <c r="AK453" s="2"/>
      <c r="AL453" s="2"/>
    </row>
    <row r="454" ht="14.25" customHeight="1">
      <c r="A454" s="3"/>
      <c r="B454" s="2"/>
      <c r="C454" s="2"/>
      <c r="D454" s="2"/>
      <c r="E454" s="2"/>
      <c r="F454" s="2"/>
      <c r="G454" s="2"/>
      <c r="H454" s="2"/>
      <c r="I454" s="4"/>
      <c r="J454" s="4"/>
      <c r="K454" s="4"/>
      <c r="L454" s="4"/>
      <c r="M454" s="4"/>
      <c r="N454" s="4"/>
      <c r="O454" s="4"/>
      <c r="P454" s="4"/>
      <c r="Q454" s="2"/>
      <c r="R454" s="2"/>
      <c r="S454" s="2"/>
      <c r="T454" s="2"/>
      <c r="U454" s="2"/>
      <c r="V454" s="2"/>
      <c r="W454" s="2"/>
      <c r="X454" s="2"/>
      <c r="Y454" s="2"/>
      <c r="Z454" s="2"/>
      <c r="AA454" s="2"/>
      <c r="AB454" s="2"/>
      <c r="AC454" s="2"/>
      <c r="AD454" s="2"/>
      <c r="AE454" s="2"/>
      <c r="AF454" s="2"/>
      <c r="AG454" s="2"/>
      <c r="AH454" s="2"/>
      <c r="AI454" s="2"/>
      <c r="AJ454" s="2"/>
      <c r="AK454" s="2"/>
      <c r="AL454" s="2"/>
    </row>
    <row r="455" ht="14.25" customHeight="1">
      <c r="A455" s="3"/>
      <c r="B455" s="2"/>
      <c r="C455" s="2"/>
      <c r="D455" s="2"/>
      <c r="E455" s="2"/>
      <c r="F455" s="2"/>
      <c r="G455" s="2"/>
      <c r="H455" s="2"/>
      <c r="I455" s="4"/>
      <c r="J455" s="4"/>
      <c r="K455" s="4"/>
      <c r="L455" s="4"/>
      <c r="M455" s="4"/>
      <c r="N455" s="4"/>
      <c r="O455" s="4"/>
      <c r="P455" s="4"/>
      <c r="Q455" s="2"/>
      <c r="R455" s="2"/>
      <c r="S455" s="2"/>
      <c r="T455" s="2"/>
      <c r="U455" s="2"/>
      <c r="V455" s="2"/>
      <c r="W455" s="2"/>
      <c r="X455" s="2"/>
      <c r="Y455" s="2"/>
      <c r="Z455" s="2"/>
      <c r="AA455" s="2"/>
      <c r="AB455" s="2"/>
      <c r="AC455" s="2"/>
      <c r="AD455" s="2"/>
      <c r="AE455" s="2"/>
      <c r="AF455" s="2"/>
      <c r="AG455" s="2"/>
      <c r="AH455" s="2"/>
      <c r="AI455" s="2"/>
      <c r="AJ455" s="2"/>
      <c r="AK455" s="2"/>
      <c r="AL455" s="2"/>
    </row>
    <row r="456" ht="14.25" customHeight="1">
      <c r="A456" s="3"/>
      <c r="B456" s="2"/>
      <c r="C456" s="2"/>
      <c r="D456" s="2"/>
      <c r="E456" s="2"/>
      <c r="F456" s="2"/>
      <c r="G456" s="2"/>
      <c r="H456" s="2"/>
      <c r="I456" s="4"/>
      <c r="J456" s="4"/>
      <c r="K456" s="4"/>
      <c r="L456" s="4"/>
      <c r="M456" s="4"/>
      <c r="N456" s="4"/>
      <c r="O456" s="4"/>
      <c r="P456" s="4"/>
      <c r="Q456" s="2"/>
      <c r="R456" s="2"/>
      <c r="S456" s="2"/>
      <c r="T456" s="2"/>
      <c r="U456" s="2"/>
      <c r="V456" s="2"/>
      <c r="W456" s="2"/>
      <c r="X456" s="2"/>
      <c r="Y456" s="2"/>
      <c r="Z456" s="2"/>
      <c r="AA456" s="2"/>
      <c r="AB456" s="2"/>
      <c r="AC456" s="2"/>
      <c r="AD456" s="2"/>
      <c r="AE456" s="2"/>
      <c r="AF456" s="2"/>
      <c r="AG456" s="2"/>
      <c r="AH456" s="2"/>
      <c r="AI456" s="2"/>
      <c r="AJ456" s="2"/>
      <c r="AK456" s="2"/>
      <c r="AL456" s="2"/>
    </row>
    <row r="457" ht="14.25" customHeight="1">
      <c r="A457" s="3"/>
      <c r="B457" s="2"/>
      <c r="C457" s="2"/>
      <c r="D457" s="2"/>
      <c r="E457" s="2"/>
      <c r="F457" s="2"/>
      <c r="G457" s="2"/>
      <c r="H457" s="2"/>
      <c r="I457" s="4"/>
      <c r="J457" s="4"/>
      <c r="K457" s="4"/>
      <c r="L457" s="4"/>
      <c r="M457" s="4"/>
      <c r="N457" s="4"/>
      <c r="O457" s="4"/>
      <c r="P457" s="4"/>
      <c r="Q457" s="2"/>
      <c r="R457" s="2"/>
      <c r="S457" s="2"/>
      <c r="T457" s="2"/>
      <c r="U457" s="2"/>
      <c r="V457" s="2"/>
      <c r="W457" s="2"/>
      <c r="X457" s="2"/>
      <c r="Y457" s="2"/>
      <c r="Z457" s="2"/>
      <c r="AA457" s="2"/>
      <c r="AB457" s="2"/>
      <c r="AC457" s="2"/>
      <c r="AD457" s="2"/>
      <c r="AE457" s="2"/>
      <c r="AF457" s="2"/>
      <c r="AG457" s="2"/>
      <c r="AH457" s="2"/>
      <c r="AI457" s="2"/>
      <c r="AJ457" s="2"/>
      <c r="AK457" s="2"/>
      <c r="AL457" s="2"/>
    </row>
    <row r="458" ht="14.25" customHeight="1">
      <c r="A458" s="3"/>
      <c r="B458" s="2"/>
      <c r="C458" s="2"/>
      <c r="D458" s="2"/>
      <c r="E458" s="2"/>
      <c r="F458" s="2"/>
      <c r="G458" s="2"/>
      <c r="H458" s="2"/>
      <c r="I458" s="4"/>
      <c r="J458" s="4"/>
      <c r="K458" s="4"/>
      <c r="L458" s="4"/>
      <c r="M458" s="4"/>
      <c r="N458" s="4"/>
      <c r="O458" s="4"/>
      <c r="P458" s="4"/>
      <c r="Q458" s="2"/>
      <c r="R458" s="2"/>
      <c r="S458" s="2"/>
      <c r="T458" s="2"/>
      <c r="U458" s="2"/>
      <c r="V458" s="2"/>
      <c r="W458" s="2"/>
      <c r="X458" s="2"/>
      <c r="Y458" s="2"/>
      <c r="Z458" s="2"/>
      <c r="AA458" s="2"/>
      <c r="AB458" s="2"/>
      <c r="AC458" s="2"/>
      <c r="AD458" s="2"/>
      <c r="AE458" s="2"/>
      <c r="AF458" s="2"/>
      <c r="AG458" s="2"/>
      <c r="AH458" s="2"/>
      <c r="AI458" s="2"/>
      <c r="AJ458" s="2"/>
      <c r="AK458" s="2"/>
      <c r="AL458" s="2"/>
    </row>
    <row r="459" ht="14.25" customHeight="1">
      <c r="A459" s="3"/>
      <c r="B459" s="2"/>
      <c r="C459" s="2"/>
      <c r="D459" s="2"/>
      <c r="E459" s="2"/>
      <c r="F459" s="2"/>
      <c r="G459" s="2"/>
      <c r="H459" s="2"/>
      <c r="I459" s="4"/>
      <c r="J459" s="4"/>
      <c r="K459" s="4"/>
      <c r="L459" s="4"/>
      <c r="M459" s="4"/>
      <c r="N459" s="4"/>
      <c r="O459" s="4"/>
      <c r="P459" s="4"/>
      <c r="Q459" s="2"/>
      <c r="R459" s="2"/>
      <c r="S459" s="2"/>
      <c r="T459" s="2"/>
      <c r="U459" s="2"/>
      <c r="V459" s="2"/>
      <c r="W459" s="2"/>
      <c r="X459" s="2"/>
      <c r="Y459" s="2"/>
      <c r="Z459" s="2"/>
      <c r="AA459" s="2"/>
      <c r="AB459" s="2"/>
      <c r="AC459" s="2"/>
      <c r="AD459" s="2"/>
      <c r="AE459" s="2"/>
      <c r="AF459" s="2"/>
      <c r="AG459" s="2"/>
      <c r="AH459" s="2"/>
      <c r="AI459" s="2"/>
      <c r="AJ459" s="2"/>
      <c r="AK459" s="2"/>
      <c r="AL459" s="2"/>
    </row>
    <row r="460" ht="14.25" customHeight="1">
      <c r="A460" s="3"/>
      <c r="B460" s="2"/>
      <c r="C460" s="2"/>
      <c r="D460" s="2"/>
      <c r="E460" s="2"/>
      <c r="F460" s="2"/>
      <c r="G460" s="2"/>
      <c r="H460" s="2"/>
      <c r="I460" s="4"/>
      <c r="J460" s="4"/>
      <c r="K460" s="4"/>
      <c r="L460" s="4"/>
      <c r="M460" s="4"/>
      <c r="N460" s="4"/>
      <c r="O460" s="4"/>
      <c r="P460" s="4"/>
      <c r="Q460" s="2"/>
      <c r="R460" s="2"/>
      <c r="S460" s="2"/>
      <c r="T460" s="2"/>
      <c r="U460" s="2"/>
      <c r="V460" s="2"/>
      <c r="W460" s="2"/>
      <c r="X460" s="2"/>
      <c r="Y460" s="2"/>
      <c r="Z460" s="2"/>
      <c r="AA460" s="2"/>
      <c r="AB460" s="2"/>
      <c r="AC460" s="2"/>
      <c r="AD460" s="2"/>
      <c r="AE460" s="2"/>
      <c r="AF460" s="2"/>
      <c r="AG460" s="2"/>
      <c r="AH460" s="2"/>
      <c r="AI460" s="2"/>
      <c r="AJ460" s="2"/>
      <c r="AK460" s="2"/>
      <c r="AL460" s="2"/>
    </row>
    <row r="461" ht="14.25" customHeight="1">
      <c r="A461" s="3"/>
      <c r="B461" s="2"/>
      <c r="C461" s="2"/>
      <c r="D461" s="2"/>
      <c r="E461" s="2"/>
      <c r="F461" s="2"/>
      <c r="G461" s="2"/>
      <c r="H461" s="2"/>
      <c r="I461" s="4"/>
      <c r="J461" s="4"/>
      <c r="K461" s="4"/>
      <c r="L461" s="4"/>
      <c r="M461" s="4"/>
      <c r="N461" s="4"/>
      <c r="O461" s="4"/>
      <c r="P461" s="4"/>
      <c r="Q461" s="2"/>
      <c r="R461" s="2"/>
      <c r="S461" s="2"/>
      <c r="T461" s="2"/>
      <c r="U461" s="2"/>
      <c r="V461" s="2"/>
      <c r="W461" s="2"/>
      <c r="X461" s="2"/>
      <c r="Y461" s="2"/>
      <c r="Z461" s="2"/>
      <c r="AA461" s="2"/>
      <c r="AB461" s="2"/>
      <c r="AC461" s="2"/>
      <c r="AD461" s="2"/>
      <c r="AE461" s="2"/>
      <c r="AF461" s="2"/>
      <c r="AG461" s="2"/>
      <c r="AH461" s="2"/>
      <c r="AI461" s="2"/>
      <c r="AJ461" s="2"/>
      <c r="AK461" s="2"/>
      <c r="AL461" s="2"/>
    </row>
    <row r="462" ht="14.25" customHeight="1">
      <c r="A462" s="3"/>
      <c r="B462" s="2"/>
      <c r="C462" s="2"/>
      <c r="D462" s="2"/>
      <c r="E462" s="2"/>
      <c r="F462" s="2"/>
      <c r="G462" s="2"/>
      <c r="H462" s="2"/>
      <c r="I462" s="4"/>
      <c r="J462" s="4"/>
      <c r="K462" s="4"/>
      <c r="L462" s="4"/>
      <c r="M462" s="4"/>
      <c r="N462" s="4"/>
      <c r="O462" s="4"/>
      <c r="P462" s="4"/>
      <c r="Q462" s="2"/>
      <c r="R462" s="2"/>
      <c r="S462" s="2"/>
      <c r="T462" s="2"/>
      <c r="U462" s="2"/>
      <c r="V462" s="2"/>
      <c r="W462" s="2"/>
      <c r="X462" s="2"/>
      <c r="Y462" s="2"/>
      <c r="Z462" s="2"/>
      <c r="AA462" s="2"/>
      <c r="AB462" s="2"/>
      <c r="AC462" s="2"/>
      <c r="AD462" s="2"/>
      <c r="AE462" s="2"/>
      <c r="AF462" s="2"/>
      <c r="AG462" s="2"/>
      <c r="AH462" s="2"/>
      <c r="AI462" s="2"/>
      <c r="AJ462" s="2"/>
      <c r="AK462" s="2"/>
      <c r="AL462" s="2"/>
    </row>
    <row r="463" ht="14.25" customHeight="1">
      <c r="A463" s="3"/>
      <c r="B463" s="2"/>
      <c r="C463" s="2"/>
      <c r="D463" s="2"/>
      <c r="E463" s="2"/>
      <c r="F463" s="2"/>
      <c r="G463" s="2"/>
      <c r="H463" s="2"/>
      <c r="I463" s="4"/>
      <c r="J463" s="4"/>
      <c r="K463" s="4"/>
      <c r="L463" s="4"/>
      <c r="M463" s="4"/>
      <c r="N463" s="4"/>
      <c r="O463" s="4"/>
      <c r="P463" s="4"/>
      <c r="Q463" s="2"/>
      <c r="R463" s="2"/>
      <c r="S463" s="2"/>
      <c r="T463" s="2"/>
      <c r="U463" s="2"/>
      <c r="V463" s="2"/>
      <c r="W463" s="2"/>
      <c r="X463" s="2"/>
      <c r="Y463" s="2"/>
      <c r="Z463" s="2"/>
      <c r="AA463" s="2"/>
      <c r="AB463" s="2"/>
      <c r="AC463" s="2"/>
      <c r="AD463" s="2"/>
      <c r="AE463" s="2"/>
      <c r="AF463" s="2"/>
      <c r="AG463" s="2"/>
      <c r="AH463" s="2"/>
      <c r="AI463" s="2"/>
      <c r="AJ463" s="2"/>
      <c r="AK463" s="2"/>
      <c r="AL463" s="2"/>
    </row>
    <row r="464" ht="14.25" customHeight="1">
      <c r="A464" s="3"/>
      <c r="B464" s="2"/>
      <c r="C464" s="2"/>
      <c r="D464" s="2"/>
      <c r="E464" s="2"/>
      <c r="F464" s="2"/>
      <c r="G464" s="2"/>
      <c r="H464" s="2"/>
      <c r="I464" s="4"/>
      <c r="J464" s="4"/>
      <c r="K464" s="4"/>
      <c r="L464" s="4"/>
      <c r="M464" s="4"/>
      <c r="N464" s="4"/>
      <c r="O464" s="4"/>
      <c r="P464" s="4"/>
      <c r="Q464" s="2"/>
      <c r="R464" s="2"/>
      <c r="S464" s="2"/>
      <c r="T464" s="2"/>
      <c r="U464" s="2"/>
      <c r="V464" s="2"/>
      <c r="W464" s="2"/>
      <c r="X464" s="2"/>
      <c r="Y464" s="2"/>
      <c r="Z464" s="2"/>
      <c r="AA464" s="2"/>
      <c r="AB464" s="2"/>
      <c r="AC464" s="2"/>
      <c r="AD464" s="2"/>
      <c r="AE464" s="2"/>
      <c r="AF464" s="2"/>
      <c r="AG464" s="2"/>
      <c r="AH464" s="2"/>
      <c r="AI464" s="2"/>
      <c r="AJ464" s="2"/>
      <c r="AK464" s="2"/>
      <c r="AL464" s="2"/>
    </row>
    <row r="465" ht="14.25" customHeight="1">
      <c r="A465" s="3"/>
      <c r="B465" s="2"/>
      <c r="C465" s="2"/>
      <c r="D465" s="2"/>
      <c r="E465" s="2"/>
      <c r="F465" s="2"/>
      <c r="G465" s="2"/>
      <c r="H465" s="2"/>
      <c r="I465" s="4"/>
      <c r="J465" s="4"/>
      <c r="K465" s="4"/>
      <c r="L465" s="4"/>
      <c r="M465" s="4"/>
      <c r="N465" s="4"/>
      <c r="O465" s="4"/>
      <c r="P465" s="4"/>
      <c r="Q465" s="2"/>
      <c r="R465" s="2"/>
      <c r="S465" s="2"/>
      <c r="T465" s="2"/>
      <c r="U465" s="2"/>
      <c r="V465" s="2"/>
      <c r="W465" s="2"/>
      <c r="X465" s="2"/>
      <c r="Y465" s="2"/>
      <c r="Z465" s="2"/>
      <c r="AA465" s="2"/>
      <c r="AB465" s="2"/>
      <c r="AC465" s="2"/>
      <c r="AD465" s="2"/>
      <c r="AE465" s="2"/>
      <c r="AF465" s="2"/>
      <c r="AG465" s="2"/>
      <c r="AH465" s="2"/>
      <c r="AI465" s="2"/>
      <c r="AJ465" s="2"/>
      <c r="AK465" s="2"/>
      <c r="AL465" s="2"/>
    </row>
    <row r="466" ht="14.25" customHeight="1">
      <c r="A466" s="3"/>
      <c r="B466" s="2"/>
      <c r="C466" s="2"/>
      <c r="D466" s="2"/>
      <c r="E466" s="2"/>
      <c r="F466" s="2"/>
      <c r="G466" s="2"/>
      <c r="H466" s="2"/>
      <c r="I466" s="4"/>
      <c r="J466" s="4"/>
      <c r="K466" s="4"/>
      <c r="L466" s="4"/>
      <c r="M466" s="4"/>
      <c r="N466" s="4"/>
      <c r="O466" s="4"/>
      <c r="P466" s="4"/>
      <c r="Q466" s="2"/>
      <c r="R466" s="2"/>
      <c r="S466" s="2"/>
      <c r="T466" s="2"/>
      <c r="U466" s="2"/>
      <c r="V466" s="2"/>
      <c r="W466" s="2"/>
      <c r="X466" s="2"/>
      <c r="Y466" s="2"/>
      <c r="Z466" s="2"/>
      <c r="AA466" s="2"/>
      <c r="AB466" s="2"/>
      <c r="AC466" s="2"/>
      <c r="AD466" s="2"/>
      <c r="AE466" s="2"/>
      <c r="AF466" s="2"/>
      <c r="AG466" s="2"/>
      <c r="AH466" s="2"/>
      <c r="AI466" s="2"/>
      <c r="AJ466" s="2"/>
      <c r="AK466" s="2"/>
      <c r="AL466" s="2"/>
    </row>
    <row r="467" ht="14.25" customHeight="1">
      <c r="A467" s="3"/>
      <c r="B467" s="2"/>
      <c r="C467" s="2"/>
      <c r="D467" s="2"/>
      <c r="E467" s="2"/>
      <c r="F467" s="2"/>
      <c r="G467" s="2"/>
      <c r="H467" s="2"/>
      <c r="I467" s="4"/>
      <c r="J467" s="4"/>
      <c r="K467" s="4"/>
      <c r="L467" s="4"/>
      <c r="M467" s="4"/>
      <c r="N467" s="4"/>
      <c r="O467" s="4"/>
      <c r="P467" s="4"/>
      <c r="Q467" s="2"/>
      <c r="R467" s="2"/>
      <c r="S467" s="2"/>
      <c r="T467" s="2"/>
      <c r="U467" s="2"/>
      <c r="V467" s="2"/>
      <c r="W467" s="2"/>
      <c r="X467" s="2"/>
      <c r="Y467" s="2"/>
      <c r="Z467" s="2"/>
      <c r="AA467" s="2"/>
      <c r="AB467" s="2"/>
      <c r="AC467" s="2"/>
      <c r="AD467" s="2"/>
      <c r="AE467" s="2"/>
      <c r="AF467" s="2"/>
      <c r="AG467" s="2"/>
      <c r="AH467" s="2"/>
      <c r="AI467" s="2"/>
      <c r="AJ467" s="2"/>
      <c r="AK467" s="2"/>
      <c r="AL467" s="2"/>
    </row>
    <row r="468" ht="14.25" customHeight="1">
      <c r="A468" s="3"/>
      <c r="B468" s="2"/>
      <c r="C468" s="2"/>
      <c r="D468" s="2"/>
      <c r="E468" s="2"/>
      <c r="F468" s="2"/>
      <c r="G468" s="2"/>
      <c r="H468" s="2"/>
      <c r="I468" s="4"/>
      <c r="J468" s="4"/>
      <c r="K468" s="4"/>
      <c r="L468" s="4"/>
      <c r="M468" s="4"/>
      <c r="N468" s="4"/>
      <c r="O468" s="4"/>
      <c r="P468" s="4"/>
      <c r="Q468" s="2"/>
      <c r="R468" s="2"/>
      <c r="S468" s="2"/>
      <c r="T468" s="2"/>
      <c r="U468" s="2"/>
      <c r="V468" s="2"/>
      <c r="W468" s="2"/>
      <c r="X468" s="2"/>
      <c r="Y468" s="2"/>
      <c r="Z468" s="2"/>
      <c r="AA468" s="2"/>
      <c r="AB468" s="2"/>
      <c r="AC468" s="2"/>
      <c r="AD468" s="2"/>
      <c r="AE468" s="2"/>
      <c r="AF468" s="2"/>
      <c r="AG468" s="2"/>
      <c r="AH468" s="2"/>
      <c r="AI468" s="2"/>
      <c r="AJ468" s="2"/>
      <c r="AK468" s="2"/>
      <c r="AL468" s="2"/>
    </row>
    <row r="469" ht="14.25" customHeight="1">
      <c r="A469" s="3"/>
      <c r="B469" s="2"/>
      <c r="C469" s="2"/>
      <c r="D469" s="2"/>
      <c r="E469" s="2"/>
      <c r="F469" s="2"/>
      <c r="G469" s="2"/>
      <c r="H469" s="2"/>
      <c r="I469" s="4"/>
      <c r="J469" s="4"/>
      <c r="K469" s="4"/>
      <c r="L469" s="4"/>
      <c r="M469" s="4"/>
      <c r="N469" s="4"/>
      <c r="O469" s="4"/>
      <c r="P469" s="4"/>
      <c r="Q469" s="2"/>
      <c r="R469" s="2"/>
      <c r="S469" s="2"/>
      <c r="T469" s="2"/>
      <c r="U469" s="2"/>
      <c r="V469" s="2"/>
      <c r="W469" s="2"/>
      <c r="X469" s="2"/>
      <c r="Y469" s="2"/>
      <c r="Z469" s="2"/>
      <c r="AA469" s="2"/>
      <c r="AB469" s="2"/>
      <c r="AC469" s="2"/>
      <c r="AD469" s="2"/>
      <c r="AE469" s="2"/>
      <c r="AF469" s="2"/>
      <c r="AG469" s="2"/>
      <c r="AH469" s="2"/>
      <c r="AI469" s="2"/>
      <c r="AJ469" s="2"/>
      <c r="AK469" s="2"/>
      <c r="AL469" s="2"/>
    </row>
    <row r="470" ht="14.25" customHeight="1">
      <c r="A470" s="3"/>
      <c r="B470" s="2"/>
      <c r="C470" s="2"/>
      <c r="D470" s="2"/>
      <c r="E470" s="2"/>
      <c r="F470" s="2"/>
      <c r="G470" s="2"/>
      <c r="H470" s="2"/>
      <c r="I470" s="4"/>
      <c r="J470" s="4"/>
      <c r="K470" s="4"/>
      <c r="L470" s="4"/>
      <c r="M470" s="4"/>
      <c r="N470" s="4"/>
      <c r="O470" s="4"/>
      <c r="P470" s="4"/>
      <c r="Q470" s="2"/>
      <c r="R470" s="2"/>
      <c r="S470" s="2"/>
      <c r="T470" s="2"/>
      <c r="U470" s="2"/>
      <c r="V470" s="2"/>
      <c r="W470" s="2"/>
      <c r="X470" s="2"/>
      <c r="Y470" s="2"/>
      <c r="Z470" s="2"/>
      <c r="AA470" s="2"/>
      <c r="AB470" s="2"/>
      <c r="AC470" s="2"/>
      <c r="AD470" s="2"/>
      <c r="AE470" s="2"/>
      <c r="AF470" s="2"/>
      <c r="AG470" s="2"/>
      <c r="AH470" s="2"/>
      <c r="AI470" s="2"/>
      <c r="AJ470" s="2"/>
      <c r="AK470" s="2"/>
      <c r="AL470" s="2"/>
    </row>
    <row r="471" ht="14.25" customHeight="1">
      <c r="A471" s="3"/>
      <c r="B471" s="2"/>
      <c r="C471" s="2"/>
      <c r="D471" s="2"/>
      <c r="E471" s="2"/>
      <c r="F471" s="2"/>
      <c r="G471" s="2"/>
      <c r="H471" s="2"/>
      <c r="I471" s="4"/>
      <c r="J471" s="4"/>
      <c r="K471" s="4"/>
      <c r="L471" s="4"/>
      <c r="M471" s="4"/>
      <c r="N471" s="4"/>
      <c r="O471" s="4"/>
      <c r="P471" s="4"/>
      <c r="Q471" s="2"/>
      <c r="R471" s="2"/>
      <c r="S471" s="2"/>
      <c r="T471" s="2"/>
      <c r="U471" s="2"/>
      <c r="V471" s="2"/>
      <c r="W471" s="2"/>
      <c r="X471" s="2"/>
      <c r="Y471" s="2"/>
      <c r="Z471" s="2"/>
      <c r="AA471" s="2"/>
      <c r="AB471" s="2"/>
      <c r="AC471" s="2"/>
      <c r="AD471" s="2"/>
      <c r="AE471" s="2"/>
      <c r="AF471" s="2"/>
      <c r="AG471" s="2"/>
      <c r="AH471" s="2"/>
      <c r="AI471" s="2"/>
      <c r="AJ471" s="2"/>
      <c r="AK471" s="2"/>
      <c r="AL471" s="2"/>
    </row>
    <row r="472" ht="14.25" customHeight="1">
      <c r="A472" s="3"/>
      <c r="B472" s="2"/>
      <c r="C472" s="2"/>
      <c r="D472" s="2"/>
      <c r="E472" s="2"/>
      <c r="F472" s="2"/>
      <c r="G472" s="2"/>
      <c r="H472" s="2"/>
      <c r="I472" s="4"/>
      <c r="J472" s="4"/>
      <c r="K472" s="4"/>
      <c r="L472" s="4"/>
      <c r="M472" s="4"/>
      <c r="N472" s="4"/>
      <c r="O472" s="4"/>
      <c r="P472" s="4"/>
      <c r="Q472" s="2"/>
      <c r="R472" s="2"/>
      <c r="S472" s="2"/>
      <c r="T472" s="2"/>
      <c r="U472" s="2"/>
      <c r="V472" s="2"/>
      <c r="W472" s="2"/>
      <c r="X472" s="2"/>
      <c r="Y472" s="2"/>
      <c r="Z472" s="2"/>
      <c r="AA472" s="2"/>
      <c r="AB472" s="2"/>
      <c r="AC472" s="2"/>
      <c r="AD472" s="2"/>
      <c r="AE472" s="2"/>
      <c r="AF472" s="2"/>
      <c r="AG472" s="2"/>
      <c r="AH472" s="2"/>
      <c r="AI472" s="2"/>
      <c r="AJ472" s="2"/>
      <c r="AK472" s="2"/>
      <c r="AL472" s="2"/>
    </row>
    <row r="473" ht="14.25" customHeight="1">
      <c r="A473" s="3"/>
      <c r="B473" s="2"/>
      <c r="C473" s="2"/>
      <c r="D473" s="2"/>
      <c r="E473" s="2"/>
      <c r="F473" s="2"/>
      <c r="G473" s="2"/>
      <c r="H473" s="2"/>
      <c r="I473" s="4"/>
      <c r="J473" s="4"/>
      <c r="K473" s="4"/>
      <c r="L473" s="4"/>
      <c r="M473" s="4"/>
      <c r="N473" s="4"/>
      <c r="O473" s="4"/>
      <c r="P473" s="4"/>
      <c r="Q473" s="2"/>
      <c r="R473" s="2"/>
      <c r="S473" s="2"/>
      <c r="T473" s="2"/>
      <c r="U473" s="2"/>
      <c r="V473" s="2"/>
      <c r="W473" s="2"/>
      <c r="X473" s="2"/>
      <c r="Y473" s="2"/>
      <c r="Z473" s="2"/>
      <c r="AA473" s="2"/>
      <c r="AB473" s="2"/>
      <c r="AC473" s="2"/>
      <c r="AD473" s="2"/>
      <c r="AE473" s="2"/>
      <c r="AF473" s="2"/>
      <c r="AG473" s="2"/>
      <c r="AH473" s="2"/>
      <c r="AI473" s="2"/>
      <c r="AJ473" s="2"/>
      <c r="AK473" s="2"/>
      <c r="AL473" s="2"/>
    </row>
    <row r="474" ht="14.25" customHeight="1">
      <c r="A474" s="3"/>
      <c r="B474" s="2"/>
      <c r="C474" s="2"/>
      <c r="D474" s="2"/>
      <c r="E474" s="2"/>
      <c r="F474" s="2"/>
      <c r="G474" s="2"/>
      <c r="H474" s="2"/>
      <c r="I474" s="4"/>
      <c r="J474" s="4"/>
      <c r="K474" s="4"/>
      <c r="L474" s="4"/>
      <c r="M474" s="4"/>
      <c r="N474" s="4"/>
      <c r="O474" s="4"/>
      <c r="P474" s="4"/>
      <c r="Q474" s="2"/>
      <c r="R474" s="2"/>
      <c r="S474" s="2"/>
      <c r="T474" s="2"/>
      <c r="U474" s="2"/>
      <c r="V474" s="2"/>
      <c r="W474" s="2"/>
      <c r="X474" s="2"/>
      <c r="Y474" s="2"/>
      <c r="Z474" s="2"/>
      <c r="AA474" s="2"/>
      <c r="AB474" s="2"/>
      <c r="AC474" s="2"/>
      <c r="AD474" s="2"/>
      <c r="AE474" s="2"/>
      <c r="AF474" s="2"/>
      <c r="AG474" s="2"/>
      <c r="AH474" s="2"/>
      <c r="AI474" s="2"/>
      <c r="AJ474" s="2"/>
      <c r="AK474" s="2"/>
      <c r="AL474" s="2"/>
    </row>
    <row r="475" ht="14.25" customHeight="1">
      <c r="A475" s="3"/>
      <c r="B475" s="2"/>
      <c r="C475" s="2"/>
      <c r="D475" s="2"/>
      <c r="E475" s="2"/>
      <c r="F475" s="2"/>
      <c r="G475" s="2"/>
      <c r="H475" s="2"/>
      <c r="I475" s="4"/>
      <c r="J475" s="4"/>
      <c r="K475" s="4"/>
      <c r="L475" s="4"/>
      <c r="M475" s="4"/>
      <c r="N475" s="4"/>
      <c r="O475" s="4"/>
      <c r="P475" s="4"/>
      <c r="Q475" s="2"/>
      <c r="R475" s="2"/>
      <c r="S475" s="2"/>
      <c r="T475" s="2"/>
      <c r="U475" s="2"/>
      <c r="V475" s="2"/>
      <c r="W475" s="2"/>
      <c r="X475" s="2"/>
      <c r="Y475" s="2"/>
      <c r="Z475" s="2"/>
      <c r="AA475" s="2"/>
      <c r="AB475" s="2"/>
      <c r="AC475" s="2"/>
      <c r="AD475" s="2"/>
      <c r="AE475" s="2"/>
      <c r="AF475" s="2"/>
      <c r="AG475" s="2"/>
      <c r="AH475" s="2"/>
      <c r="AI475" s="2"/>
      <c r="AJ475" s="2"/>
      <c r="AK475" s="2"/>
      <c r="AL475" s="2"/>
    </row>
    <row r="476" ht="14.25" customHeight="1">
      <c r="A476" s="3"/>
      <c r="B476" s="2"/>
      <c r="C476" s="2"/>
      <c r="D476" s="2"/>
      <c r="E476" s="2"/>
      <c r="F476" s="2"/>
      <c r="G476" s="2"/>
      <c r="H476" s="2"/>
      <c r="I476" s="4"/>
      <c r="J476" s="4"/>
      <c r="K476" s="4"/>
      <c r="L476" s="4"/>
      <c r="M476" s="4"/>
      <c r="N476" s="4"/>
      <c r="O476" s="4"/>
      <c r="P476" s="4"/>
      <c r="Q476" s="2"/>
      <c r="R476" s="2"/>
      <c r="S476" s="2"/>
      <c r="T476" s="2"/>
      <c r="U476" s="2"/>
      <c r="V476" s="2"/>
      <c r="W476" s="2"/>
      <c r="X476" s="2"/>
      <c r="Y476" s="2"/>
      <c r="Z476" s="2"/>
      <c r="AA476" s="2"/>
      <c r="AB476" s="2"/>
      <c r="AC476" s="2"/>
      <c r="AD476" s="2"/>
      <c r="AE476" s="2"/>
      <c r="AF476" s="2"/>
      <c r="AG476" s="2"/>
      <c r="AH476" s="2"/>
      <c r="AI476" s="2"/>
      <c r="AJ476" s="2"/>
      <c r="AK476" s="2"/>
      <c r="AL476" s="2"/>
    </row>
    <row r="477" ht="14.25" customHeight="1">
      <c r="A477" s="3"/>
      <c r="B477" s="2"/>
      <c r="C477" s="2"/>
      <c r="D477" s="2"/>
      <c r="E477" s="2"/>
      <c r="F477" s="2"/>
      <c r="G477" s="2"/>
      <c r="H477" s="2"/>
      <c r="I477" s="4"/>
      <c r="J477" s="4"/>
      <c r="K477" s="4"/>
      <c r="L477" s="4"/>
      <c r="M477" s="4"/>
      <c r="N477" s="4"/>
      <c r="O477" s="4"/>
      <c r="P477" s="4"/>
      <c r="Q477" s="2"/>
      <c r="R477" s="2"/>
      <c r="S477" s="2"/>
      <c r="T477" s="2"/>
      <c r="U477" s="2"/>
      <c r="V477" s="2"/>
      <c r="W477" s="2"/>
      <c r="X477" s="2"/>
      <c r="Y477" s="2"/>
      <c r="Z477" s="2"/>
      <c r="AA477" s="2"/>
      <c r="AB477" s="2"/>
      <c r="AC477" s="2"/>
      <c r="AD477" s="2"/>
      <c r="AE477" s="2"/>
      <c r="AF477" s="2"/>
      <c r="AG477" s="2"/>
      <c r="AH477" s="2"/>
      <c r="AI477" s="2"/>
      <c r="AJ477" s="2"/>
      <c r="AK477" s="2"/>
      <c r="AL477" s="2"/>
    </row>
    <row r="478" ht="14.25" customHeight="1">
      <c r="A478" s="3"/>
      <c r="B478" s="2"/>
      <c r="C478" s="2"/>
      <c r="D478" s="2"/>
      <c r="E478" s="2"/>
      <c r="F478" s="2"/>
      <c r="G478" s="2"/>
      <c r="H478" s="2"/>
      <c r="I478" s="4"/>
      <c r="J478" s="4"/>
      <c r="K478" s="4"/>
      <c r="L478" s="4"/>
      <c r="M478" s="4"/>
      <c r="N478" s="4"/>
      <c r="O478" s="4"/>
      <c r="P478" s="4"/>
      <c r="Q478" s="2"/>
      <c r="R478" s="2"/>
      <c r="S478" s="2"/>
      <c r="T478" s="2"/>
      <c r="U478" s="2"/>
      <c r="V478" s="2"/>
      <c r="W478" s="2"/>
      <c r="X478" s="2"/>
      <c r="Y478" s="2"/>
      <c r="Z478" s="2"/>
      <c r="AA478" s="2"/>
      <c r="AB478" s="2"/>
      <c r="AC478" s="2"/>
      <c r="AD478" s="2"/>
      <c r="AE478" s="2"/>
      <c r="AF478" s="2"/>
      <c r="AG478" s="2"/>
      <c r="AH478" s="2"/>
      <c r="AI478" s="2"/>
      <c r="AJ478" s="2"/>
      <c r="AK478" s="2"/>
      <c r="AL478" s="2"/>
    </row>
    <row r="479" ht="14.25" customHeight="1">
      <c r="A479" s="3"/>
      <c r="B479" s="2"/>
      <c r="C479" s="2"/>
      <c r="D479" s="2"/>
      <c r="E479" s="2"/>
      <c r="F479" s="2"/>
      <c r="G479" s="2"/>
      <c r="H479" s="2"/>
      <c r="I479" s="4"/>
      <c r="J479" s="4"/>
      <c r="K479" s="4"/>
      <c r="L479" s="4"/>
      <c r="M479" s="4"/>
      <c r="N479" s="4"/>
      <c r="O479" s="4"/>
      <c r="P479" s="4"/>
      <c r="Q479" s="2"/>
      <c r="R479" s="2"/>
      <c r="S479" s="2"/>
      <c r="T479" s="2"/>
      <c r="U479" s="2"/>
      <c r="V479" s="2"/>
      <c r="W479" s="2"/>
      <c r="X479" s="2"/>
      <c r="Y479" s="2"/>
      <c r="Z479" s="2"/>
      <c r="AA479" s="2"/>
      <c r="AB479" s="2"/>
      <c r="AC479" s="2"/>
      <c r="AD479" s="2"/>
      <c r="AE479" s="2"/>
      <c r="AF479" s="2"/>
      <c r="AG479" s="2"/>
      <c r="AH479" s="2"/>
      <c r="AI479" s="2"/>
      <c r="AJ479" s="2"/>
      <c r="AK479" s="2"/>
      <c r="AL479" s="2"/>
    </row>
    <row r="480" ht="14.25" customHeight="1">
      <c r="A480" s="3"/>
      <c r="B480" s="2"/>
      <c r="C480" s="2"/>
      <c r="D480" s="2"/>
      <c r="E480" s="2"/>
      <c r="F480" s="2"/>
      <c r="G480" s="2"/>
      <c r="H480" s="2"/>
      <c r="I480" s="4"/>
      <c r="J480" s="4"/>
      <c r="K480" s="4"/>
      <c r="L480" s="4"/>
      <c r="M480" s="4"/>
      <c r="N480" s="4"/>
      <c r="O480" s="4"/>
      <c r="P480" s="4"/>
      <c r="Q480" s="2"/>
      <c r="R480" s="2"/>
      <c r="S480" s="2"/>
      <c r="T480" s="2"/>
      <c r="U480" s="2"/>
      <c r="V480" s="2"/>
      <c r="W480" s="2"/>
      <c r="X480" s="2"/>
      <c r="Y480" s="2"/>
      <c r="Z480" s="2"/>
      <c r="AA480" s="2"/>
      <c r="AB480" s="2"/>
      <c r="AC480" s="2"/>
      <c r="AD480" s="2"/>
      <c r="AE480" s="2"/>
      <c r="AF480" s="2"/>
      <c r="AG480" s="2"/>
      <c r="AH480" s="2"/>
      <c r="AI480" s="2"/>
      <c r="AJ480" s="2"/>
      <c r="AK480" s="2"/>
      <c r="AL480" s="2"/>
    </row>
    <row r="481" ht="14.25" customHeight="1">
      <c r="A481" s="3"/>
      <c r="B481" s="2"/>
      <c r="C481" s="2"/>
      <c r="D481" s="2"/>
      <c r="E481" s="2"/>
      <c r="F481" s="2"/>
      <c r="G481" s="2"/>
      <c r="H481" s="2"/>
      <c r="I481" s="4"/>
      <c r="J481" s="4"/>
      <c r="K481" s="4"/>
      <c r="L481" s="4"/>
      <c r="M481" s="4"/>
      <c r="N481" s="4"/>
      <c r="O481" s="4"/>
      <c r="P481" s="4"/>
      <c r="Q481" s="2"/>
      <c r="R481" s="2"/>
      <c r="S481" s="2"/>
      <c r="T481" s="2"/>
      <c r="U481" s="2"/>
      <c r="V481" s="2"/>
      <c r="W481" s="2"/>
      <c r="X481" s="2"/>
      <c r="Y481" s="2"/>
      <c r="Z481" s="2"/>
      <c r="AA481" s="2"/>
      <c r="AB481" s="2"/>
      <c r="AC481" s="2"/>
      <c r="AD481" s="2"/>
      <c r="AE481" s="2"/>
      <c r="AF481" s="2"/>
      <c r="AG481" s="2"/>
      <c r="AH481" s="2"/>
      <c r="AI481" s="2"/>
      <c r="AJ481" s="2"/>
      <c r="AK481" s="2"/>
      <c r="AL481" s="2"/>
    </row>
    <row r="482" ht="14.25" customHeight="1">
      <c r="A482" s="3"/>
      <c r="B482" s="2"/>
      <c r="C482" s="2"/>
      <c r="D482" s="2"/>
      <c r="E482" s="2"/>
      <c r="F482" s="2"/>
      <c r="G482" s="2"/>
      <c r="H482" s="2"/>
      <c r="I482" s="4"/>
      <c r="J482" s="4"/>
      <c r="K482" s="4"/>
      <c r="L482" s="4"/>
      <c r="M482" s="4"/>
      <c r="N482" s="4"/>
      <c r="O482" s="4"/>
      <c r="P482" s="4"/>
      <c r="Q482" s="2"/>
      <c r="R482" s="2"/>
      <c r="S482" s="2"/>
      <c r="T482" s="2"/>
      <c r="U482" s="2"/>
      <c r="V482" s="2"/>
      <c r="W482" s="2"/>
      <c r="X482" s="2"/>
      <c r="Y482" s="2"/>
      <c r="Z482" s="2"/>
      <c r="AA482" s="2"/>
      <c r="AB482" s="2"/>
      <c r="AC482" s="2"/>
      <c r="AD482" s="2"/>
      <c r="AE482" s="2"/>
      <c r="AF482" s="2"/>
      <c r="AG482" s="2"/>
      <c r="AH482" s="2"/>
      <c r="AI482" s="2"/>
      <c r="AJ482" s="2"/>
      <c r="AK482" s="2"/>
      <c r="AL482" s="2"/>
    </row>
    <row r="483" ht="14.25" customHeight="1">
      <c r="A483" s="3"/>
      <c r="B483" s="2"/>
      <c r="C483" s="2"/>
      <c r="D483" s="2"/>
      <c r="E483" s="2"/>
      <c r="F483" s="2"/>
      <c r="G483" s="2"/>
      <c r="H483" s="2"/>
      <c r="I483" s="4"/>
      <c r="J483" s="4"/>
      <c r="K483" s="4"/>
      <c r="L483" s="4"/>
      <c r="M483" s="4"/>
      <c r="N483" s="4"/>
      <c r="O483" s="4"/>
      <c r="P483" s="4"/>
      <c r="Q483" s="2"/>
      <c r="R483" s="2"/>
      <c r="S483" s="2"/>
      <c r="T483" s="2"/>
      <c r="U483" s="2"/>
      <c r="V483" s="2"/>
      <c r="W483" s="2"/>
      <c r="X483" s="2"/>
      <c r="Y483" s="2"/>
      <c r="Z483" s="2"/>
      <c r="AA483" s="2"/>
      <c r="AB483" s="2"/>
      <c r="AC483" s="2"/>
      <c r="AD483" s="2"/>
      <c r="AE483" s="2"/>
      <c r="AF483" s="2"/>
      <c r="AG483" s="2"/>
      <c r="AH483" s="2"/>
      <c r="AI483" s="2"/>
      <c r="AJ483" s="2"/>
      <c r="AK483" s="2"/>
      <c r="AL483" s="2"/>
    </row>
    <row r="484" ht="14.25" customHeight="1">
      <c r="A484" s="3"/>
      <c r="B484" s="2"/>
      <c r="C484" s="2"/>
      <c r="D484" s="2"/>
      <c r="E484" s="2"/>
      <c r="F484" s="2"/>
      <c r="G484" s="2"/>
      <c r="H484" s="2"/>
      <c r="I484" s="4"/>
      <c r="J484" s="4"/>
      <c r="K484" s="4"/>
      <c r="L484" s="4"/>
      <c r="M484" s="4"/>
      <c r="N484" s="4"/>
      <c r="O484" s="4"/>
      <c r="P484" s="4"/>
      <c r="Q484" s="2"/>
      <c r="R484" s="2"/>
      <c r="S484" s="2"/>
      <c r="T484" s="2"/>
      <c r="U484" s="2"/>
      <c r="V484" s="2"/>
      <c r="W484" s="2"/>
      <c r="X484" s="2"/>
      <c r="Y484" s="2"/>
      <c r="Z484" s="2"/>
      <c r="AA484" s="2"/>
      <c r="AB484" s="2"/>
      <c r="AC484" s="2"/>
      <c r="AD484" s="2"/>
      <c r="AE484" s="2"/>
      <c r="AF484" s="2"/>
      <c r="AG484" s="2"/>
      <c r="AH484" s="2"/>
      <c r="AI484" s="2"/>
      <c r="AJ484" s="2"/>
      <c r="AK484" s="2"/>
      <c r="AL484" s="2"/>
    </row>
    <row r="485" ht="14.25" customHeight="1">
      <c r="A485" s="3"/>
      <c r="B485" s="2"/>
      <c r="C485" s="2"/>
      <c r="D485" s="2"/>
      <c r="E485" s="2"/>
      <c r="F485" s="2"/>
      <c r="G485" s="2"/>
      <c r="H485" s="2"/>
      <c r="I485" s="4"/>
      <c r="J485" s="4"/>
      <c r="K485" s="4"/>
      <c r="L485" s="4"/>
      <c r="M485" s="4"/>
      <c r="N485" s="4"/>
      <c r="O485" s="4"/>
      <c r="P485" s="4"/>
      <c r="Q485" s="2"/>
      <c r="R485" s="2"/>
      <c r="S485" s="2"/>
      <c r="T485" s="2"/>
      <c r="U485" s="2"/>
      <c r="V485" s="2"/>
      <c r="W485" s="2"/>
      <c r="X485" s="2"/>
      <c r="Y485" s="2"/>
      <c r="Z485" s="2"/>
      <c r="AA485" s="2"/>
      <c r="AB485" s="2"/>
      <c r="AC485" s="2"/>
      <c r="AD485" s="2"/>
      <c r="AE485" s="2"/>
      <c r="AF485" s="2"/>
      <c r="AG485" s="2"/>
      <c r="AH485" s="2"/>
      <c r="AI485" s="2"/>
      <c r="AJ485" s="2"/>
      <c r="AK485" s="2"/>
      <c r="AL485" s="2"/>
    </row>
    <row r="486" ht="14.25" customHeight="1">
      <c r="A486" s="3"/>
      <c r="B486" s="2"/>
      <c r="C486" s="2"/>
      <c r="D486" s="2"/>
      <c r="E486" s="2"/>
      <c r="F486" s="2"/>
      <c r="G486" s="2"/>
      <c r="H486" s="2"/>
      <c r="I486" s="4"/>
      <c r="J486" s="4"/>
      <c r="K486" s="4"/>
      <c r="L486" s="4"/>
      <c r="M486" s="4"/>
      <c r="N486" s="4"/>
      <c r="O486" s="4"/>
      <c r="P486" s="4"/>
      <c r="Q486" s="2"/>
      <c r="R486" s="2"/>
      <c r="S486" s="2"/>
      <c r="T486" s="2"/>
      <c r="U486" s="2"/>
      <c r="V486" s="2"/>
      <c r="W486" s="2"/>
      <c r="X486" s="2"/>
      <c r="Y486" s="2"/>
      <c r="Z486" s="2"/>
      <c r="AA486" s="2"/>
      <c r="AB486" s="2"/>
      <c r="AC486" s="2"/>
      <c r="AD486" s="2"/>
      <c r="AE486" s="2"/>
      <c r="AF486" s="2"/>
      <c r="AG486" s="2"/>
      <c r="AH486" s="2"/>
      <c r="AI486" s="2"/>
      <c r="AJ486" s="2"/>
      <c r="AK486" s="2"/>
      <c r="AL486" s="2"/>
    </row>
    <row r="487" ht="14.25" customHeight="1">
      <c r="A487" s="3"/>
      <c r="B487" s="2"/>
      <c r="C487" s="2"/>
      <c r="D487" s="2"/>
      <c r="E487" s="2"/>
      <c r="F487" s="2"/>
      <c r="G487" s="2"/>
      <c r="H487" s="2"/>
      <c r="I487" s="4"/>
      <c r="J487" s="4"/>
      <c r="K487" s="4"/>
      <c r="L487" s="4"/>
      <c r="M487" s="4"/>
      <c r="N487" s="4"/>
      <c r="O487" s="4"/>
      <c r="P487" s="4"/>
      <c r="Q487" s="2"/>
      <c r="R487" s="2"/>
      <c r="S487" s="2"/>
      <c r="T487" s="2"/>
      <c r="U487" s="2"/>
      <c r="V487" s="2"/>
      <c r="W487" s="2"/>
      <c r="X487" s="2"/>
      <c r="Y487" s="2"/>
      <c r="Z487" s="2"/>
      <c r="AA487" s="2"/>
      <c r="AB487" s="2"/>
      <c r="AC487" s="2"/>
      <c r="AD487" s="2"/>
      <c r="AE487" s="2"/>
      <c r="AF487" s="2"/>
      <c r="AG487" s="2"/>
      <c r="AH487" s="2"/>
      <c r="AI487" s="2"/>
      <c r="AJ487" s="2"/>
      <c r="AK487" s="2"/>
      <c r="AL487" s="2"/>
    </row>
    <row r="488" ht="14.25" customHeight="1">
      <c r="A488" s="3"/>
      <c r="B488" s="2"/>
      <c r="C488" s="2"/>
      <c r="D488" s="2"/>
      <c r="E488" s="2"/>
      <c r="F488" s="2"/>
      <c r="G488" s="2"/>
      <c r="H488" s="2"/>
      <c r="I488" s="4"/>
      <c r="J488" s="4"/>
      <c r="K488" s="4"/>
      <c r="L488" s="4"/>
      <c r="M488" s="4"/>
      <c r="N488" s="4"/>
      <c r="O488" s="4"/>
      <c r="P488" s="4"/>
      <c r="Q488" s="2"/>
      <c r="R488" s="2"/>
      <c r="S488" s="2"/>
      <c r="T488" s="2"/>
      <c r="U488" s="2"/>
      <c r="V488" s="2"/>
      <c r="W488" s="2"/>
      <c r="X488" s="2"/>
      <c r="Y488" s="2"/>
      <c r="Z488" s="2"/>
      <c r="AA488" s="2"/>
      <c r="AB488" s="2"/>
      <c r="AC488" s="2"/>
      <c r="AD488" s="2"/>
      <c r="AE488" s="2"/>
      <c r="AF488" s="2"/>
      <c r="AG488" s="2"/>
      <c r="AH488" s="2"/>
      <c r="AI488" s="2"/>
      <c r="AJ488" s="2"/>
      <c r="AK488" s="2"/>
      <c r="AL488" s="2"/>
    </row>
    <row r="489" ht="14.25" customHeight="1">
      <c r="A489" s="3"/>
      <c r="B489" s="2"/>
      <c r="C489" s="2"/>
      <c r="D489" s="2"/>
      <c r="E489" s="2"/>
      <c r="F489" s="2"/>
      <c r="G489" s="2"/>
      <c r="H489" s="2"/>
      <c r="I489" s="4"/>
      <c r="J489" s="4"/>
      <c r="K489" s="4"/>
      <c r="L489" s="4"/>
      <c r="M489" s="4"/>
      <c r="N489" s="4"/>
      <c r="O489" s="4"/>
      <c r="P489" s="4"/>
      <c r="Q489" s="2"/>
      <c r="R489" s="2"/>
      <c r="S489" s="2"/>
      <c r="T489" s="2"/>
      <c r="U489" s="2"/>
      <c r="V489" s="2"/>
      <c r="W489" s="2"/>
      <c r="X489" s="2"/>
      <c r="Y489" s="2"/>
      <c r="Z489" s="2"/>
      <c r="AA489" s="2"/>
      <c r="AB489" s="2"/>
      <c r="AC489" s="2"/>
      <c r="AD489" s="2"/>
      <c r="AE489" s="2"/>
      <c r="AF489" s="2"/>
      <c r="AG489" s="2"/>
      <c r="AH489" s="2"/>
      <c r="AI489" s="2"/>
      <c r="AJ489" s="2"/>
      <c r="AK489" s="2"/>
      <c r="AL489" s="2"/>
    </row>
    <row r="490" ht="14.25" customHeight="1">
      <c r="A490" s="3"/>
      <c r="B490" s="2"/>
      <c r="C490" s="2"/>
      <c r="D490" s="2"/>
      <c r="E490" s="2"/>
      <c r="F490" s="2"/>
      <c r="G490" s="2"/>
      <c r="H490" s="2"/>
      <c r="I490" s="4"/>
      <c r="J490" s="4"/>
      <c r="K490" s="4"/>
      <c r="L490" s="4"/>
      <c r="M490" s="4"/>
      <c r="N490" s="4"/>
      <c r="O490" s="4"/>
      <c r="P490" s="4"/>
      <c r="Q490" s="2"/>
      <c r="R490" s="2"/>
      <c r="S490" s="2"/>
      <c r="T490" s="2"/>
      <c r="U490" s="2"/>
      <c r="V490" s="2"/>
      <c r="W490" s="2"/>
      <c r="X490" s="2"/>
      <c r="Y490" s="2"/>
      <c r="Z490" s="2"/>
      <c r="AA490" s="2"/>
      <c r="AB490" s="2"/>
      <c r="AC490" s="2"/>
      <c r="AD490" s="2"/>
      <c r="AE490" s="2"/>
      <c r="AF490" s="2"/>
      <c r="AG490" s="2"/>
      <c r="AH490" s="2"/>
      <c r="AI490" s="2"/>
      <c r="AJ490" s="2"/>
      <c r="AK490" s="2"/>
      <c r="AL490" s="2"/>
    </row>
    <row r="491" ht="14.25" customHeight="1">
      <c r="A491" s="3"/>
      <c r="B491" s="2"/>
      <c r="C491" s="2"/>
      <c r="D491" s="2"/>
      <c r="E491" s="2"/>
      <c r="F491" s="2"/>
      <c r="G491" s="2"/>
      <c r="H491" s="2"/>
      <c r="I491" s="4"/>
      <c r="J491" s="4"/>
      <c r="K491" s="4"/>
      <c r="L491" s="4"/>
      <c r="M491" s="4"/>
      <c r="N491" s="4"/>
      <c r="O491" s="4"/>
      <c r="P491" s="4"/>
      <c r="Q491" s="2"/>
      <c r="R491" s="2"/>
      <c r="S491" s="2"/>
      <c r="T491" s="2"/>
      <c r="U491" s="2"/>
      <c r="V491" s="2"/>
      <c r="W491" s="2"/>
      <c r="X491" s="2"/>
      <c r="Y491" s="2"/>
      <c r="Z491" s="2"/>
      <c r="AA491" s="2"/>
      <c r="AB491" s="2"/>
      <c r="AC491" s="2"/>
      <c r="AD491" s="2"/>
      <c r="AE491" s="2"/>
      <c r="AF491" s="2"/>
      <c r="AG491" s="2"/>
      <c r="AH491" s="2"/>
      <c r="AI491" s="2"/>
      <c r="AJ491" s="2"/>
      <c r="AK491" s="2"/>
      <c r="AL491" s="2"/>
    </row>
    <row r="492" ht="14.25" customHeight="1">
      <c r="A492" s="3"/>
      <c r="B492" s="2"/>
      <c r="C492" s="2"/>
      <c r="D492" s="2"/>
      <c r="E492" s="2"/>
      <c r="F492" s="2"/>
      <c r="G492" s="2"/>
      <c r="H492" s="2"/>
      <c r="I492" s="4"/>
      <c r="J492" s="4"/>
      <c r="K492" s="4"/>
      <c r="L492" s="4"/>
      <c r="M492" s="4"/>
      <c r="N492" s="4"/>
      <c r="O492" s="4"/>
      <c r="P492" s="4"/>
      <c r="Q492" s="2"/>
      <c r="R492" s="2"/>
      <c r="S492" s="2"/>
      <c r="T492" s="2"/>
      <c r="U492" s="2"/>
      <c r="V492" s="2"/>
      <c r="W492" s="2"/>
      <c r="X492" s="2"/>
      <c r="Y492" s="2"/>
      <c r="Z492" s="2"/>
      <c r="AA492" s="2"/>
      <c r="AB492" s="2"/>
      <c r="AC492" s="2"/>
      <c r="AD492" s="2"/>
      <c r="AE492" s="2"/>
      <c r="AF492" s="2"/>
      <c r="AG492" s="2"/>
      <c r="AH492" s="2"/>
      <c r="AI492" s="2"/>
      <c r="AJ492" s="2"/>
      <c r="AK492" s="2"/>
      <c r="AL492" s="2"/>
    </row>
    <row r="493" ht="14.25" customHeight="1">
      <c r="A493" s="3"/>
      <c r="B493" s="2"/>
      <c r="C493" s="2"/>
      <c r="D493" s="2"/>
      <c r="E493" s="2"/>
      <c r="F493" s="2"/>
      <c r="G493" s="2"/>
      <c r="H493" s="2"/>
      <c r="I493" s="4"/>
      <c r="J493" s="4"/>
      <c r="K493" s="4"/>
      <c r="L493" s="4"/>
      <c r="M493" s="4"/>
      <c r="N493" s="4"/>
      <c r="O493" s="4"/>
      <c r="P493" s="4"/>
      <c r="Q493" s="2"/>
      <c r="R493" s="2"/>
      <c r="S493" s="2"/>
      <c r="T493" s="2"/>
      <c r="U493" s="2"/>
      <c r="V493" s="2"/>
      <c r="W493" s="2"/>
      <c r="X493" s="2"/>
      <c r="Y493" s="2"/>
      <c r="Z493" s="2"/>
      <c r="AA493" s="2"/>
      <c r="AB493" s="2"/>
      <c r="AC493" s="2"/>
      <c r="AD493" s="2"/>
      <c r="AE493" s="2"/>
      <c r="AF493" s="2"/>
      <c r="AG493" s="2"/>
      <c r="AH493" s="2"/>
      <c r="AI493" s="2"/>
      <c r="AJ493" s="2"/>
      <c r="AK493" s="2"/>
      <c r="AL493" s="2"/>
    </row>
    <row r="494" ht="14.25" customHeight="1">
      <c r="A494" s="3"/>
      <c r="B494" s="2"/>
      <c r="C494" s="2"/>
      <c r="D494" s="2"/>
      <c r="E494" s="2"/>
      <c r="F494" s="2"/>
      <c r="G494" s="2"/>
      <c r="H494" s="2"/>
      <c r="I494" s="4"/>
      <c r="J494" s="4"/>
      <c r="K494" s="4"/>
      <c r="L494" s="4"/>
      <c r="M494" s="4"/>
      <c r="N494" s="4"/>
      <c r="O494" s="4"/>
      <c r="P494" s="4"/>
      <c r="Q494" s="2"/>
      <c r="R494" s="2"/>
      <c r="S494" s="2"/>
      <c r="T494" s="2"/>
      <c r="U494" s="2"/>
      <c r="V494" s="2"/>
      <c r="W494" s="2"/>
      <c r="X494" s="2"/>
      <c r="Y494" s="2"/>
      <c r="Z494" s="2"/>
      <c r="AA494" s="2"/>
      <c r="AB494" s="2"/>
      <c r="AC494" s="2"/>
      <c r="AD494" s="2"/>
      <c r="AE494" s="2"/>
      <c r="AF494" s="2"/>
      <c r="AG494" s="2"/>
      <c r="AH494" s="2"/>
      <c r="AI494" s="2"/>
      <c r="AJ494" s="2"/>
      <c r="AK494" s="2"/>
      <c r="AL494" s="2"/>
    </row>
    <row r="495" ht="14.25" customHeight="1">
      <c r="A495" s="3"/>
      <c r="B495" s="2"/>
      <c r="C495" s="2"/>
      <c r="D495" s="2"/>
      <c r="E495" s="2"/>
      <c r="F495" s="2"/>
      <c r="G495" s="2"/>
      <c r="H495" s="2"/>
      <c r="I495" s="4"/>
      <c r="J495" s="4"/>
      <c r="K495" s="4"/>
      <c r="L495" s="4"/>
      <c r="M495" s="4"/>
      <c r="N495" s="4"/>
      <c r="O495" s="4"/>
      <c r="P495" s="4"/>
      <c r="Q495" s="2"/>
      <c r="R495" s="2"/>
      <c r="S495" s="2"/>
      <c r="T495" s="2"/>
      <c r="U495" s="2"/>
      <c r="V495" s="2"/>
      <c r="W495" s="2"/>
      <c r="X495" s="2"/>
      <c r="Y495" s="2"/>
      <c r="Z495" s="2"/>
      <c r="AA495" s="2"/>
      <c r="AB495" s="2"/>
      <c r="AC495" s="2"/>
      <c r="AD495" s="2"/>
      <c r="AE495" s="2"/>
      <c r="AF495" s="2"/>
      <c r="AG495" s="2"/>
      <c r="AH495" s="2"/>
      <c r="AI495" s="2"/>
      <c r="AJ495" s="2"/>
      <c r="AK495" s="2"/>
      <c r="AL495" s="2"/>
    </row>
    <row r="496" ht="14.25" customHeight="1">
      <c r="A496" s="3"/>
      <c r="B496" s="2"/>
      <c r="C496" s="2"/>
      <c r="D496" s="2"/>
      <c r="E496" s="2"/>
      <c r="F496" s="2"/>
      <c r="G496" s="2"/>
      <c r="H496" s="2"/>
      <c r="I496" s="4"/>
      <c r="J496" s="4"/>
      <c r="K496" s="4"/>
      <c r="L496" s="4"/>
      <c r="M496" s="4"/>
      <c r="N496" s="4"/>
      <c r="O496" s="4"/>
      <c r="P496" s="4"/>
      <c r="Q496" s="2"/>
      <c r="R496" s="2"/>
      <c r="S496" s="2"/>
      <c r="T496" s="2"/>
      <c r="U496" s="2"/>
      <c r="V496" s="2"/>
      <c r="W496" s="2"/>
      <c r="X496" s="2"/>
      <c r="Y496" s="2"/>
      <c r="Z496" s="2"/>
      <c r="AA496" s="2"/>
      <c r="AB496" s="2"/>
      <c r="AC496" s="2"/>
      <c r="AD496" s="2"/>
      <c r="AE496" s="2"/>
      <c r="AF496" s="2"/>
      <c r="AG496" s="2"/>
      <c r="AH496" s="2"/>
      <c r="AI496" s="2"/>
      <c r="AJ496" s="2"/>
      <c r="AK496" s="2"/>
      <c r="AL496" s="2"/>
    </row>
    <row r="497" ht="14.25" customHeight="1">
      <c r="A497" s="3"/>
      <c r="B497" s="2"/>
      <c r="C497" s="2"/>
      <c r="D497" s="2"/>
      <c r="E497" s="2"/>
      <c r="F497" s="2"/>
      <c r="G497" s="2"/>
      <c r="H497" s="2"/>
      <c r="I497" s="4"/>
      <c r="J497" s="4"/>
      <c r="K497" s="4"/>
      <c r="L497" s="4"/>
      <c r="M497" s="4"/>
      <c r="N497" s="4"/>
      <c r="O497" s="4"/>
      <c r="P497" s="4"/>
      <c r="Q497" s="2"/>
      <c r="R497" s="2"/>
      <c r="S497" s="2"/>
      <c r="T497" s="2"/>
      <c r="U497" s="2"/>
      <c r="V497" s="2"/>
      <c r="W497" s="2"/>
      <c r="X497" s="2"/>
      <c r="Y497" s="2"/>
      <c r="Z497" s="2"/>
      <c r="AA497" s="2"/>
      <c r="AB497" s="2"/>
      <c r="AC497" s="2"/>
      <c r="AD497" s="2"/>
      <c r="AE497" s="2"/>
      <c r="AF497" s="2"/>
      <c r="AG497" s="2"/>
      <c r="AH497" s="2"/>
      <c r="AI497" s="2"/>
      <c r="AJ497" s="2"/>
      <c r="AK497" s="2"/>
      <c r="AL497" s="2"/>
    </row>
    <row r="498" ht="14.25" customHeight="1">
      <c r="A498" s="3"/>
      <c r="B498" s="2"/>
      <c r="C498" s="2"/>
      <c r="D498" s="2"/>
      <c r="E498" s="2"/>
      <c r="F498" s="2"/>
      <c r="G498" s="2"/>
      <c r="H498" s="2"/>
      <c r="I498" s="4"/>
      <c r="J498" s="4"/>
      <c r="K498" s="4"/>
      <c r="L498" s="4"/>
      <c r="M498" s="4"/>
      <c r="N498" s="4"/>
      <c r="O498" s="4"/>
      <c r="P498" s="4"/>
      <c r="Q498" s="2"/>
      <c r="R498" s="2"/>
      <c r="S498" s="2"/>
      <c r="T498" s="2"/>
      <c r="U498" s="2"/>
      <c r="V498" s="2"/>
      <c r="W498" s="2"/>
      <c r="X498" s="2"/>
      <c r="Y498" s="2"/>
      <c r="Z498" s="2"/>
      <c r="AA498" s="2"/>
      <c r="AB498" s="2"/>
      <c r="AC498" s="2"/>
      <c r="AD498" s="2"/>
      <c r="AE498" s="2"/>
      <c r="AF498" s="2"/>
      <c r="AG498" s="2"/>
      <c r="AH498" s="2"/>
      <c r="AI498" s="2"/>
      <c r="AJ498" s="2"/>
      <c r="AK498" s="2"/>
      <c r="AL498" s="2"/>
    </row>
    <row r="499" ht="14.25" customHeight="1">
      <c r="A499" s="3"/>
      <c r="B499" s="2"/>
      <c r="C499" s="2"/>
      <c r="D499" s="2"/>
      <c r="E499" s="2"/>
      <c r="F499" s="2"/>
      <c r="G499" s="2"/>
      <c r="H499" s="2"/>
      <c r="I499" s="4"/>
      <c r="J499" s="4"/>
      <c r="K499" s="4"/>
      <c r="L499" s="4"/>
      <c r="M499" s="4"/>
      <c r="N499" s="4"/>
      <c r="O499" s="4"/>
      <c r="P499" s="4"/>
      <c r="Q499" s="2"/>
      <c r="R499" s="2"/>
      <c r="S499" s="2"/>
      <c r="T499" s="2"/>
      <c r="U499" s="2"/>
      <c r="V499" s="2"/>
      <c r="W499" s="2"/>
      <c r="X499" s="2"/>
      <c r="Y499" s="2"/>
      <c r="Z499" s="2"/>
      <c r="AA499" s="2"/>
      <c r="AB499" s="2"/>
      <c r="AC499" s="2"/>
      <c r="AD499" s="2"/>
      <c r="AE499" s="2"/>
      <c r="AF499" s="2"/>
      <c r="AG499" s="2"/>
      <c r="AH499" s="2"/>
      <c r="AI499" s="2"/>
      <c r="AJ499" s="2"/>
      <c r="AK499" s="2"/>
      <c r="AL499" s="2"/>
    </row>
    <row r="500" ht="14.25" customHeight="1">
      <c r="A500" s="3"/>
      <c r="B500" s="2"/>
      <c r="C500" s="2"/>
      <c r="D500" s="2"/>
      <c r="E500" s="2"/>
      <c r="F500" s="2"/>
      <c r="G500" s="2"/>
      <c r="H500" s="2"/>
      <c r="I500" s="4"/>
      <c r="J500" s="4"/>
      <c r="K500" s="4"/>
      <c r="L500" s="4"/>
      <c r="M500" s="4"/>
      <c r="N500" s="4"/>
      <c r="O500" s="4"/>
      <c r="P500" s="4"/>
      <c r="Q500" s="2"/>
      <c r="R500" s="2"/>
      <c r="S500" s="2"/>
      <c r="T500" s="2"/>
      <c r="U500" s="2"/>
      <c r="V500" s="2"/>
      <c r="W500" s="2"/>
      <c r="X500" s="2"/>
      <c r="Y500" s="2"/>
      <c r="Z500" s="2"/>
      <c r="AA500" s="2"/>
      <c r="AB500" s="2"/>
      <c r="AC500" s="2"/>
      <c r="AD500" s="2"/>
      <c r="AE500" s="2"/>
      <c r="AF500" s="2"/>
      <c r="AG500" s="2"/>
      <c r="AH500" s="2"/>
      <c r="AI500" s="2"/>
      <c r="AJ500" s="2"/>
      <c r="AK500" s="2"/>
      <c r="AL500" s="2"/>
    </row>
    <row r="501" ht="14.25" customHeight="1">
      <c r="A501" s="3"/>
      <c r="B501" s="2"/>
      <c r="C501" s="2"/>
      <c r="D501" s="2"/>
      <c r="E501" s="2"/>
      <c r="F501" s="2"/>
      <c r="G501" s="2"/>
      <c r="H501" s="2"/>
      <c r="I501" s="4"/>
      <c r="J501" s="4"/>
      <c r="K501" s="4"/>
      <c r="L501" s="4"/>
      <c r="M501" s="4"/>
      <c r="N501" s="4"/>
      <c r="O501" s="4"/>
      <c r="P501" s="4"/>
      <c r="Q501" s="2"/>
      <c r="R501" s="2"/>
      <c r="S501" s="2"/>
      <c r="T501" s="2"/>
      <c r="U501" s="2"/>
      <c r="V501" s="2"/>
      <c r="W501" s="2"/>
      <c r="X501" s="2"/>
      <c r="Y501" s="2"/>
      <c r="Z501" s="2"/>
      <c r="AA501" s="2"/>
      <c r="AB501" s="2"/>
      <c r="AC501" s="2"/>
      <c r="AD501" s="2"/>
      <c r="AE501" s="2"/>
      <c r="AF501" s="2"/>
      <c r="AG501" s="2"/>
      <c r="AH501" s="2"/>
      <c r="AI501" s="2"/>
      <c r="AJ501" s="2"/>
      <c r="AK501" s="2"/>
      <c r="AL501" s="2"/>
    </row>
    <row r="502" ht="14.25" customHeight="1">
      <c r="A502" s="3"/>
      <c r="B502" s="2"/>
      <c r="C502" s="2"/>
      <c r="D502" s="2"/>
      <c r="E502" s="2"/>
      <c r="F502" s="2"/>
      <c r="G502" s="2"/>
      <c r="H502" s="2"/>
      <c r="I502" s="4"/>
      <c r="J502" s="4"/>
      <c r="K502" s="4"/>
      <c r="L502" s="4"/>
      <c r="M502" s="4"/>
      <c r="N502" s="4"/>
      <c r="O502" s="4"/>
      <c r="P502" s="4"/>
      <c r="Q502" s="2"/>
      <c r="R502" s="2"/>
      <c r="S502" s="2"/>
      <c r="T502" s="2"/>
      <c r="U502" s="2"/>
      <c r="V502" s="2"/>
      <c r="W502" s="2"/>
      <c r="X502" s="2"/>
      <c r="Y502" s="2"/>
      <c r="Z502" s="2"/>
      <c r="AA502" s="2"/>
      <c r="AB502" s="2"/>
      <c r="AC502" s="2"/>
      <c r="AD502" s="2"/>
      <c r="AE502" s="2"/>
      <c r="AF502" s="2"/>
      <c r="AG502" s="2"/>
      <c r="AH502" s="2"/>
      <c r="AI502" s="2"/>
      <c r="AJ502" s="2"/>
      <c r="AK502" s="2"/>
      <c r="AL502" s="2"/>
    </row>
    <row r="503" ht="14.25" customHeight="1">
      <c r="A503" s="3"/>
      <c r="B503" s="2"/>
      <c r="C503" s="2"/>
      <c r="D503" s="2"/>
      <c r="E503" s="2"/>
      <c r="F503" s="2"/>
      <c r="G503" s="2"/>
      <c r="H503" s="2"/>
      <c r="I503" s="4"/>
      <c r="J503" s="4"/>
      <c r="K503" s="4"/>
      <c r="L503" s="4"/>
      <c r="M503" s="4"/>
      <c r="N503" s="4"/>
      <c r="O503" s="4"/>
      <c r="P503" s="4"/>
      <c r="Q503" s="2"/>
      <c r="R503" s="2"/>
      <c r="S503" s="2"/>
      <c r="T503" s="2"/>
      <c r="U503" s="2"/>
      <c r="V503" s="2"/>
      <c r="W503" s="2"/>
      <c r="X503" s="2"/>
      <c r="Y503" s="2"/>
      <c r="Z503" s="2"/>
      <c r="AA503" s="2"/>
      <c r="AB503" s="2"/>
      <c r="AC503" s="2"/>
      <c r="AD503" s="2"/>
      <c r="AE503" s="2"/>
      <c r="AF503" s="2"/>
      <c r="AG503" s="2"/>
      <c r="AH503" s="2"/>
      <c r="AI503" s="2"/>
      <c r="AJ503" s="2"/>
      <c r="AK503" s="2"/>
      <c r="AL503" s="2"/>
    </row>
    <row r="504" ht="14.25" customHeight="1">
      <c r="A504" s="3"/>
      <c r="B504" s="2"/>
      <c r="C504" s="2"/>
      <c r="D504" s="2"/>
      <c r="E504" s="2"/>
      <c r="F504" s="2"/>
      <c r="G504" s="2"/>
      <c r="H504" s="2"/>
      <c r="I504" s="4"/>
      <c r="J504" s="4"/>
      <c r="K504" s="4"/>
      <c r="L504" s="4"/>
      <c r="M504" s="4"/>
      <c r="N504" s="4"/>
      <c r="O504" s="4"/>
      <c r="P504" s="4"/>
      <c r="Q504" s="2"/>
      <c r="R504" s="2"/>
      <c r="S504" s="2"/>
      <c r="T504" s="2"/>
      <c r="U504" s="2"/>
      <c r="V504" s="2"/>
      <c r="W504" s="2"/>
      <c r="X504" s="2"/>
      <c r="Y504" s="2"/>
      <c r="Z504" s="2"/>
      <c r="AA504" s="2"/>
      <c r="AB504" s="2"/>
      <c r="AC504" s="2"/>
      <c r="AD504" s="2"/>
      <c r="AE504" s="2"/>
      <c r="AF504" s="2"/>
      <c r="AG504" s="2"/>
      <c r="AH504" s="2"/>
      <c r="AI504" s="2"/>
      <c r="AJ504" s="2"/>
      <c r="AK504" s="2"/>
      <c r="AL504" s="2"/>
    </row>
    <row r="505" ht="14.25" customHeight="1">
      <c r="A505" s="3"/>
      <c r="B505" s="2"/>
      <c r="C505" s="2"/>
      <c r="D505" s="2"/>
      <c r="E505" s="2"/>
      <c r="F505" s="2"/>
      <c r="G505" s="2"/>
      <c r="H505" s="2"/>
      <c r="I505" s="4"/>
      <c r="J505" s="4"/>
      <c r="K505" s="4"/>
      <c r="L505" s="4"/>
      <c r="M505" s="4"/>
      <c r="N505" s="4"/>
      <c r="O505" s="4"/>
      <c r="P505" s="4"/>
      <c r="Q505" s="2"/>
      <c r="R505" s="2"/>
      <c r="S505" s="2"/>
      <c r="T505" s="2"/>
      <c r="U505" s="2"/>
      <c r="V505" s="2"/>
      <c r="W505" s="2"/>
      <c r="X505" s="2"/>
      <c r="Y505" s="2"/>
      <c r="Z505" s="2"/>
      <c r="AA505" s="2"/>
      <c r="AB505" s="2"/>
      <c r="AC505" s="2"/>
      <c r="AD505" s="2"/>
      <c r="AE505" s="2"/>
      <c r="AF505" s="2"/>
      <c r="AG505" s="2"/>
      <c r="AH505" s="2"/>
      <c r="AI505" s="2"/>
      <c r="AJ505" s="2"/>
      <c r="AK505" s="2"/>
      <c r="AL505" s="2"/>
    </row>
    <row r="506" ht="14.25" customHeight="1">
      <c r="A506" s="3"/>
      <c r="B506" s="2"/>
      <c r="C506" s="2"/>
      <c r="D506" s="2"/>
      <c r="E506" s="2"/>
      <c r="F506" s="2"/>
      <c r="G506" s="2"/>
      <c r="H506" s="2"/>
      <c r="I506" s="4"/>
      <c r="J506" s="4"/>
      <c r="K506" s="4"/>
      <c r="L506" s="4"/>
      <c r="M506" s="4"/>
      <c r="N506" s="4"/>
      <c r="O506" s="4"/>
      <c r="P506" s="4"/>
      <c r="Q506" s="2"/>
      <c r="R506" s="2"/>
      <c r="S506" s="2"/>
      <c r="T506" s="2"/>
      <c r="U506" s="2"/>
      <c r="V506" s="2"/>
      <c r="W506" s="2"/>
      <c r="X506" s="2"/>
      <c r="Y506" s="2"/>
      <c r="Z506" s="2"/>
      <c r="AA506" s="2"/>
      <c r="AB506" s="2"/>
      <c r="AC506" s="2"/>
      <c r="AD506" s="2"/>
      <c r="AE506" s="2"/>
      <c r="AF506" s="2"/>
      <c r="AG506" s="2"/>
      <c r="AH506" s="2"/>
      <c r="AI506" s="2"/>
      <c r="AJ506" s="2"/>
      <c r="AK506" s="2"/>
      <c r="AL506" s="2"/>
    </row>
    <row r="507" ht="14.25" customHeight="1">
      <c r="A507" s="3"/>
      <c r="B507" s="2"/>
      <c r="C507" s="2"/>
      <c r="D507" s="2"/>
      <c r="E507" s="2"/>
      <c r="F507" s="2"/>
      <c r="G507" s="2"/>
      <c r="H507" s="2"/>
      <c r="I507" s="4"/>
      <c r="J507" s="4"/>
      <c r="K507" s="4"/>
      <c r="L507" s="4"/>
      <c r="M507" s="4"/>
      <c r="N507" s="4"/>
      <c r="O507" s="4"/>
      <c r="P507" s="4"/>
      <c r="Q507" s="2"/>
      <c r="R507" s="2"/>
      <c r="S507" s="2"/>
      <c r="T507" s="2"/>
      <c r="U507" s="2"/>
      <c r="V507" s="2"/>
      <c r="W507" s="2"/>
      <c r="X507" s="2"/>
      <c r="Y507" s="2"/>
      <c r="Z507" s="2"/>
      <c r="AA507" s="2"/>
      <c r="AB507" s="2"/>
      <c r="AC507" s="2"/>
      <c r="AD507" s="2"/>
      <c r="AE507" s="2"/>
      <c r="AF507" s="2"/>
      <c r="AG507" s="2"/>
      <c r="AH507" s="2"/>
      <c r="AI507" s="2"/>
      <c r="AJ507" s="2"/>
      <c r="AK507" s="2"/>
      <c r="AL507" s="2"/>
    </row>
    <row r="508" ht="14.25" customHeight="1">
      <c r="A508" s="3"/>
      <c r="B508" s="2"/>
      <c r="C508" s="2"/>
      <c r="D508" s="2"/>
      <c r="E508" s="2"/>
      <c r="F508" s="2"/>
      <c r="G508" s="2"/>
      <c r="H508" s="2"/>
      <c r="I508" s="4"/>
      <c r="J508" s="4"/>
      <c r="K508" s="4"/>
      <c r="L508" s="4"/>
      <c r="M508" s="4"/>
      <c r="N508" s="4"/>
      <c r="O508" s="4"/>
      <c r="P508" s="4"/>
      <c r="Q508" s="2"/>
      <c r="R508" s="2"/>
      <c r="S508" s="2"/>
      <c r="T508" s="2"/>
      <c r="U508" s="2"/>
      <c r="V508" s="2"/>
      <c r="W508" s="2"/>
      <c r="X508" s="2"/>
      <c r="Y508" s="2"/>
      <c r="Z508" s="2"/>
      <c r="AA508" s="2"/>
      <c r="AB508" s="2"/>
      <c r="AC508" s="2"/>
      <c r="AD508" s="2"/>
      <c r="AE508" s="2"/>
      <c r="AF508" s="2"/>
      <c r="AG508" s="2"/>
      <c r="AH508" s="2"/>
      <c r="AI508" s="2"/>
      <c r="AJ508" s="2"/>
      <c r="AK508" s="2"/>
      <c r="AL508" s="2"/>
    </row>
    <row r="509" ht="14.25" customHeight="1">
      <c r="A509" s="3"/>
      <c r="B509" s="2"/>
      <c r="C509" s="2"/>
      <c r="D509" s="2"/>
      <c r="E509" s="2"/>
      <c r="F509" s="2"/>
      <c r="G509" s="2"/>
      <c r="H509" s="2"/>
      <c r="I509" s="4"/>
      <c r="J509" s="4"/>
      <c r="K509" s="4"/>
      <c r="L509" s="4"/>
      <c r="M509" s="4"/>
      <c r="N509" s="4"/>
      <c r="O509" s="4"/>
      <c r="P509" s="4"/>
      <c r="Q509" s="2"/>
      <c r="R509" s="2"/>
      <c r="S509" s="2"/>
      <c r="T509" s="2"/>
      <c r="U509" s="2"/>
      <c r="V509" s="2"/>
      <c r="W509" s="2"/>
      <c r="X509" s="2"/>
      <c r="Y509" s="2"/>
      <c r="Z509" s="2"/>
      <c r="AA509" s="2"/>
      <c r="AB509" s="2"/>
      <c r="AC509" s="2"/>
      <c r="AD509" s="2"/>
      <c r="AE509" s="2"/>
      <c r="AF509" s="2"/>
      <c r="AG509" s="2"/>
      <c r="AH509" s="2"/>
      <c r="AI509" s="2"/>
      <c r="AJ509" s="2"/>
      <c r="AK509" s="2"/>
      <c r="AL509" s="2"/>
    </row>
    <row r="510" ht="14.25" customHeight="1">
      <c r="A510" s="3"/>
      <c r="B510" s="2"/>
      <c r="C510" s="2"/>
      <c r="D510" s="2"/>
      <c r="E510" s="2"/>
      <c r="F510" s="2"/>
      <c r="G510" s="2"/>
      <c r="H510" s="2"/>
      <c r="I510" s="4"/>
      <c r="J510" s="4"/>
      <c r="K510" s="4"/>
      <c r="L510" s="4"/>
      <c r="M510" s="4"/>
      <c r="N510" s="4"/>
      <c r="O510" s="4"/>
      <c r="P510" s="4"/>
      <c r="Q510" s="2"/>
      <c r="R510" s="2"/>
      <c r="S510" s="2"/>
      <c r="T510" s="2"/>
      <c r="U510" s="2"/>
      <c r="V510" s="2"/>
      <c r="W510" s="2"/>
      <c r="X510" s="2"/>
      <c r="Y510" s="2"/>
      <c r="Z510" s="2"/>
      <c r="AA510" s="2"/>
      <c r="AB510" s="2"/>
      <c r="AC510" s="2"/>
      <c r="AD510" s="2"/>
      <c r="AE510" s="2"/>
      <c r="AF510" s="2"/>
      <c r="AG510" s="2"/>
      <c r="AH510" s="2"/>
      <c r="AI510" s="2"/>
      <c r="AJ510" s="2"/>
      <c r="AK510" s="2"/>
      <c r="AL510" s="2"/>
    </row>
    <row r="511" ht="14.25" customHeight="1">
      <c r="A511" s="3"/>
      <c r="B511" s="2"/>
      <c r="C511" s="2"/>
      <c r="D511" s="2"/>
      <c r="E511" s="2"/>
      <c r="F511" s="2"/>
      <c r="G511" s="2"/>
      <c r="H511" s="2"/>
      <c r="I511" s="4"/>
      <c r="J511" s="4"/>
      <c r="K511" s="4"/>
      <c r="L511" s="4"/>
      <c r="M511" s="4"/>
      <c r="N511" s="4"/>
      <c r="O511" s="4"/>
      <c r="P511" s="4"/>
      <c r="Q511" s="2"/>
      <c r="R511" s="2"/>
      <c r="S511" s="2"/>
      <c r="T511" s="2"/>
      <c r="U511" s="2"/>
      <c r="V511" s="2"/>
      <c r="W511" s="2"/>
      <c r="X511" s="2"/>
      <c r="Y511" s="2"/>
      <c r="Z511" s="2"/>
      <c r="AA511" s="2"/>
      <c r="AB511" s="2"/>
      <c r="AC511" s="2"/>
      <c r="AD511" s="2"/>
      <c r="AE511" s="2"/>
      <c r="AF511" s="2"/>
      <c r="AG511" s="2"/>
      <c r="AH511" s="2"/>
      <c r="AI511" s="2"/>
      <c r="AJ511" s="2"/>
      <c r="AK511" s="2"/>
      <c r="AL511" s="2"/>
    </row>
    <row r="512" ht="14.25" customHeight="1">
      <c r="A512" s="3"/>
      <c r="B512" s="2"/>
      <c r="C512" s="2"/>
      <c r="D512" s="2"/>
      <c r="E512" s="2"/>
      <c r="F512" s="2"/>
      <c r="G512" s="2"/>
      <c r="H512" s="2"/>
      <c r="I512" s="4"/>
      <c r="J512" s="4"/>
      <c r="K512" s="4"/>
      <c r="L512" s="4"/>
      <c r="M512" s="4"/>
      <c r="N512" s="4"/>
      <c r="O512" s="4"/>
      <c r="P512" s="4"/>
      <c r="Q512" s="2"/>
      <c r="R512" s="2"/>
      <c r="S512" s="2"/>
      <c r="T512" s="2"/>
      <c r="U512" s="2"/>
      <c r="V512" s="2"/>
      <c r="W512" s="2"/>
      <c r="X512" s="2"/>
      <c r="Y512" s="2"/>
      <c r="Z512" s="2"/>
      <c r="AA512" s="2"/>
      <c r="AB512" s="2"/>
      <c r="AC512" s="2"/>
      <c r="AD512" s="2"/>
      <c r="AE512" s="2"/>
      <c r="AF512" s="2"/>
      <c r="AG512" s="2"/>
      <c r="AH512" s="2"/>
      <c r="AI512" s="2"/>
      <c r="AJ512" s="2"/>
      <c r="AK512" s="2"/>
      <c r="AL512" s="2"/>
    </row>
    <row r="513" ht="14.25" customHeight="1">
      <c r="A513" s="3"/>
      <c r="B513" s="2"/>
      <c r="C513" s="2"/>
      <c r="D513" s="2"/>
      <c r="E513" s="2"/>
      <c r="F513" s="2"/>
      <c r="G513" s="2"/>
      <c r="H513" s="2"/>
      <c r="I513" s="4"/>
      <c r="J513" s="4"/>
      <c r="K513" s="4"/>
      <c r="L513" s="4"/>
      <c r="M513" s="4"/>
      <c r="N513" s="4"/>
      <c r="O513" s="4"/>
      <c r="P513" s="4"/>
      <c r="Q513" s="2"/>
      <c r="R513" s="2"/>
      <c r="S513" s="2"/>
      <c r="T513" s="2"/>
      <c r="U513" s="2"/>
      <c r="V513" s="2"/>
      <c r="W513" s="2"/>
      <c r="X513" s="2"/>
      <c r="Y513" s="2"/>
      <c r="Z513" s="2"/>
      <c r="AA513" s="2"/>
      <c r="AB513" s="2"/>
      <c r="AC513" s="2"/>
      <c r="AD513" s="2"/>
      <c r="AE513" s="2"/>
      <c r="AF513" s="2"/>
      <c r="AG513" s="2"/>
      <c r="AH513" s="2"/>
      <c r="AI513" s="2"/>
      <c r="AJ513" s="2"/>
      <c r="AK513" s="2"/>
      <c r="AL513" s="2"/>
    </row>
    <row r="514" ht="14.25" customHeight="1">
      <c r="A514" s="3"/>
      <c r="B514" s="2"/>
      <c r="C514" s="2"/>
      <c r="D514" s="2"/>
      <c r="E514" s="2"/>
      <c r="F514" s="2"/>
      <c r="G514" s="2"/>
      <c r="H514" s="2"/>
      <c r="I514" s="4"/>
      <c r="J514" s="4"/>
      <c r="K514" s="4"/>
      <c r="L514" s="4"/>
      <c r="M514" s="4"/>
      <c r="N514" s="4"/>
      <c r="O514" s="4"/>
      <c r="P514" s="4"/>
      <c r="Q514" s="2"/>
      <c r="R514" s="2"/>
      <c r="S514" s="2"/>
      <c r="T514" s="2"/>
      <c r="U514" s="2"/>
      <c r="V514" s="2"/>
      <c r="W514" s="2"/>
      <c r="X514" s="2"/>
      <c r="Y514" s="2"/>
      <c r="Z514" s="2"/>
      <c r="AA514" s="2"/>
      <c r="AB514" s="2"/>
      <c r="AC514" s="2"/>
      <c r="AD514" s="2"/>
      <c r="AE514" s="2"/>
      <c r="AF514" s="2"/>
      <c r="AG514" s="2"/>
      <c r="AH514" s="2"/>
      <c r="AI514" s="2"/>
      <c r="AJ514" s="2"/>
      <c r="AK514" s="2"/>
      <c r="AL514" s="2"/>
    </row>
    <row r="515" ht="14.25" customHeight="1">
      <c r="A515" s="3"/>
      <c r="B515" s="2"/>
      <c r="C515" s="2"/>
      <c r="D515" s="2"/>
      <c r="E515" s="2"/>
      <c r="F515" s="2"/>
      <c r="G515" s="2"/>
      <c r="H515" s="2"/>
      <c r="I515" s="4"/>
      <c r="J515" s="4"/>
      <c r="K515" s="4"/>
      <c r="L515" s="4"/>
      <c r="M515" s="4"/>
      <c r="N515" s="4"/>
      <c r="O515" s="4"/>
      <c r="P515" s="4"/>
      <c r="Q515" s="2"/>
      <c r="R515" s="2"/>
      <c r="S515" s="2"/>
      <c r="T515" s="2"/>
      <c r="U515" s="2"/>
      <c r="V515" s="2"/>
      <c r="W515" s="2"/>
      <c r="X515" s="2"/>
      <c r="Y515" s="2"/>
      <c r="Z515" s="2"/>
      <c r="AA515" s="2"/>
      <c r="AB515" s="2"/>
      <c r="AC515" s="2"/>
      <c r="AD515" s="2"/>
      <c r="AE515" s="2"/>
      <c r="AF515" s="2"/>
      <c r="AG515" s="2"/>
      <c r="AH515" s="2"/>
      <c r="AI515" s="2"/>
      <c r="AJ515" s="2"/>
      <c r="AK515" s="2"/>
      <c r="AL515" s="2"/>
    </row>
    <row r="516" ht="14.25" customHeight="1">
      <c r="A516" s="3"/>
      <c r="B516" s="2"/>
      <c r="C516" s="2"/>
      <c r="D516" s="2"/>
      <c r="E516" s="2"/>
      <c r="F516" s="2"/>
      <c r="G516" s="2"/>
      <c r="H516" s="2"/>
      <c r="I516" s="4"/>
      <c r="J516" s="4"/>
      <c r="K516" s="4"/>
      <c r="L516" s="4"/>
      <c r="M516" s="4"/>
      <c r="N516" s="4"/>
      <c r="O516" s="4"/>
      <c r="P516" s="4"/>
      <c r="Q516" s="2"/>
      <c r="R516" s="2"/>
      <c r="S516" s="2"/>
      <c r="T516" s="2"/>
      <c r="U516" s="2"/>
      <c r="V516" s="2"/>
      <c r="W516" s="2"/>
      <c r="X516" s="2"/>
      <c r="Y516" s="2"/>
      <c r="Z516" s="2"/>
      <c r="AA516" s="2"/>
      <c r="AB516" s="2"/>
      <c r="AC516" s="2"/>
      <c r="AD516" s="2"/>
      <c r="AE516" s="2"/>
      <c r="AF516" s="2"/>
      <c r="AG516" s="2"/>
      <c r="AH516" s="2"/>
      <c r="AI516" s="2"/>
      <c r="AJ516" s="2"/>
      <c r="AK516" s="2"/>
      <c r="AL516" s="2"/>
    </row>
    <row r="517" ht="14.25" customHeight="1">
      <c r="A517" s="3"/>
      <c r="B517" s="2"/>
      <c r="C517" s="2"/>
      <c r="D517" s="2"/>
      <c r="E517" s="2"/>
      <c r="F517" s="2"/>
      <c r="G517" s="2"/>
      <c r="H517" s="2"/>
      <c r="I517" s="4"/>
      <c r="J517" s="4"/>
      <c r="K517" s="4"/>
      <c r="L517" s="4"/>
      <c r="M517" s="4"/>
      <c r="N517" s="4"/>
      <c r="O517" s="4"/>
      <c r="P517" s="4"/>
      <c r="Q517" s="2"/>
      <c r="R517" s="2"/>
      <c r="S517" s="2"/>
      <c r="T517" s="2"/>
      <c r="U517" s="2"/>
      <c r="V517" s="2"/>
      <c r="W517" s="2"/>
      <c r="X517" s="2"/>
      <c r="Y517" s="2"/>
      <c r="Z517" s="2"/>
      <c r="AA517" s="2"/>
      <c r="AB517" s="2"/>
      <c r="AC517" s="2"/>
      <c r="AD517" s="2"/>
      <c r="AE517" s="2"/>
      <c r="AF517" s="2"/>
      <c r="AG517" s="2"/>
      <c r="AH517" s="2"/>
      <c r="AI517" s="2"/>
      <c r="AJ517" s="2"/>
      <c r="AK517" s="2"/>
      <c r="AL517" s="2"/>
    </row>
    <row r="518" ht="14.25" customHeight="1">
      <c r="A518" s="3"/>
      <c r="B518" s="2"/>
      <c r="C518" s="2"/>
      <c r="D518" s="2"/>
      <c r="E518" s="2"/>
      <c r="F518" s="2"/>
      <c r="G518" s="2"/>
      <c r="H518" s="2"/>
      <c r="I518" s="4"/>
      <c r="J518" s="4"/>
      <c r="K518" s="4"/>
      <c r="L518" s="4"/>
      <c r="M518" s="4"/>
      <c r="N518" s="4"/>
      <c r="O518" s="4"/>
      <c r="P518" s="4"/>
      <c r="Q518" s="2"/>
      <c r="R518" s="2"/>
      <c r="S518" s="2"/>
      <c r="T518" s="2"/>
      <c r="U518" s="2"/>
      <c r="V518" s="2"/>
      <c r="W518" s="2"/>
      <c r="X518" s="2"/>
      <c r="Y518" s="2"/>
      <c r="Z518" s="2"/>
      <c r="AA518" s="2"/>
      <c r="AB518" s="2"/>
      <c r="AC518" s="2"/>
      <c r="AD518" s="2"/>
      <c r="AE518" s="2"/>
      <c r="AF518" s="2"/>
      <c r="AG518" s="2"/>
      <c r="AH518" s="2"/>
      <c r="AI518" s="2"/>
      <c r="AJ518" s="2"/>
      <c r="AK518" s="2"/>
      <c r="AL518" s="2"/>
    </row>
    <row r="519" ht="14.25" customHeight="1">
      <c r="A519" s="3"/>
      <c r="B519" s="2"/>
      <c r="C519" s="2"/>
      <c r="D519" s="2"/>
      <c r="E519" s="2"/>
      <c r="F519" s="2"/>
      <c r="G519" s="2"/>
      <c r="H519" s="2"/>
      <c r="I519" s="4"/>
      <c r="J519" s="4"/>
      <c r="K519" s="4"/>
      <c r="L519" s="4"/>
      <c r="M519" s="4"/>
      <c r="N519" s="4"/>
      <c r="O519" s="4"/>
      <c r="P519" s="4"/>
      <c r="Q519" s="2"/>
      <c r="R519" s="2"/>
      <c r="S519" s="2"/>
      <c r="T519" s="2"/>
      <c r="U519" s="2"/>
      <c r="V519" s="2"/>
      <c r="W519" s="2"/>
      <c r="X519" s="2"/>
      <c r="Y519" s="2"/>
      <c r="Z519" s="2"/>
      <c r="AA519" s="2"/>
      <c r="AB519" s="2"/>
      <c r="AC519" s="2"/>
      <c r="AD519" s="2"/>
      <c r="AE519" s="2"/>
      <c r="AF519" s="2"/>
      <c r="AG519" s="2"/>
      <c r="AH519" s="2"/>
      <c r="AI519" s="2"/>
      <c r="AJ519" s="2"/>
      <c r="AK519" s="2"/>
      <c r="AL519" s="2"/>
    </row>
    <row r="520" ht="14.25" customHeight="1">
      <c r="A520" s="3"/>
      <c r="B520" s="2"/>
      <c r="C520" s="2"/>
      <c r="D520" s="2"/>
      <c r="E520" s="2"/>
      <c r="F520" s="2"/>
      <c r="G520" s="2"/>
      <c r="H520" s="2"/>
      <c r="I520" s="4"/>
      <c r="J520" s="4"/>
      <c r="K520" s="4"/>
      <c r="L520" s="4"/>
      <c r="M520" s="4"/>
      <c r="N520" s="4"/>
      <c r="O520" s="4"/>
      <c r="P520" s="4"/>
      <c r="Q520" s="2"/>
      <c r="R520" s="2"/>
      <c r="S520" s="2"/>
      <c r="T520" s="2"/>
      <c r="U520" s="2"/>
      <c r="V520" s="2"/>
      <c r="W520" s="2"/>
      <c r="X520" s="2"/>
      <c r="Y520" s="2"/>
      <c r="Z520" s="2"/>
      <c r="AA520" s="2"/>
      <c r="AB520" s="2"/>
      <c r="AC520" s="2"/>
      <c r="AD520" s="2"/>
      <c r="AE520" s="2"/>
      <c r="AF520" s="2"/>
      <c r="AG520" s="2"/>
      <c r="AH520" s="2"/>
      <c r="AI520" s="2"/>
      <c r="AJ520" s="2"/>
      <c r="AK520" s="2"/>
      <c r="AL520" s="2"/>
    </row>
    <row r="521" ht="14.25" customHeight="1">
      <c r="A521" s="3"/>
      <c r="B521" s="2"/>
      <c r="C521" s="2"/>
      <c r="D521" s="2"/>
      <c r="E521" s="2"/>
      <c r="F521" s="2"/>
      <c r="G521" s="2"/>
      <c r="H521" s="2"/>
      <c r="I521" s="4"/>
      <c r="J521" s="4"/>
      <c r="K521" s="4"/>
      <c r="L521" s="4"/>
      <c r="M521" s="4"/>
      <c r="N521" s="4"/>
      <c r="O521" s="4"/>
      <c r="P521" s="4"/>
      <c r="Q521" s="2"/>
      <c r="R521" s="2"/>
      <c r="S521" s="2"/>
      <c r="T521" s="2"/>
      <c r="U521" s="2"/>
      <c r="V521" s="2"/>
      <c r="W521" s="2"/>
      <c r="X521" s="2"/>
      <c r="Y521" s="2"/>
      <c r="Z521" s="2"/>
      <c r="AA521" s="2"/>
      <c r="AB521" s="2"/>
      <c r="AC521" s="2"/>
      <c r="AD521" s="2"/>
      <c r="AE521" s="2"/>
      <c r="AF521" s="2"/>
      <c r="AG521" s="2"/>
      <c r="AH521" s="2"/>
      <c r="AI521" s="2"/>
      <c r="AJ521" s="2"/>
      <c r="AK521" s="2"/>
      <c r="AL521" s="2"/>
    </row>
    <row r="522" ht="14.25" customHeight="1">
      <c r="A522" s="3"/>
      <c r="B522" s="2"/>
      <c r="C522" s="2"/>
      <c r="D522" s="2"/>
      <c r="E522" s="2"/>
      <c r="F522" s="2"/>
      <c r="G522" s="2"/>
      <c r="H522" s="2"/>
      <c r="I522" s="4"/>
      <c r="J522" s="4"/>
      <c r="K522" s="4"/>
      <c r="L522" s="4"/>
      <c r="M522" s="4"/>
      <c r="N522" s="4"/>
      <c r="O522" s="4"/>
      <c r="P522" s="4"/>
      <c r="Q522" s="2"/>
      <c r="R522" s="2"/>
      <c r="S522" s="2"/>
      <c r="T522" s="2"/>
      <c r="U522" s="2"/>
      <c r="V522" s="2"/>
      <c r="W522" s="2"/>
      <c r="X522" s="2"/>
      <c r="Y522" s="2"/>
      <c r="Z522" s="2"/>
      <c r="AA522" s="2"/>
      <c r="AB522" s="2"/>
      <c r="AC522" s="2"/>
      <c r="AD522" s="2"/>
      <c r="AE522" s="2"/>
      <c r="AF522" s="2"/>
      <c r="AG522" s="2"/>
      <c r="AH522" s="2"/>
      <c r="AI522" s="2"/>
      <c r="AJ522" s="2"/>
      <c r="AK522" s="2"/>
      <c r="AL522" s="2"/>
    </row>
    <row r="523" ht="14.25" customHeight="1">
      <c r="A523" s="3"/>
      <c r="B523" s="2"/>
      <c r="C523" s="2"/>
      <c r="D523" s="2"/>
      <c r="E523" s="2"/>
      <c r="F523" s="2"/>
      <c r="G523" s="2"/>
      <c r="H523" s="2"/>
      <c r="I523" s="4"/>
      <c r="J523" s="4"/>
      <c r="K523" s="4"/>
      <c r="L523" s="4"/>
      <c r="M523" s="4"/>
      <c r="N523" s="4"/>
      <c r="O523" s="4"/>
      <c r="P523" s="4"/>
      <c r="Q523" s="2"/>
      <c r="R523" s="2"/>
      <c r="S523" s="2"/>
      <c r="T523" s="2"/>
      <c r="U523" s="2"/>
      <c r="V523" s="2"/>
      <c r="W523" s="2"/>
      <c r="X523" s="2"/>
      <c r="Y523" s="2"/>
      <c r="Z523" s="2"/>
      <c r="AA523" s="2"/>
      <c r="AB523" s="2"/>
      <c r="AC523" s="2"/>
      <c r="AD523" s="2"/>
      <c r="AE523" s="2"/>
      <c r="AF523" s="2"/>
      <c r="AG523" s="2"/>
      <c r="AH523" s="2"/>
      <c r="AI523" s="2"/>
      <c r="AJ523" s="2"/>
      <c r="AK523" s="2"/>
      <c r="AL523" s="2"/>
    </row>
    <row r="524" ht="14.25" customHeight="1">
      <c r="A524" s="3"/>
      <c r="B524" s="2"/>
      <c r="C524" s="2"/>
      <c r="D524" s="2"/>
      <c r="E524" s="2"/>
      <c r="F524" s="2"/>
      <c r="G524" s="2"/>
      <c r="H524" s="2"/>
      <c r="I524" s="4"/>
      <c r="J524" s="4"/>
      <c r="K524" s="4"/>
      <c r="L524" s="4"/>
      <c r="M524" s="4"/>
      <c r="N524" s="4"/>
      <c r="O524" s="4"/>
      <c r="P524" s="4"/>
      <c r="Q524" s="2"/>
      <c r="R524" s="2"/>
      <c r="S524" s="2"/>
      <c r="T524" s="2"/>
      <c r="U524" s="2"/>
      <c r="V524" s="2"/>
      <c r="W524" s="2"/>
      <c r="X524" s="2"/>
      <c r="Y524" s="2"/>
      <c r="Z524" s="2"/>
      <c r="AA524" s="2"/>
      <c r="AB524" s="2"/>
      <c r="AC524" s="2"/>
      <c r="AD524" s="2"/>
      <c r="AE524" s="2"/>
      <c r="AF524" s="2"/>
      <c r="AG524" s="2"/>
      <c r="AH524" s="2"/>
      <c r="AI524" s="2"/>
      <c r="AJ524" s="2"/>
      <c r="AK524" s="2"/>
      <c r="AL524" s="2"/>
    </row>
    <row r="525" ht="14.25" customHeight="1">
      <c r="A525" s="3"/>
      <c r="B525" s="2"/>
      <c r="C525" s="2"/>
      <c r="D525" s="2"/>
      <c r="E525" s="2"/>
      <c r="F525" s="2"/>
      <c r="G525" s="2"/>
      <c r="H525" s="2"/>
      <c r="I525" s="4"/>
      <c r="J525" s="4"/>
      <c r="K525" s="4"/>
      <c r="L525" s="4"/>
      <c r="M525" s="4"/>
      <c r="N525" s="4"/>
      <c r="O525" s="4"/>
      <c r="P525" s="4"/>
      <c r="Q525" s="2"/>
      <c r="R525" s="2"/>
      <c r="S525" s="2"/>
      <c r="T525" s="2"/>
      <c r="U525" s="2"/>
      <c r="V525" s="2"/>
      <c r="W525" s="2"/>
      <c r="X525" s="2"/>
      <c r="Y525" s="2"/>
      <c r="Z525" s="2"/>
      <c r="AA525" s="2"/>
      <c r="AB525" s="2"/>
      <c r="AC525" s="2"/>
      <c r="AD525" s="2"/>
      <c r="AE525" s="2"/>
      <c r="AF525" s="2"/>
      <c r="AG525" s="2"/>
      <c r="AH525" s="2"/>
      <c r="AI525" s="2"/>
      <c r="AJ525" s="2"/>
      <c r="AK525" s="2"/>
      <c r="AL525" s="2"/>
    </row>
    <row r="526" ht="14.25" customHeight="1">
      <c r="A526" s="3"/>
      <c r="B526" s="2"/>
      <c r="C526" s="2"/>
      <c r="D526" s="2"/>
      <c r="E526" s="2"/>
      <c r="F526" s="2"/>
      <c r="G526" s="2"/>
      <c r="H526" s="2"/>
      <c r="I526" s="4"/>
      <c r="J526" s="4"/>
      <c r="K526" s="4"/>
      <c r="L526" s="4"/>
      <c r="M526" s="4"/>
      <c r="N526" s="4"/>
      <c r="O526" s="4"/>
      <c r="P526" s="4"/>
      <c r="Q526" s="2"/>
      <c r="R526" s="2"/>
      <c r="S526" s="2"/>
      <c r="T526" s="2"/>
      <c r="U526" s="2"/>
      <c r="V526" s="2"/>
      <c r="W526" s="2"/>
      <c r="X526" s="2"/>
      <c r="Y526" s="2"/>
      <c r="Z526" s="2"/>
      <c r="AA526" s="2"/>
      <c r="AB526" s="2"/>
      <c r="AC526" s="2"/>
      <c r="AD526" s="2"/>
      <c r="AE526" s="2"/>
      <c r="AF526" s="2"/>
      <c r="AG526" s="2"/>
      <c r="AH526" s="2"/>
      <c r="AI526" s="2"/>
      <c r="AJ526" s="2"/>
      <c r="AK526" s="2"/>
      <c r="AL526" s="2"/>
    </row>
    <row r="527" ht="14.25" customHeight="1">
      <c r="A527" s="3"/>
      <c r="B527" s="2"/>
      <c r="C527" s="2"/>
      <c r="D527" s="2"/>
      <c r="E527" s="2"/>
      <c r="F527" s="2"/>
      <c r="G527" s="2"/>
      <c r="H527" s="2"/>
      <c r="I527" s="4"/>
      <c r="J527" s="4"/>
      <c r="K527" s="4"/>
      <c r="L527" s="4"/>
      <c r="M527" s="4"/>
      <c r="N527" s="4"/>
      <c r="O527" s="4"/>
      <c r="P527" s="4"/>
      <c r="Q527" s="2"/>
      <c r="R527" s="2"/>
      <c r="S527" s="2"/>
      <c r="T527" s="2"/>
      <c r="U527" s="2"/>
      <c r="V527" s="2"/>
      <c r="W527" s="2"/>
      <c r="X527" s="2"/>
      <c r="Y527" s="2"/>
      <c r="Z527" s="2"/>
      <c r="AA527" s="2"/>
      <c r="AB527" s="2"/>
      <c r="AC527" s="2"/>
      <c r="AD527" s="2"/>
      <c r="AE527" s="2"/>
      <c r="AF527" s="2"/>
      <c r="AG527" s="2"/>
      <c r="AH527" s="2"/>
      <c r="AI527" s="2"/>
      <c r="AJ527" s="2"/>
      <c r="AK527" s="2"/>
      <c r="AL527" s="2"/>
    </row>
    <row r="528" ht="14.25" customHeight="1">
      <c r="A528" s="3"/>
      <c r="B528" s="2"/>
      <c r="C528" s="2"/>
      <c r="D528" s="2"/>
      <c r="E528" s="2"/>
      <c r="F528" s="2"/>
      <c r="G528" s="2"/>
      <c r="H528" s="2"/>
      <c r="I528" s="4"/>
      <c r="J528" s="4"/>
      <c r="K528" s="4"/>
      <c r="L528" s="4"/>
      <c r="M528" s="4"/>
      <c r="N528" s="4"/>
      <c r="O528" s="4"/>
      <c r="P528" s="4"/>
      <c r="Q528" s="2"/>
      <c r="R528" s="2"/>
      <c r="S528" s="2"/>
      <c r="T528" s="2"/>
      <c r="U528" s="2"/>
      <c r="V528" s="2"/>
      <c r="W528" s="2"/>
      <c r="X528" s="2"/>
      <c r="Y528" s="2"/>
      <c r="Z528" s="2"/>
      <c r="AA528" s="2"/>
      <c r="AB528" s="2"/>
      <c r="AC528" s="2"/>
      <c r="AD528" s="2"/>
      <c r="AE528" s="2"/>
      <c r="AF528" s="2"/>
      <c r="AG528" s="2"/>
      <c r="AH528" s="2"/>
      <c r="AI528" s="2"/>
      <c r="AJ528" s="2"/>
      <c r="AK528" s="2"/>
      <c r="AL528" s="2"/>
    </row>
    <row r="529" ht="14.25" customHeight="1">
      <c r="A529" s="3"/>
      <c r="B529" s="2"/>
      <c r="C529" s="2"/>
      <c r="D529" s="2"/>
      <c r="E529" s="2"/>
      <c r="F529" s="2"/>
      <c r="G529" s="2"/>
      <c r="H529" s="2"/>
      <c r="I529" s="4"/>
      <c r="J529" s="4"/>
      <c r="K529" s="4"/>
      <c r="L529" s="4"/>
      <c r="M529" s="4"/>
      <c r="N529" s="4"/>
      <c r="O529" s="4"/>
      <c r="P529" s="4"/>
      <c r="Q529" s="2"/>
      <c r="R529" s="2"/>
      <c r="S529" s="2"/>
      <c r="T529" s="2"/>
      <c r="U529" s="2"/>
      <c r="V529" s="2"/>
      <c r="W529" s="2"/>
      <c r="X529" s="2"/>
      <c r="Y529" s="2"/>
      <c r="Z529" s="2"/>
      <c r="AA529" s="2"/>
      <c r="AB529" s="2"/>
      <c r="AC529" s="2"/>
      <c r="AD529" s="2"/>
      <c r="AE529" s="2"/>
      <c r="AF529" s="2"/>
      <c r="AG529" s="2"/>
      <c r="AH529" s="2"/>
      <c r="AI529" s="2"/>
      <c r="AJ529" s="2"/>
      <c r="AK529" s="2"/>
      <c r="AL529" s="2"/>
    </row>
    <row r="530" ht="14.25" customHeight="1">
      <c r="A530" s="3"/>
      <c r="B530" s="2"/>
      <c r="C530" s="2"/>
      <c r="D530" s="2"/>
      <c r="E530" s="2"/>
      <c r="F530" s="2"/>
      <c r="G530" s="2"/>
      <c r="H530" s="2"/>
      <c r="I530" s="4"/>
      <c r="J530" s="4"/>
      <c r="K530" s="4"/>
      <c r="L530" s="4"/>
      <c r="M530" s="4"/>
      <c r="N530" s="4"/>
      <c r="O530" s="4"/>
      <c r="P530" s="4"/>
      <c r="Q530" s="2"/>
      <c r="R530" s="2"/>
      <c r="S530" s="2"/>
      <c r="T530" s="2"/>
      <c r="U530" s="2"/>
      <c r="V530" s="2"/>
      <c r="W530" s="2"/>
      <c r="X530" s="2"/>
      <c r="Y530" s="2"/>
      <c r="Z530" s="2"/>
      <c r="AA530" s="2"/>
      <c r="AB530" s="2"/>
      <c r="AC530" s="2"/>
      <c r="AD530" s="2"/>
      <c r="AE530" s="2"/>
      <c r="AF530" s="2"/>
      <c r="AG530" s="2"/>
      <c r="AH530" s="2"/>
      <c r="AI530" s="2"/>
      <c r="AJ530" s="2"/>
      <c r="AK530" s="2"/>
      <c r="AL530" s="2"/>
    </row>
    <row r="531" ht="14.25" customHeight="1">
      <c r="A531" s="3"/>
      <c r="B531" s="2"/>
      <c r="C531" s="2"/>
      <c r="D531" s="2"/>
      <c r="E531" s="2"/>
      <c r="F531" s="2"/>
      <c r="G531" s="2"/>
      <c r="H531" s="2"/>
      <c r="I531" s="4"/>
      <c r="J531" s="4"/>
      <c r="K531" s="4"/>
      <c r="L531" s="4"/>
      <c r="M531" s="4"/>
      <c r="N531" s="4"/>
      <c r="O531" s="4"/>
      <c r="P531" s="4"/>
      <c r="Q531" s="2"/>
      <c r="R531" s="2"/>
      <c r="S531" s="2"/>
      <c r="T531" s="2"/>
      <c r="U531" s="2"/>
      <c r="V531" s="2"/>
      <c r="W531" s="2"/>
      <c r="X531" s="2"/>
      <c r="Y531" s="2"/>
      <c r="Z531" s="2"/>
      <c r="AA531" s="2"/>
      <c r="AB531" s="2"/>
      <c r="AC531" s="2"/>
      <c r="AD531" s="2"/>
      <c r="AE531" s="2"/>
      <c r="AF531" s="2"/>
      <c r="AG531" s="2"/>
      <c r="AH531" s="2"/>
      <c r="AI531" s="2"/>
      <c r="AJ531" s="2"/>
      <c r="AK531" s="2"/>
      <c r="AL531" s="2"/>
    </row>
    <row r="532" ht="14.25" customHeight="1">
      <c r="A532" s="3"/>
      <c r="B532" s="2"/>
      <c r="C532" s="2"/>
      <c r="D532" s="2"/>
      <c r="E532" s="2"/>
      <c r="F532" s="2"/>
      <c r="G532" s="2"/>
      <c r="H532" s="2"/>
      <c r="I532" s="4"/>
      <c r="J532" s="4"/>
      <c r="K532" s="4"/>
      <c r="L532" s="4"/>
      <c r="M532" s="4"/>
      <c r="N532" s="4"/>
      <c r="O532" s="4"/>
      <c r="P532" s="4"/>
      <c r="Q532" s="2"/>
      <c r="R532" s="2"/>
      <c r="S532" s="2"/>
      <c r="T532" s="2"/>
      <c r="U532" s="2"/>
      <c r="V532" s="2"/>
      <c r="W532" s="2"/>
      <c r="X532" s="2"/>
      <c r="Y532" s="2"/>
      <c r="Z532" s="2"/>
      <c r="AA532" s="2"/>
      <c r="AB532" s="2"/>
      <c r="AC532" s="2"/>
      <c r="AD532" s="2"/>
      <c r="AE532" s="2"/>
      <c r="AF532" s="2"/>
      <c r="AG532" s="2"/>
      <c r="AH532" s="2"/>
      <c r="AI532" s="2"/>
      <c r="AJ532" s="2"/>
      <c r="AK532" s="2"/>
      <c r="AL532" s="2"/>
    </row>
    <row r="533" ht="14.25" customHeight="1">
      <c r="A533" s="3"/>
      <c r="B533" s="2"/>
      <c r="C533" s="2"/>
      <c r="D533" s="2"/>
      <c r="E533" s="2"/>
      <c r="F533" s="2"/>
      <c r="G533" s="2"/>
      <c r="H533" s="2"/>
      <c r="I533" s="4"/>
      <c r="J533" s="4"/>
      <c r="K533" s="4"/>
      <c r="L533" s="4"/>
      <c r="M533" s="4"/>
      <c r="N533" s="4"/>
      <c r="O533" s="4"/>
      <c r="P533" s="4"/>
      <c r="Q533" s="2"/>
      <c r="R533" s="2"/>
      <c r="S533" s="2"/>
      <c r="T533" s="2"/>
      <c r="U533" s="2"/>
      <c r="V533" s="2"/>
      <c r="W533" s="2"/>
      <c r="X533" s="2"/>
      <c r="Y533" s="2"/>
      <c r="Z533" s="2"/>
      <c r="AA533" s="2"/>
      <c r="AB533" s="2"/>
      <c r="AC533" s="2"/>
      <c r="AD533" s="2"/>
      <c r="AE533" s="2"/>
      <c r="AF533" s="2"/>
      <c r="AG533" s="2"/>
      <c r="AH533" s="2"/>
      <c r="AI533" s="2"/>
      <c r="AJ533" s="2"/>
      <c r="AK533" s="2"/>
      <c r="AL533" s="2"/>
    </row>
    <row r="534" ht="14.25" customHeight="1">
      <c r="A534" s="3"/>
      <c r="B534" s="2"/>
      <c r="C534" s="2"/>
      <c r="D534" s="2"/>
      <c r="E534" s="2"/>
      <c r="F534" s="2"/>
      <c r="G534" s="2"/>
      <c r="H534" s="2"/>
      <c r="I534" s="4"/>
      <c r="J534" s="4"/>
      <c r="K534" s="4"/>
      <c r="L534" s="4"/>
      <c r="M534" s="4"/>
      <c r="N534" s="4"/>
      <c r="O534" s="4"/>
      <c r="P534" s="4"/>
      <c r="Q534" s="2"/>
      <c r="R534" s="2"/>
      <c r="S534" s="2"/>
      <c r="T534" s="2"/>
      <c r="U534" s="2"/>
      <c r="V534" s="2"/>
      <c r="W534" s="2"/>
      <c r="X534" s="2"/>
      <c r="Y534" s="2"/>
      <c r="Z534" s="2"/>
      <c r="AA534" s="2"/>
      <c r="AB534" s="2"/>
      <c r="AC534" s="2"/>
      <c r="AD534" s="2"/>
      <c r="AE534" s="2"/>
      <c r="AF534" s="2"/>
      <c r="AG534" s="2"/>
      <c r="AH534" s="2"/>
      <c r="AI534" s="2"/>
      <c r="AJ534" s="2"/>
      <c r="AK534" s="2"/>
      <c r="AL534" s="2"/>
    </row>
    <row r="535" ht="14.25" customHeight="1">
      <c r="A535" s="3"/>
      <c r="B535" s="2"/>
      <c r="C535" s="2"/>
      <c r="D535" s="2"/>
      <c r="E535" s="2"/>
      <c r="F535" s="2"/>
      <c r="G535" s="2"/>
      <c r="H535" s="2"/>
      <c r="I535" s="4"/>
      <c r="J535" s="4"/>
      <c r="K535" s="4"/>
      <c r="L535" s="4"/>
      <c r="M535" s="4"/>
      <c r="N535" s="4"/>
      <c r="O535" s="4"/>
      <c r="P535" s="4"/>
      <c r="Q535" s="2"/>
      <c r="R535" s="2"/>
      <c r="S535" s="2"/>
      <c r="T535" s="2"/>
      <c r="U535" s="2"/>
      <c r="V535" s="2"/>
      <c r="W535" s="2"/>
      <c r="X535" s="2"/>
      <c r="Y535" s="2"/>
      <c r="Z535" s="2"/>
      <c r="AA535" s="2"/>
      <c r="AB535" s="2"/>
      <c r="AC535" s="2"/>
      <c r="AD535" s="2"/>
      <c r="AE535" s="2"/>
      <c r="AF535" s="2"/>
      <c r="AG535" s="2"/>
      <c r="AH535" s="2"/>
      <c r="AI535" s="2"/>
      <c r="AJ535" s="2"/>
      <c r="AK535" s="2"/>
      <c r="AL535" s="2"/>
    </row>
    <row r="536" ht="14.25" customHeight="1">
      <c r="A536" s="3"/>
      <c r="B536" s="2"/>
      <c r="C536" s="2"/>
      <c r="D536" s="2"/>
      <c r="E536" s="2"/>
      <c r="F536" s="2"/>
      <c r="G536" s="2"/>
      <c r="H536" s="2"/>
      <c r="I536" s="4"/>
      <c r="J536" s="4"/>
      <c r="K536" s="4"/>
      <c r="L536" s="4"/>
      <c r="M536" s="4"/>
      <c r="N536" s="4"/>
      <c r="O536" s="4"/>
      <c r="P536" s="4"/>
      <c r="Q536" s="2"/>
      <c r="R536" s="2"/>
      <c r="S536" s="2"/>
      <c r="T536" s="2"/>
      <c r="U536" s="2"/>
      <c r="V536" s="2"/>
      <c r="W536" s="2"/>
      <c r="X536" s="2"/>
      <c r="Y536" s="2"/>
      <c r="Z536" s="2"/>
      <c r="AA536" s="2"/>
      <c r="AB536" s="2"/>
      <c r="AC536" s="2"/>
      <c r="AD536" s="2"/>
      <c r="AE536" s="2"/>
      <c r="AF536" s="2"/>
      <c r="AG536" s="2"/>
      <c r="AH536" s="2"/>
      <c r="AI536" s="2"/>
      <c r="AJ536" s="2"/>
      <c r="AK536" s="2"/>
      <c r="AL536" s="2"/>
    </row>
    <row r="537" ht="14.25" customHeight="1">
      <c r="A537" s="3"/>
      <c r="B537" s="2"/>
      <c r="C537" s="2"/>
      <c r="D537" s="2"/>
      <c r="E537" s="2"/>
      <c r="F537" s="2"/>
      <c r="G537" s="2"/>
      <c r="H537" s="2"/>
      <c r="I537" s="4"/>
      <c r="J537" s="4"/>
      <c r="K537" s="4"/>
      <c r="L537" s="4"/>
      <c r="M537" s="4"/>
      <c r="N537" s="4"/>
      <c r="O537" s="4"/>
      <c r="P537" s="4"/>
      <c r="Q537" s="2"/>
      <c r="R537" s="2"/>
      <c r="S537" s="2"/>
      <c r="T537" s="2"/>
      <c r="U537" s="2"/>
      <c r="V537" s="2"/>
      <c r="W537" s="2"/>
      <c r="X537" s="2"/>
      <c r="Y537" s="2"/>
      <c r="Z537" s="2"/>
      <c r="AA537" s="2"/>
      <c r="AB537" s="2"/>
      <c r="AC537" s="2"/>
      <c r="AD537" s="2"/>
      <c r="AE537" s="2"/>
      <c r="AF537" s="2"/>
      <c r="AG537" s="2"/>
      <c r="AH537" s="2"/>
      <c r="AI537" s="2"/>
      <c r="AJ537" s="2"/>
      <c r="AK537" s="2"/>
      <c r="AL537" s="2"/>
    </row>
    <row r="538" ht="14.25" customHeight="1">
      <c r="A538" s="3"/>
      <c r="B538" s="2"/>
      <c r="C538" s="2"/>
      <c r="D538" s="2"/>
      <c r="E538" s="2"/>
      <c r="F538" s="2"/>
      <c r="G538" s="2"/>
      <c r="H538" s="2"/>
      <c r="I538" s="4"/>
      <c r="J538" s="4"/>
      <c r="K538" s="4"/>
      <c r="L538" s="4"/>
      <c r="M538" s="4"/>
      <c r="N538" s="4"/>
      <c r="O538" s="4"/>
      <c r="P538" s="4"/>
      <c r="Q538" s="2"/>
      <c r="R538" s="2"/>
      <c r="S538" s="2"/>
      <c r="T538" s="2"/>
      <c r="U538" s="2"/>
      <c r="V538" s="2"/>
      <c r="W538" s="2"/>
      <c r="X538" s="2"/>
      <c r="Y538" s="2"/>
      <c r="Z538" s="2"/>
      <c r="AA538" s="2"/>
      <c r="AB538" s="2"/>
      <c r="AC538" s="2"/>
      <c r="AD538" s="2"/>
      <c r="AE538" s="2"/>
      <c r="AF538" s="2"/>
      <c r="AG538" s="2"/>
      <c r="AH538" s="2"/>
      <c r="AI538" s="2"/>
      <c r="AJ538" s="2"/>
      <c r="AK538" s="2"/>
      <c r="AL538" s="2"/>
    </row>
    <row r="539" ht="14.25" customHeight="1">
      <c r="A539" s="3"/>
      <c r="B539" s="2"/>
      <c r="C539" s="2"/>
      <c r="D539" s="2"/>
      <c r="E539" s="2"/>
      <c r="F539" s="2"/>
      <c r="G539" s="2"/>
      <c r="H539" s="2"/>
      <c r="I539" s="4"/>
      <c r="J539" s="4"/>
      <c r="K539" s="4"/>
      <c r="L539" s="4"/>
      <c r="M539" s="4"/>
      <c r="N539" s="4"/>
      <c r="O539" s="4"/>
      <c r="P539" s="4"/>
      <c r="Q539" s="2"/>
      <c r="R539" s="2"/>
      <c r="S539" s="2"/>
      <c r="T539" s="2"/>
      <c r="U539" s="2"/>
      <c r="V539" s="2"/>
      <c r="W539" s="2"/>
      <c r="X539" s="2"/>
      <c r="Y539" s="2"/>
      <c r="Z539" s="2"/>
      <c r="AA539" s="2"/>
      <c r="AB539" s="2"/>
      <c r="AC539" s="2"/>
      <c r="AD539" s="2"/>
      <c r="AE539" s="2"/>
      <c r="AF539" s="2"/>
      <c r="AG539" s="2"/>
      <c r="AH539" s="2"/>
      <c r="AI539" s="2"/>
      <c r="AJ539" s="2"/>
      <c r="AK539" s="2"/>
      <c r="AL539" s="2"/>
    </row>
    <row r="540" ht="14.25" customHeight="1">
      <c r="A540" s="3"/>
      <c r="B540" s="2"/>
      <c r="C540" s="2"/>
      <c r="D540" s="2"/>
      <c r="E540" s="2"/>
      <c r="F540" s="2"/>
      <c r="G540" s="2"/>
      <c r="H540" s="2"/>
      <c r="I540" s="4"/>
      <c r="J540" s="4"/>
      <c r="K540" s="4"/>
      <c r="L540" s="4"/>
      <c r="M540" s="4"/>
      <c r="N540" s="4"/>
      <c r="O540" s="4"/>
      <c r="P540" s="4"/>
      <c r="Q540" s="2"/>
      <c r="R540" s="2"/>
      <c r="S540" s="2"/>
      <c r="T540" s="2"/>
      <c r="U540" s="2"/>
      <c r="V540" s="2"/>
      <c r="W540" s="2"/>
      <c r="X540" s="2"/>
      <c r="Y540" s="2"/>
      <c r="Z540" s="2"/>
      <c r="AA540" s="2"/>
      <c r="AB540" s="2"/>
      <c r="AC540" s="2"/>
      <c r="AD540" s="2"/>
      <c r="AE540" s="2"/>
      <c r="AF540" s="2"/>
      <c r="AG540" s="2"/>
      <c r="AH540" s="2"/>
      <c r="AI540" s="2"/>
      <c r="AJ540" s="2"/>
      <c r="AK540" s="2"/>
      <c r="AL540" s="2"/>
    </row>
    <row r="541" ht="14.25" customHeight="1">
      <c r="A541" s="3"/>
      <c r="B541" s="2"/>
      <c r="C541" s="2"/>
      <c r="D541" s="2"/>
      <c r="E541" s="2"/>
      <c r="F541" s="2"/>
      <c r="G541" s="2"/>
      <c r="H541" s="2"/>
      <c r="I541" s="4"/>
      <c r="J541" s="4"/>
      <c r="K541" s="4"/>
      <c r="L541" s="4"/>
      <c r="M541" s="4"/>
      <c r="N541" s="4"/>
      <c r="O541" s="4"/>
      <c r="P541" s="4"/>
      <c r="Q541" s="2"/>
      <c r="R541" s="2"/>
      <c r="S541" s="2"/>
      <c r="T541" s="2"/>
      <c r="U541" s="2"/>
      <c r="V541" s="2"/>
      <c r="W541" s="2"/>
      <c r="X541" s="2"/>
      <c r="Y541" s="2"/>
      <c r="Z541" s="2"/>
      <c r="AA541" s="2"/>
      <c r="AB541" s="2"/>
      <c r="AC541" s="2"/>
      <c r="AD541" s="2"/>
      <c r="AE541" s="2"/>
      <c r="AF541" s="2"/>
      <c r="AG541" s="2"/>
      <c r="AH541" s="2"/>
      <c r="AI541" s="2"/>
      <c r="AJ541" s="2"/>
      <c r="AK541" s="2"/>
      <c r="AL541" s="2"/>
    </row>
    <row r="542" ht="14.25" customHeight="1">
      <c r="A542" s="3"/>
      <c r="B542" s="2"/>
      <c r="C542" s="2"/>
      <c r="D542" s="2"/>
      <c r="E542" s="2"/>
      <c r="F542" s="2"/>
      <c r="G542" s="2"/>
      <c r="H542" s="2"/>
      <c r="I542" s="4"/>
      <c r="J542" s="4"/>
      <c r="K542" s="4"/>
      <c r="L542" s="4"/>
      <c r="M542" s="4"/>
      <c r="N542" s="4"/>
      <c r="O542" s="4"/>
      <c r="P542" s="4"/>
      <c r="Q542" s="2"/>
      <c r="R542" s="2"/>
      <c r="S542" s="2"/>
      <c r="T542" s="2"/>
      <c r="U542" s="2"/>
      <c r="V542" s="2"/>
      <c r="W542" s="2"/>
      <c r="X542" s="2"/>
      <c r="Y542" s="2"/>
      <c r="Z542" s="2"/>
      <c r="AA542" s="2"/>
      <c r="AB542" s="2"/>
      <c r="AC542" s="2"/>
      <c r="AD542" s="2"/>
      <c r="AE542" s="2"/>
      <c r="AF542" s="2"/>
      <c r="AG542" s="2"/>
      <c r="AH542" s="2"/>
      <c r="AI542" s="2"/>
      <c r="AJ542" s="2"/>
      <c r="AK542" s="2"/>
      <c r="AL542" s="2"/>
    </row>
    <row r="543" ht="14.25" customHeight="1">
      <c r="A543" s="3"/>
      <c r="B543" s="2"/>
      <c r="C543" s="2"/>
      <c r="D543" s="2"/>
      <c r="E543" s="2"/>
      <c r="F543" s="2"/>
      <c r="G543" s="2"/>
      <c r="H543" s="2"/>
      <c r="I543" s="4"/>
      <c r="J543" s="4"/>
      <c r="K543" s="4"/>
      <c r="L543" s="4"/>
      <c r="M543" s="4"/>
      <c r="N543" s="4"/>
      <c r="O543" s="4"/>
      <c r="P543" s="4"/>
      <c r="Q543" s="2"/>
      <c r="R543" s="2"/>
      <c r="S543" s="2"/>
      <c r="T543" s="2"/>
      <c r="U543" s="2"/>
      <c r="V543" s="2"/>
      <c r="W543" s="2"/>
      <c r="X543" s="2"/>
      <c r="Y543" s="2"/>
      <c r="Z543" s="2"/>
      <c r="AA543" s="2"/>
      <c r="AB543" s="2"/>
      <c r="AC543" s="2"/>
      <c r="AD543" s="2"/>
      <c r="AE543" s="2"/>
      <c r="AF543" s="2"/>
      <c r="AG543" s="2"/>
      <c r="AH543" s="2"/>
      <c r="AI543" s="2"/>
      <c r="AJ543" s="2"/>
      <c r="AK543" s="2"/>
      <c r="AL543" s="2"/>
    </row>
    <row r="544" ht="14.25" customHeight="1">
      <c r="A544" s="3"/>
      <c r="B544" s="2"/>
      <c r="C544" s="2"/>
      <c r="D544" s="2"/>
      <c r="E544" s="2"/>
      <c r="F544" s="2"/>
      <c r="G544" s="2"/>
      <c r="H544" s="2"/>
      <c r="I544" s="4"/>
      <c r="J544" s="4"/>
      <c r="K544" s="4"/>
      <c r="L544" s="4"/>
      <c r="M544" s="4"/>
      <c r="N544" s="4"/>
      <c r="O544" s="4"/>
      <c r="P544" s="4"/>
      <c r="Q544" s="2"/>
      <c r="R544" s="2"/>
      <c r="S544" s="2"/>
      <c r="T544" s="2"/>
      <c r="U544" s="2"/>
      <c r="V544" s="2"/>
      <c r="W544" s="2"/>
      <c r="X544" s="2"/>
      <c r="Y544" s="2"/>
      <c r="Z544" s="2"/>
      <c r="AA544" s="2"/>
      <c r="AB544" s="2"/>
      <c r="AC544" s="2"/>
      <c r="AD544" s="2"/>
      <c r="AE544" s="2"/>
      <c r="AF544" s="2"/>
      <c r="AG544" s="2"/>
      <c r="AH544" s="2"/>
      <c r="AI544" s="2"/>
      <c r="AJ544" s="2"/>
      <c r="AK544" s="2"/>
      <c r="AL544" s="2"/>
    </row>
    <row r="545" ht="14.25" customHeight="1">
      <c r="A545" s="3"/>
      <c r="B545" s="2"/>
      <c r="C545" s="2"/>
      <c r="D545" s="2"/>
      <c r="E545" s="2"/>
      <c r="F545" s="2"/>
      <c r="G545" s="2"/>
      <c r="H545" s="2"/>
      <c r="I545" s="4"/>
      <c r="J545" s="4"/>
      <c r="K545" s="4"/>
      <c r="L545" s="4"/>
      <c r="M545" s="4"/>
      <c r="N545" s="4"/>
      <c r="O545" s="4"/>
      <c r="P545" s="4"/>
      <c r="Q545" s="2"/>
      <c r="R545" s="2"/>
      <c r="S545" s="2"/>
      <c r="T545" s="2"/>
      <c r="U545" s="2"/>
      <c r="V545" s="2"/>
      <c r="W545" s="2"/>
      <c r="X545" s="2"/>
      <c r="Y545" s="2"/>
      <c r="Z545" s="2"/>
      <c r="AA545" s="2"/>
      <c r="AB545" s="2"/>
      <c r="AC545" s="2"/>
      <c r="AD545" s="2"/>
      <c r="AE545" s="2"/>
      <c r="AF545" s="2"/>
      <c r="AG545" s="2"/>
      <c r="AH545" s="2"/>
      <c r="AI545" s="2"/>
      <c r="AJ545" s="2"/>
      <c r="AK545" s="2"/>
      <c r="AL545" s="2"/>
    </row>
    <row r="546" ht="14.25" customHeight="1">
      <c r="A546" s="3"/>
      <c r="B546" s="2"/>
      <c r="C546" s="2"/>
      <c r="D546" s="2"/>
      <c r="E546" s="2"/>
      <c r="F546" s="2"/>
      <c r="G546" s="2"/>
      <c r="H546" s="2"/>
      <c r="I546" s="4"/>
      <c r="J546" s="4"/>
      <c r="K546" s="4"/>
      <c r="L546" s="4"/>
      <c r="M546" s="4"/>
      <c r="N546" s="4"/>
      <c r="O546" s="4"/>
      <c r="P546" s="4"/>
      <c r="Q546" s="2"/>
      <c r="R546" s="2"/>
      <c r="S546" s="2"/>
      <c r="T546" s="2"/>
      <c r="U546" s="2"/>
      <c r="V546" s="2"/>
      <c r="W546" s="2"/>
      <c r="X546" s="2"/>
      <c r="Y546" s="2"/>
      <c r="Z546" s="2"/>
      <c r="AA546" s="2"/>
      <c r="AB546" s="2"/>
      <c r="AC546" s="2"/>
      <c r="AD546" s="2"/>
      <c r="AE546" s="2"/>
      <c r="AF546" s="2"/>
      <c r="AG546" s="2"/>
      <c r="AH546" s="2"/>
      <c r="AI546" s="2"/>
      <c r="AJ546" s="2"/>
      <c r="AK546" s="2"/>
      <c r="AL546" s="2"/>
    </row>
    <row r="547" ht="14.25" customHeight="1">
      <c r="A547" s="3"/>
      <c r="B547" s="2"/>
      <c r="C547" s="2"/>
      <c r="D547" s="2"/>
      <c r="E547" s="2"/>
      <c r="F547" s="2"/>
      <c r="G547" s="2"/>
      <c r="H547" s="2"/>
      <c r="I547" s="4"/>
      <c r="J547" s="4"/>
      <c r="K547" s="4"/>
      <c r="L547" s="4"/>
      <c r="M547" s="4"/>
      <c r="N547" s="4"/>
      <c r="O547" s="4"/>
      <c r="P547" s="4"/>
      <c r="Q547" s="2"/>
      <c r="R547" s="2"/>
      <c r="S547" s="2"/>
      <c r="T547" s="2"/>
      <c r="U547" s="2"/>
      <c r="V547" s="2"/>
      <c r="W547" s="2"/>
      <c r="X547" s="2"/>
      <c r="Y547" s="2"/>
      <c r="Z547" s="2"/>
      <c r="AA547" s="2"/>
      <c r="AB547" s="2"/>
      <c r="AC547" s="2"/>
      <c r="AD547" s="2"/>
      <c r="AE547" s="2"/>
      <c r="AF547" s="2"/>
      <c r="AG547" s="2"/>
      <c r="AH547" s="2"/>
      <c r="AI547" s="2"/>
      <c r="AJ547" s="2"/>
      <c r="AK547" s="2"/>
      <c r="AL547" s="2"/>
    </row>
    <row r="548" ht="14.25" customHeight="1">
      <c r="A548" s="3"/>
      <c r="B548" s="2"/>
      <c r="C548" s="2"/>
      <c r="D548" s="2"/>
      <c r="E548" s="2"/>
      <c r="F548" s="2"/>
      <c r="G548" s="2"/>
      <c r="H548" s="2"/>
      <c r="I548" s="4"/>
      <c r="J548" s="4"/>
      <c r="K548" s="4"/>
      <c r="L548" s="4"/>
      <c r="M548" s="4"/>
      <c r="N548" s="4"/>
      <c r="O548" s="4"/>
      <c r="P548" s="4"/>
      <c r="Q548" s="2"/>
      <c r="R548" s="2"/>
      <c r="S548" s="2"/>
      <c r="T548" s="2"/>
      <c r="U548" s="2"/>
      <c r="V548" s="2"/>
      <c r="W548" s="2"/>
      <c r="X548" s="2"/>
      <c r="Y548" s="2"/>
      <c r="Z548" s="2"/>
      <c r="AA548" s="2"/>
      <c r="AB548" s="2"/>
      <c r="AC548" s="2"/>
      <c r="AD548" s="2"/>
      <c r="AE548" s="2"/>
      <c r="AF548" s="2"/>
      <c r="AG548" s="2"/>
      <c r="AH548" s="2"/>
      <c r="AI548" s="2"/>
      <c r="AJ548" s="2"/>
      <c r="AK548" s="2"/>
      <c r="AL548" s="2"/>
    </row>
    <row r="549" ht="14.25" customHeight="1">
      <c r="A549" s="3"/>
      <c r="B549" s="2"/>
      <c r="C549" s="2"/>
      <c r="D549" s="2"/>
      <c r="E549" s="2"/>
      <c r="F549" s="2"/>
      <c r="G549" s="2"/>
      <c r="H549" s="2"/>
      <c r="I549" s="4"/>
      <c r="J549" s="4"/>
      <c r="K549" s="4"/>
      <c r="L549" s="4"/>
      <c r="M549" s="4"/>
      <c r="N549" s="4"/>
      <c r="O549" s="4"/>
      <c r="P549" s="4"/>
      <c r="Q549" s="2"/>
      <c r="R549" s="2"/>
      <c r="S549" s="2"/>
      <c r="T549" s="2"/>
      <c r="U549" s="2"/>
      <c r="V549" s="2"/>
      <c r="W549" s="2"/>
      <c r="X549" s="2"/>
      <c r="Y549" s="2"/>
      <c r="Z549" s="2"/>
      <c r="AA549" s="2"/>
      <c r="AB549" s="2"/>
      <c r="AC549" s="2"/>
      <c r="AD549" s="2"/>
      <c r="AE549" s="2"/>
      <c r="AF549" s="2"/>
      <c r="AG549" s="2"/>
      <c r="AH549" s="2"/>
      <c r="AI549" s="2"/>
      <c r="AJ549" s="2"/>
      <c r="AK549" s="2"/>
      <c r="AL549" s="2"/>
    </row>
    <row r="550" ht="14.25" customHeight="1">
      <c r="A550" s="3"/>
      <c r="B550" s="2"/>
      <c r="C550" s="2"/>
      <c r="D550" s="2"/>
      <c r="E550" s="2"/>
      <c r="F550" s="2"/>
      <c r="G550" s="2"/>
      <c r="H550" s="2"/>
      <c r="I550" s="4"/>
      <c r="J550" s="4"/>
      <c r="K550" s="4"/>
      <c r="L550" s="4"/>
      <c r="M550" s="4"/>
      <c r="N550" s="4"/>
      <c r="O550" s="4"/>
      <c r="P550" s="4"/>
      <c r="Q550" s="2"/>
      <c r="R550" s="2"/>
      <c r="S550" s="2"/>
      <c r="T550" s="2"/>
      <c r="U550" s="2"/>
      <c r="V550" s="2"/>
      <c r="W550" s="2"/>
      <c r="X550" s="2"/>
      <c r="Y550" s="2"/>
      <c r="Z550" s="2"/>
      <c r="AA550" s="2"/>
      <c r="AB550" s="2"/>
      <c r="AC550" s="2"/>
      <c r="AD550" s="2"/>
      <c r="AE550" s="2"/>
      <c r="AF550" s="2"/>
      <c r="AG550" s="2"/>
      <c r="AH550" s="2"/>
      <c r="AI550" s="2"/>
      <c r="AJ550" s="2"/>
      <c r="AK550" s="2"/>
      <c r="AL550" s="2"/>
    </row>
    <row r="551" ht="14.25" customHeight="1">
      <c r="A551" s="3"/>
      <c r="B551" s="2"/>
      <c r="C551" s="2"/>
      <c r="D551" s="2"/>
      <c r="E551" s="2"/>
      <c r="F551" s="2"/>
      <c r="G551" s="2"/>
      <c r="H551" s="2"/>
      <c r="I551" s="4"/>
      <c r="J551" s="4"/>
      <c r="K551" s="4"/>
      <c r="L551" s="4"/>
      <c r="M551" s="4"/>
      <c r="N551" s="4"/>
      <c r="O551" s="4"/>
      <c r="P551" s="4"/>
      <c r="Q551" s="2"/>
      <c r="R551" s="2"/>
      <c r="S551" s="2"/>
      <c r="T551" s="2"/>
      <c r="U551" s="2"/>
      <c r="V551" s="2"/>
      <c r="W551" s="2"/>
      <c r="X551" s="2"/>
      <c r="Y551" s="2"/>
      <c r="Z551" s="2"/>
      <c r="AA551" s="2"/>
      <c r="AB551" s="2"/>
      <c r="AC551" s="2"/>
      <c r="AD551" s="2"/>
      <c r="AE551" s="2"/>
      <c r="AF551" s="2"/>
      <c r="AG551" s="2"/>
      <c r="AH551" s="2"/>
      <c r="AI551" s="2"/>
      <c r="AJ551" s="2"/>
      <c r="AK551" s="2"/>
      <c r="AL551" s="2"/>
    </row>
    <row r="552" ht="14.25" customHeight="1">
      <c r="A552" s="3"/>
      <c r="B552" s="2"/>
      <c r="C552" s="2"/>
      <c r="D552" s="2"/>
      <c r="E552" s="2"/>
      <c r="F552" s="2"/>
      <c r="G552" s="2"/>
      <c r="H552" s="2"/>
      <c r="I552" s="4"/>
      <c r="J552" s="4"/>
      <c r="K552" s="4"/>
      <c r="L552" s="4"/>
      <c r="M552" s="4"/>
      <c r="N552" s="4"/>
      <c r="O552" s="4"/>
      <c r="P552" s="4"/>
      <c r="Q552" s="2"/>
      <c r="R552" s="2"/>
      <c r="S552" s="2"/>
      <c r="T552" s="2"/>
      <c r="U552" s="2"/>
      <c r="V552" s="2"/>
      <c r="W552" s="2"/>
      <c r="X552" s="2"/>
      <c r="Y552" s="2"/>
      <c r="Z552" s="2"/>
      <c r="AA552" s="2"/>
      <c r="AB552" s="2"/>
      <c r="AC552" s="2"/>
      <c r="AD552" s="2"/>
      <c r="AE552" s="2"/>
      <c r="AF552" s="2"/>
      <c r="AG552" s="2"/>
      <c r="AH552" s="2"/>
      <c r="AI552" s="2"/>
      <c r="AJ552" s="2"/>
      <c r="AK552" s="2"/>
      <c r="AL552" s="2"/>
    </row>
    <row r="553" ht="14.25" customHeight="1">
      <c r="A553" s="3"/>
      <c r="B553" s="2"/>
      <c r="C553" s="2"/>
      <c r="D553" s="2"/>
      <c r="E553" s="2"/>
      <c r="F553" s="2"/>
      <c r="G553" s="2"/>
      <c r="H553" s="2"/>
      <c r="I553" s="4"/>
      <c r="J553" s="4"/>
      <c r="K553" s="4"/>
      <c r="L553" s="4"/>
      <c r="M553" s="4"/>
      <c r="N553" s="4"/>
      <c r="O553" s="4"/>
      <c r="P553" s="4"/>
      <c r="Q553" s="2"/>
      <c r="R553" s="2"/>
      <c r="S553" s="2"/>
      <c r="T553" s="2"/>
      <c r="U553" s="2"/>
      <c r="V553" s="2"/>
      <c r="W553" s="2"/>
      <c r="X553" s="2"/>
      <c r="Y553" s="2"/>
      <c r="Z553" s="2"/>
      <c r="AA553" s="2"/>
      <c r="AB553" s="2"/>
      <c r="AC553" s="2"/>
      <c r="AD553" s="2"/>
      <c r="AE553" s="2"/>
      <c r="AF553" s="2"/>
      <c r="AG553" s="2"/>
      <c r="AH553" s="2"/>
      <c r="AI553" s="2"/>
      <c r="AJ553" s="2"/>
      <c r="AK553" s="2"/>
      <c r="AL553" s="2"/>
    </row>
    <row r="554" ht="14.25" customHeight="1">
      <c r="A554" s="3"/>
      <c r="B554" s="2"/>
      <c r="C554" s="2"/>
      <c r="D554" s="2"/>
      <c r="E554" s="2"/>
      <c r="F554" s="2"/>
      <c r="G554" s="2"/>
      <c r="H554" s="2"/>
      <c r="I554" s="4"/>
      <c r="J554" s="4"/>
      <c r="K554" s="4"/>
      <c r="L554" s="4"/>
      <c r="M554" s="4"/>
      <c r="N554" s="4"/>
      <c r="O554" s="4"/>
      <c r="P554" s="4"/>
      <c r="Q554" s="2"/>
      <c r="R554" s="2"/>
      <c r="S554" s="2"/>
      <c r="T554" s="2"/>
      <c r="U554" s="2"/>
      <c r="V554" s="2"/>
      <c r="W554" s="2"/>
      <c r="X554" s="2"/>
      <c r="Y554" s="2"/>
      <c r="Z554" s="2"/>
      <c r="AA554" s="2"/>
      <c r="AB554" s="2"/>
      <c r="AC554" s="2"/>
      <c r="AD554" s="2"/>
      <c r="AE554" s="2"/>
      <c r="AF554" s="2"/>
      <c r="AG554" s="2"/>
      <c r="AH554" s="2"/>
      <c r="AI554" s="2"/>
      <c r="AJ554" s="2"/>
      <c r="AK554" s="2"/>
      <c r="AL554" s="2"/>
    </row>
    <row r="555" ht="14.25" customHeight="1">
      <c r="A555" s="3"/>
      <c r="B555" s="2"/>
      <c r="C555" s="2"/>
      <c r="D555" s="2"/>
      <c r="E555" s="2"/>
      <c r="F555" s="2"/>
      <c r="G555" s="2"/>
      <c r="H555" s="2"/>
      <c r="I555" s="4"/>
      <c r="J555" s="4"/>
      <c r="K555" s="4"/>
      <c r="L555" s="4"/>
      <c r="M555" s="4"/>
      <c r="N555" s="4"/>
      <c r="O555" s="4"/>
      <c r="P555" s="4"/>
      <c r="Q555" s="2"/>
      <c r="R555" s="2"/>
      <c r="S555" s="2"/>
      <c r="T555" s="2"/>
      <c r="U555" s="2"/>
      <c r="V555" s="2"/>
      <c r="W555" s="2"/>
      <c r="X555" s="2"/>
      <c r="Y555" s="2"/>
      <c r="Z555" s="2"/>
      <c r="AA555" s="2"/>
      <c r="AB555" s="2"/>
      <c r="AC555" s="2"/>
      <c r="AD555" s="2"/>
      <c r="AE555" s="2"/>
      <c r="AF555" s="2"/>
      <c r="AG555" s="2"/>
      <c r="AH555" s="2"/>
      <c r="AI555" s="2"/>
      <c r="AJ555" s="2"/>
      <c r="AK555" s="2"/>
      <c r="AL555" s="2"/>
    </row>
    <row r="556" ht="14.25" customHeight="1">
      <c r="A556" s="3"/>
      <c r="B556" s="2"/>
      <c r="C556" s="2"/>
      <c r="D556" s="2"/>
      <c r="E556" s="2"/>
      <c r="F556" s="2"/>
      <c r="G556" s="2"/>
      <c r="H556" s="2"/>
      <c r="I556" s="4"/>
      <c r="J556" s="4"/>
      <c r="K556" s="4"/>
      <c r="L556" s="4"/>
      <c r="M556" s="4"/>
      <c r="N556" s="4"/>
      <c r="O556" s="4"/>
      <c r="P556" s="4"/>
      <c r="Q556" s="2"/>
      <c r="R556" s="2"/>
      <c r="S556" s="2"/>
      <c r="T556" s="2"/>
      <c r="U556" s="2"/>
      <c r="V556" s="2"/>
      <c r="W556" s="2"/>
      <c r="X556" s="2"/>
      <c r="Y556" s="2"/>
      <c r="Z556" s="2"/>
      <c r="AA556" s="2"/>
      <c r="AB556" s="2"/>
      <c r="AC556" s="2"/>
      <c r="AD556" s="2"/>
      <c r="AE556" s="2"/>
      <c r="AF556" s="2"/>
      <c r="AG556" s="2"/>
      <c r="AH556" s="2"/>
      <c r="AI556" s="2"/>
      <c r="AJ556" s="2"/>
      <c r="AK556" s="2"/>
      <c r="AL556" s="2"/>
    </row>
    <row r="557" ht="14.25" customHeight="1">
      <c r="A557" s="3"/>
      <c r="B557" s="2"/>
      <c r="C557" s="2"/>
      <c r="D557" s="2"/>
      <c r="E557" s="2"/>
      <c r="F557" s="2"/>
      <c r="G557" s="2"/>
      <c r="H557" s="2"/>
      <c r="I557" s="4"/>
      <c r="J557" s="4"/>
      <c r="K557" s="4"/>
      <c r="L557" s="4"/>
      <c r="M557" s="4"/>
      <c r="N557" s="4"/>
      <c r="O557" s="4"/>
      <c r="P557" s="4"/>
      <c r="Q557" s="2"/>
      <c r="R557" s="2"/>
      <c r="S557" s="2"/>
      <c r="T557" s="2"/>
      <c r="U557" s="2"/>
      <c r="V557" s="2"/>
      <c r="W557" s="2"/>
      <c r="X557" s="2"/>
      <c r="Y557" s="2"/>
      <c r="Z557" s="2"/>
      <c r="AA557" s="2"/>
      <c r="AB557" s="2"/>
      <c r="AC557" s="2"/>
      <c r="AD557" s="2"/>
      <c r="AE557" s="2"/>
      <c r="AF557" s="2"/>
      <c r="AG557" s="2"/>
      <c r="AH557" s="2"/>
      <c r="AI557" s="2"/>
      <c r="AJ557" s="2"/>
      <c r="AK557" s="2"/>
      <c r="AL557" s="2"/>
    </row>
    <row r="558" ht="14.25" customHeight="1">
      <c r="A558" s="3"/>
      <c r="B558" s="2"/>
      <c r="C558" s="2"/>
      <c r="D558" s="2"/>
      <c r="E558" s="2"/>
      <c r="F558" s="2"/>
      <c r="G558" s="2"/>
      <c r="H558" s="2"/>
      <c r="I558" s="4"/>
      <c r="J558" s="4"/>
      <c r="K558" s="4"/>
      <c r="L558" s="4"/>
      <c r="M558" s="4"/>
      <c r="N558" s="4"/>
      <c r="O558" s="4"/>
      <c r="P558" s="4"/>
      <c r="Q558" s="2"/>
      <c r="R558" s="2"/>
      <c r="S558" s="2"/>
      <c r="T558" s="2"/>
      <c r="U558" s="2"/>
      <c r="V558" s="2"/>
      <c r="W558" s="2"/>
      <c r="X558" s="2"/>
      <c r="Y558" s="2"/>
      <c r="Z558" s="2"/>
      <c r="AA558" s="2"/>
      <c r="AB558" s="2"/>
      <c r="AC558" s="2"/>
      <c r="AD558" s="2"/>
      <c r="AE558" s="2"/>
      <c r="AF558" s="2"/>
      <c r="AG558" s="2"/>
      <c r="AH558" s="2"/>
      <c r="AI558" s="2"/>
      <c r="AJ558" s="2"/>
      <c r="AK558" s="2"/>
      <c r="AL558" s="2"/>
    </row>
    <row r="559" ht="14.25" customHeight="1">
      <c r="A559" s="3"/>
      <c r="B559" s="2"/>
      <c r="C559" s="2"/>
      <c r="D559" s="2"/>
      <c r="E559" s="2"/>
      <c r="F559" s="2"/>
      <c r="G559" s="2"/>
      <c r="H559" s="2"/>
      <c r="I559" s="4"/>
      <c r="J559" s="4"/>
      <c r="K559" s="4"/>
      <c r="L559" s="4"/>
      <c r="M559" s="4"/>
      <c r="N559" s="4"/>
      <c r="O559" s="4"/>
      <c r="P559" s="4"/>
      <c r="Q559" s="2"/>
      <c r="R559" s="2"/>
      <c r="S559" s="2"/>
      <c r="T559" s="2"/>
      <c r="U559" s="2"/>
      <c r="V559" s="2"/>
      <c r="W559" s="2"/>
      <c r="X559" s="2"/>
      <c r="Y559" s="2"/>
      <c r="Z559" s="2"/>
      <c r="AA559" s="2"/>
      <c r="AB559" s="2"/>
      <c r="AC559" s="2"/>
      <c r="AD559" s="2"/>
      <c r="AE559" s="2"/>
      <c r="AF559" s="2"/>
      <c r="AG559" s="2"/>
      <c r="AH559" s="2"/>
      <c r="AI559" s="2"/>
      <c r="AJ559" s="2"/>
      <c r="AK559" s="2"/>
      <c r="AL559" s="2"/>
    </row>
    <row r="560" ht="14.25" customHeight="1">
      <c r="A560" s="3"/>
      <c r="B560" s="2"/>
      <c r="C560" s="2"/>
      <c r="D560" s="2"/>
      <c r="E560" s="2"/>
      <c r="F560" s="2"/>
      <c r="G560" s="2"/>
      <c r="H560" s="2"/>
      <c r="I560" s="4"/>
      <c r="J560" s="4"/>
      <c r="K560" s="4"/>
      <c r="L560" s="4"/>
      <c r="M560" s="4"/>
      <c r="N560" s="4"/>
      <c r="O560" s="4"/>
      <c r="P560" s="4"/>
      <c r="Q560" s="2"/>
      <c r="R560" s="2"/>
      <c r="S560" s="2"/>
      <c r="T560" s="2"/>
      <c r="U560" s="2"/>
      <c r="V560" s="2"/>
      <c r="W560" s="2"/>
      <c r="X560" s="2"/>
      <c r="Y560" s="2"/>
      <c r="Z560" s="2"/>
      <c r="AA560" s="2"/>
      <c r="AB560" s="2"/>
      <c r="AC560" s="2"/>
      <c r="AD560" s="2"/>
      <c r="AE560" s="2"/>
      <c r="AF560" s="2"/>
      <c r="AG560" s="2"/>
      <c r="AH560" s="2"/>
      <c r="AI560" s="2"/>
      <c r="AJ560" s="2"/>
      <c r="AK560" s="2"/>
      <c r="AL560" s="2"/>
    </row>
    <row r="561" ht="14.25" customHeight="1">
      <c r="A561" s="3"/>
      <c r="B561" s="2"/>
      <c r="C561" s="2"/>
      <c r="D561" s="2"/>
      <c r="E561" s="2"/>
      <c r="F561" s="2"/>
      <c r="G561" s="2"/>
      <c r="H561" s="2"/>
      <c r="I561" s="4"/>
      <c r="J561" s="4"/>
      <c r="K561" s="4"/>
      <c r="L561" s="4"/>
      <c r="M561" s="4"/>
      <c r="N561" s="4"/>
      <c r="O561" s="4"/>
      <c r="P561" s="4"/>
      <c r="Q561" s="2"/>
      <c r="R561" s="2"/>
      <c r="S561" s="2"/>
      <c r="T561" s="2"/>
      <c r="U561" s="2"/>
      <c r="V561" s="2"/>
      <c r="W561" s="2"/>
      <c r="X561" s="2"/>
      <c r="Y561" s="2"/>
      <c r="Z561" s="2"/>
      <c r="AA561" s="2"/>
      <c r="AB561" s="2"/>
      <c r="AC561" s="2"/>
      <c r="AD561" s="2"/>
      <c r="AE561" s="2"/>
      <c r="AF561" s="2"/>
      <c r="AG561" s="2"/>
      <c r="AH561" s="2"/>
      <c r="AI561" s="2"/>
      <c r="AJ561" s="2"/>
      <c r="AK561" s="2"/>
      <c r="AL561" s="2"/>
    </row>
    <row r="562" ht="14.25" customHeight="1">
      <c r="A562" s="3"/>
      <c r="B562" s="2"/>
      <c r="C562" s="2"/>
      <c r="D562" s="2"/>
      <c r="E562" s="2"/>
      <c r="F562" s="2"/>
      <c r="G562" s="2"/>
      <c r="H562" s="2"/>
      <c r="I562" s="4"/>
      <c r="J562" s="4"/>
      <c r="K562" s="4"/>
      <c r="L562" s="4"/>
      <c r="M562" s="4"/>
      <c r="N562" s="4"/>
      <c r="O562" s="4"/>
      <c r="P562" s="4"/>
      <c r="Q562" s="2"/>
      <c r="R562" s="2"/>
      <c r="S562" s="2"/>
      <c r="T562" s="2"/>
      <c r="U562" s="2"/>
      <c r="V562" s="2"/>
      <c r="W562" s="2"/>
      <c r="X562" s="2"/>
      <c r="Y562" s="2"/>
      <c r="Z562" s="2"/>
      <c r="AA562" s="2"/>
      <c r="AB562" s="2"/>
      <c r="AC562" s="2"/>
      <c r="AD562" s="2"/>
      <c r="AE562" s="2"/>
      <c r="AF562" s="2"/>
      <c r="AG562" s="2"/>
      <c r="AH562" s="2"/>
      <c r="AI562" s="2"/>
      <c r="AJ562" s="2"/>
      <c r="AK562" s="2"/>
      <c r="AL562" s="2"/>
    </row>
    <row r="563" ht="14.25" customHeight="1">
      <c r="A563" s="3"/>
      <c r="B563" s="2"/>
      <c r="C563" s="2"/>
      <c r="D563" s="2"/>
      <c r="E563" s="2"/>
      <c r="F563" s="2"/>
      <c r="G563" s="2"/>
      <c r="H563" s="2"/>
      <c r="I563" s="4"/>
      <c r="J563" s="4"/>
      <c r="K563" s="4"/>
      <c r="L563" s="4"/>
      <c r="M563" s="4"/>
      <c r="N563" s="4"/>
      <c r="O563" s="4"/>
      <c r="P563" s="4"/>
      <c r="Q563" s="2"/>
      <c r="R563" s="2"/>
      <c r="S563" s="2"/>
      <c r="T563" s="2"/>
      <c r="U563" s="2"/>
      <c r="V563" s="2"/>
      <c r="W563" s="2"/>
      <c r="X563" s="2"/>
      <c r="Y563" s="2"/>
      <c r="Z563" s="2"/>
      <c r="AA563" s="2"/>
      <c r="AB563" s="2"/>
      <c r="AC563" s="2"/>
      <c r="AD563" s="2"/>
      <c r="AE563" s="2"/>
      <c r="AF563" s="2"/>
      <c r="AG563" s="2"/>
      <c r="AH563" s="2"/>
      <c r="AI563" s="2"/>
      <c r="AJ563" s="2"/>
      <c r="AK563" s="2"/>
      <c r="AL563" s="2"/>
    </row>
    <row r="564" ht="14.25" customHeight="1">
      <c r="A564" s="3"/>
      <c r="B564" s="2"/>
      <c r="C564" s="2"/>
      <c r="D564" s="2"/>
      <c r="E564" s="2"/>
      <c r="F564" s="2"/>
      <c r="G564" s="2"/>
      <c r="H564" s="2"/>
      <c r="I564" s="4"/>
      <c r="J564" s="4"/>
      <c r="K564" s="4"/>
      <c r="L564" s="4"/>
      <c r="M564" s="4"/>
      <c r="N564" s="4"/>
      <c r="O564" s="4"/>
      <c r="P564" s="4"/>
      <c r="Q564" s="2"/>
      <c r="R564" s="2"/>
      <c r="S564" s="2"/>
      <c r="T564" s="2"/>
      <c r="U564" s="2"/>
      <c r="V564" s="2"/>
      <c r="W564" s="2"/>
      <c r="X564" s="2"/>
      <c r="Y564" s="2"/>
      <c r="Z564" s="2"/>
      <c r="AA564" s="2"/>
      <c r="AB564" s="2"/>
      <c r="AC564" s="2"/>
      <c r="AD564" s="2"/>
      <c r="AE564" s="2"/>
      <c r="AF564" s="2"/>
      <c r="AG564" s="2"/>
      <c r="AH564" s="2"/>
      <c r="AI564" s="2"/>
      <c r="AJ564" s="2"/>
      <c r="AK564" s="2"/>
      <c r="AL564" s="2"/>
    </row>
    <row r="565" ht="14.25" customHeight="1">
      <c r="A565" s="3"/>
      <c r="B565" s="2"/>
      <c r="C565" s="2"/>
      <c r="D565" s="2"/>
      <c r="E565" s="2"/>
      <c r="F565" s="2"/>
      <c r="G565" s="2"/>
      <c r="H565" s="2"/>
      <c r="I565" s="4"/>
      <c r="J565" s="4"/>
      <c r="K565" s="4"/>
      <c r="L565" s="4"/>
      <c r="M565" s="4"/>
      <c r="N565" s="4"/>
      <c r="O565" s="4"/>
      <c r="P565" s="4"/>
      <c r="Q565" s="2"/>
      <c r="R565" s="2"/>
      <c r="S565" s="2"/>
      <c r="T565" s="2"/>
      <c r="U565" s="2"/>
      <c r="V565" s="2"/>
      <c r="W565" s="2"/>
      <c r="X565" s="2"/>
      <c r="Y565" s="2"/>
      <c r="Z565" s="2"/>
      <c r="AA565" s="2"/>
      <c r="AB565" s="2"/>
      <c r="AC565" s="2"/>
      <c r="AD565" s="2"/>
      <c r="AE565" s="2"/>
      <c r="AF565" s="2"/>
      <c r="AG565" s="2"/>
      <c r="AH565" s="2"/>
      <c r="AI565" s="2"/>
      <c r="AJ565" s="2"/>
      <c r="AK565" s="2"/>
      <c r="AL565" s="2"/>
    </row>
    <row r="566" ht="14.25" customHeight="1">
      <c r="A566" s="3"/>
      <c r="B566" s="2"/>
      <c r="C566" s="2"/>
      <c r="D566" s="2"/>
      <c r="E566" s="2"/>
      <c r="F566" s="2"/>
      <c r="G566" s="2"/>
      <c r="H566" s="2"/>
      <c r="I566" s="4"/>
      <c r="J566" s="4"/>
      <c r="K566" s="4"/>
      <c r="L566" s="4"/>
      <c r="M566" s="4"/>
      <c r="N566" s="4"/>
      <c r="O566" s="4"/>
      <c r="P566" s="4"/>
      <c r="Q566" s="2"/>
      <c r="R566" s="2"/>
      <c r="S566" s="2"/>
      <c r="T566" s="2"/>
      <c r="U566" s="2"/>
      <c r="V566" s="2"/>
      <c r="W566" s="2"/>
      <c r="X566" s="2"/>
      <c r="Y566" s="2"/>
      <c r="Z566" s="2"/>
      <c r="AA566" s="2"/>
      <c r="AB566" s="2"/>
      <c r="AC566" s="2"/>
      <c r="AD566" s="2"/>
      <c r="AE566" s="2"/>
      <c r="AF566" s="2"/>
      <c r="AG566" s="2"/>
      <c r="AH566" s="2"/>
      <c r="AI566" s="2"/>
      <c r="AJ566" s="2"/>
      <c r="AK566" s="2"/>
      <c r="AL566" s="2"/>
    </row>
    <row r="567" ht="14.25" customHeight="1">
      <c r="A567" s="3"/>
      <c r="B567" s="2"/>
      <c r="C567" s="2"/>
      <c r="D567" s="2"/>
      <c r="E567" s="2"/>
      <c r="F567" s="2"/>
      <c r="G567" s="2"/>
      <c r="H567" s="2"/>
      <c r="I567" s="4"/>
      <c r="J567" s="4"/>
      <c r="K567" s="4"/>
      <c r="L567" s="4"/>
      <c r="M567" s="4"/>
      <c r="N567" s="4"/>
      <c r="O567" s="4"/>
      <c r="P567" s="4"/>
      <c r="Q567" s="2"/>
      <c r="R567" s="2"/>
      <c r="S567" s="2"/>
      <c r="T567" s="2"/>
      <c r="U567" s="2"/>
      <c r="V567" s="2"/>
      <c r="W567" s="2"/>
      <c r="X567" s="2"/>
      <c r="Y567" s="2"/>
      <c r="Z567" s="2"/>
      <c r="AA567" s="2"/>
      <c r="AB567" s="2"/>
      <c r="AC567" s="2"/>
      <c r="AD567" s="2"/>
      <c r="AE567" s="2"/>
      <c r="AF567" s="2"/>
      <c r="AG567" s="2"/>
      <c r="AH567" s="2"/>
      <c r="AI567" s="2"/>
      <c r="AJ567" s="2"/>
      <c r="AK567" s="2"/>
      <c r="AL567" s="2"/>
    </row>
    <row r="568" ht="14.25" customHeight="1">
      <c r="A568" s="3"/>
      <c r="B568" s="2"/>
      <c r="C568" s="2"/>
      <c r="D568" s="2"/>
      <c r="E568" s="2"/>
      <c r="F568" s="2"/>
      <c r="G568" s="2"/>
      <c r="H568" s="2"/>
      <c r="I568" s="4"/>
      <c r="J568" s="4"/>
      <c r="K568" s="4"/>
      <c r="L568" s="4"/>
      <c r="M568" s="4"/>
      <c r="N568" s="4"/>
      <c r="O568" s="4"/>
      <c r="P568" s="4"/>
      <c r="Q568" s="2"/>
      <c r="R568" s="2"/>
      <c r="S568" s="2"/>
      <c r="T568" s="2"/>
      <c r="U568" s="2"/>
      <c r="V568" s="2"/>
      <c r="W568" s="2"/>
      <c r="X568" s="2"/>
      <c r="Y568" s="2"/>
      <c r="Z568" s="2"/>
      <c r="AA568" s="2"/>
      <c r="AB568" s="2"/>
      <c r="AC568" s="2"/>
      <c r="AD568" s="2"/>
      <c r="AE568" s="2"/>
      <c r="AF568" s="2"/>
      <c r="AG568" s="2"/>
      <c r="AH568" s="2"/>
      <c r="AI568" s="2"/>
      <c r="AJ568" s="2"/>
      <c r="AK568" s="2"/>
      <c r="AL568" s="2"/>
    </row>
    <row r="569" ht="14.25" customHeight="1">
      <c r="A569" s="3"/>
      <c r="B569" s="2"/>
      <c r="C569" s="2"/>
      <c r="D569" s="2"/>
      <c r="E569" s="2"/>
      <c r="F569" s="2"/>
      <c r="G569" s="2"/>
      <c r="H569" s="2"/>
      <c r="I569" s="4"/>
      <c r="J569" s="4"/>
      <c r="K569" s="4"/>
      <c r="L569" s="4"/>
      <c r="M569" s="4"/>
      <c r="N569" s="4"/>
      <c r="O569" s="4"/>
      <c r="P569" s="4"/>
      <c r="Q569" s="2"/>
      <c r="R569" s="2"/>
      <c r="S569" s="2"/>
      <c r="T569" s="2"/>
      <c r="U569" s="2"/>
      <c r="V569" s="2"/>
      <c r="W569" s="2"/>
      <c r="X569" s="2"/>
      <c r="Y569" s="2"/>
      <c r="Z569" s="2"/>
      <c r="AA569" s="2"/>
      <c r="AB569" s="2"/>
      <c r="AC569" s="2"/>
      <c r="AD569" s="2"/>
      <c r="AE569" s="2"/>
      <c r="AF569" s="2"/>
      <c r="AG569" s="2"/>
      <c r="AH569" s="2"/>
      <c r="AI569" s="2"/>
      <c r="AJ569" s="2"/>
      <c r="AK569" s="2"/>
      <c r="AL569" s="2"/>
    </row>
    <row r="570" ht="14.25" customHeight="1">
      <c r="A570" s="3"/>
      <c r="B570" s="2"/>
      <c r="C570" s="2"/>
      <c r="D570" s="2"/>
      <c r="E570" s="2"/>
      <c r="F570" s="2"/>
      <c r="G570" s="2"/>
      <c r="H570" s="2"/>
      <c r="I570" s="4"/>
      <c r="J570" s="4"/>
      <c r="K570" s="4"/>
      <c r="L570" s="4"/>
      <c r="M570" s="4"/>
      <c r="N570" s="4"/>
      <c r="O570" s="4"/>
      <c r="P570" s="4"/>
      <c r="Q570" s="2"/>
      <c r="R570" s="2"/>
      <c r="S570" s="2"/>
      <c r="T570" s="2"/>
      <c r="U570" s="2"/>
      <c r="V570" s="2"/>
      <c r="W570" s="2"/>
      <c r="X570" s="2"/>
      <c r="Y570" s="2"/>
      <c r="Z570" s="2"/>
      <c r="AA570" s="2"/>
      <c r="AB570" s="2"/>
      <c r="AC570" s="2"/>
      <c r="AD570" s="2"/>
      <c r="AE570" s="2"/>
      <c r="AF570" s="2"/>
      <c r="AG570" s="2"/>
      <c r="AH570" s="2"/>
      <c r="AI570" s="2"/>
      <c r="AJ570" s="2"/>
      <c r="AK570" s="2"/>
      <c r="AL570" s="2"/>
    </row>
    <row r="571" ht="14.25" customHeight="1">
      <c r="A571" s="3"/>
      <c r="B571" s="2"/>
      <c r="C571" s="2"/>
      <c r="D571" s="2"/>
      <c r="E571" s="2"/>
      <c r="F571" s="2"/>
      <c r="G571" s="2"/>
      <c r="H571" s="2"/>
      <c r="I571" s="4"/>
      <c r="J571" s="4"/>
      <c r="K571" s="4"/>
      <c r="L571" s="4"/>
      <c r="M571" s="4"/>
      <c r="N571" s="4"/>
      <c r="O571" s="4"/>
      <c r="P571" s="4"/>
      <c r="Q571" s="2"/>
      <c r="R571" s="2"/>
      <c r="S571" s="2"/>
      <c r="T571" s="2"/>
      <c r="U571" s="2"/>
      <c r="V571" s="2"/>
      <c r="W571" s="2"/>
      <c r="X571" s="2"/>
      <c r="Y571" s="2"/>
      <c r="Z571" s="2"/>
      <c r="AA571" s="2"/>
      <c r="AB571" s="2"/>
      <c r="AC571" s="2"/>
      <c r="AD571" s="2"/>
      <c r="AE571" s="2"/>
      <c r="AF571" s="2"/>
      <c r="AG571" s="2"/>
      <c r="AH571" s="2"/>
      <c r="AI571" s="2"/>
      <c r="AJ571" s="2"/>
      <c r="AK571" s="2"/>
      <c r="AL571" s="2"/>
    </row>
    <row r="572" ht="14.25" customHeight="1">
      <c r="A572" s="3"/>
      <c r="B572" s="2"/>
      <c r="C572" s="2"/>
      <c r="D572" s="2"/>
      <c r="E572" s="2"/>
      <c r="F572" s="2"/>
      <c r="G572" s="2"/>
      <c r="H572" s="2"/>
      <c r="I572" s="4"/>
      <c r="J572" s="4"/>
      <c r="K572" s="4"/>
      <c r="L572" s="4"/>
      <c r="M572" s="4"/>
      <c r="N572" s="4"/>
      <c r="O572" s="4"/>
      <c r="P572" s="4"/>
      <c r="Q572" s="2"/>
      <c r="R572" s="2"/>
      <c r="S572" s="2"/>
      <c r="T572" s="2"/>
      <c r="U572" s="2"/>
      <c r="V572" s="2"/>
      <c r="W572" s="2"/>
      <c r="X572" s="2"/>
      <c r="Y572" s="2"/>
      <c r="Z572" s="2"/>
      <c r="AA572" s="2"/>
      <c r="AB572" s="2"/>
      <c r="AC572" s="2"/>
      <c r="AD572" s="2"/>
      <c r="AE572" s="2"/>
      <c r="AF572" s="2"/>
      <c r="AG572" s="2"/>
      <c r="AH572" s="2"/>
      <c r="AI572" s="2"/>
      <c r="AJ572" s="2"/>
      <c r="AK572" s="2"/>
      <c r="AL572" s="2"/>
    </row>
    <row r="573" ht="14.25" customHeight="1">
      <c r="A573" s="3"/>
      <c r="B573" s="2"/>
      <c r="C573" s="2"/>
      <c r="D573" s="2"/>
      <c r="E573" s="2"/>
      <c r="F573" s="2"/>
      <c r="G573" s="2"/>
      <c r="H573" s="2"/>
      <c r="I573" s="4"/>
      <c r="J573" s="4"/>
      <c r="K573" s="4"/>
      <c r="L573" s="4"/>
      <c r="M573" s="4"/>
      <c r="N573" s="4"/>
      <c r="O573" s="4"/>
      <c r="P573" s="4"/>
      <c r="Q573" s="2"/>
      <c r="R573" s="2"/>
      <c r="S573" s="2"/>
      <c r="T573" s="2"/>
      <c r="U573" s="2"/>
      <c r="V573" s="2"/>
      <c r="W573" s="2"/>
      <c r="X573" s="2"/>
      <c r="Y573" s="2"/>
      <c r="Z573" s="2"/>
      <c r="AA573" s="2"/>
      <c r="AB573" s="2"/>
      <c r="AC573" s="2"/>
      <c r="AD573" s="2"/>
      <c r="AE573" s="2"/>
      <c r="AF573" s="2"/>
      <c r="AG573" s="2"/>
      <c r="AH573" s="2"/>
      <c r="AI573" s="2"/>
      <c r="AJ573" s="2"/>
      <c r="AK573" s="2"/>
      <c r="AL573" s="2"/>
    </row>
    <row r="574" ht="14.25" customHeight="1">
      <c r="A574" s="3"/>
      <c r="B574" s="2"/>
      <c r="C574" s="2"/>
      <c r="D574" s="2"/>
      <c r="E574" s="2"/>
      <c r="F574" s="2"/>
      <c r="G574" s="2"/>
      <c r="H574" s="2"/>
      <c r="I574" s="4"/>
      <c r="J574" s="4"/>
      <c r="K574" s="4"/>
      <c r="L574" s="4"/>
      <c r="M574" s="4"/>
      <c r="N574" s="4"/>
      <c r="O574" s="4"/>
      <c r="P574" s="4"/>
      <c r="Q574" s="2"/>
      <c r="R574" s="2"/>
      <c r="S574" s="2"/>
      <c r="T574" s="2"/>
      <c r="U574" s="2"/>
      <c r="V574" s="2"/>
      <c r="W574" s="2"/>
      <c r="X574" s="2"/>
      <c r="Y574" s="2"/>
      <c r="Z574" s="2"/>
      <c r="AA574" s="2"/>
      <c r="AB574" s="2"/>
      <c r="AC574" s="2"/>
      <c r="AD574" s="2"/>
      <c r="AE574" s="2"/>
      <c r="AF574" s="2"/>
      <c r="AG574" s="2"/>
      <c r="AH574" s="2"/>
      <c r="AI574" s="2"/>
      <c r="AJ574" s="2"/>
      <c r="AK574" s="2"/>
      <c r="AL574" s="2"/>
    </row>
    <row r="575" ht="14.25" customHeight="1">
      <c r="A575" s="3"/>
      <c r="B575" s="2"/>
      <c r="C575" s="2"/>
      <c r="D575" s="2"/>
      <c r="E575" s="2"/>
      <c r="F575" s="2"/>
      <c r="G575" s="2"/>
      <c r="H575" s="2"/>
      <c r="I575" s="4"/>
      <c r="J575" s="4"/>
      <c r="K575" s="4"/>
      <c r="L575" s="4"/>
      <c r="M575" s="4"/>
      <c r="N575" s="4"/>
      <c r="O575" s="4"/>
      <c r="P575" s="4"/>
      <c r="Q575" s="2"/>
      <c r="R575" s="2"/>
      <c r="S575" s="2"/>
      <c r="T575" s="2"/>
      <c r="U575" s="2"/>
      <c r="V575" s="2"/>
      <c r="W575" s="2"/>
      <c r="X575" s="2"/>
      <c r="Y575" s="2"/>
      <c r="Z575" s="2"/>
      <c r="AA575" s="2"/>
      <c r="AB575" s="2"/>
      <c r="AC575" s="2"/>
      <c r="AD575" s="2"/>
      <c r="AE575" s="2"/>
      <c r="AF575" s="2"/>
      <c r="AG575" s="2"/>
      <c r="AH575" s="2"/>
      <c r="AI575" s="2"/>
      <c r="AJ575" s="2"/>
      <c r="AK575" s="2"/>
      <c r="AL575" s="2"/>
    </row>
    <row r="576" ht="14.25" customHeight="1">
      <c r="A576" s="3"/>
      <c r="B576" s="2"/>
      <c r="C576" s="2"/>
      <c r="D576" s="2"/>
      <c r="E576" s="2"/>
      <c r="F576" s="2"/>
      <c r="G576" s="2"/>
      <c r="H576" s="2"/>
      <c r="I576" s="4"/>
      <c r="J576" s="4"/>
      <c r="K576" s="4"/>
      <c r="L576" s="4"/>
      <c r="M576" s="4"/>
      <c r="N576" s="4"/>
      <c r="O576" s="4"/>
      <c r="P576" s="4"/>
      <c r="Q576" s="2"/>
      <c r="R576" s="2"/>
      <c r="S576" s="2"/>
      <c r="T576" s="2"/>
      <c r="U576" s="2"/>
      <c r="V576" s="2"/>
      <c r="W576" s="2"/>
      <c r="X576" s="2"/>
      <c r="Y576" s="2"/>
      <c r="Z576" s="2"/>
      <c r="AA576" s="2"/>
      <c r="AB576" s="2"/>
      <c r="AC576" s="2"/>
      <c r="AD576" s="2"/>
      <c r="AE576" s="2"/>
      <c r="AF576" s="2"/>
      <c r="AG576" s="2"/>
      <c r="AH576" s="2"/>
      <c r="AI576" s="2"/>
      <c r="AJ576" s="2"/>
      <c r="AK576" s="2"/>
      <c r="AL576" s="2"/>
    </row>
    <row r="577" ht="14.25" customHeight="1">
      <c r="A577" s="3"/>
      <c r="B577" s="2"/>
      <c r="C577" s="2"/>
      <c r="D577" s="2"/>
      <c r="E577" s="2"/>
      <c r="F577" s="2"/>
      <c r="G577" s="2"/>
      <c r="H577" s="2"/>
      <c r="I577" s="4"/>
      <c r="J577" s="4"/>
      <c r="K577" s="4"/>
      <c r="L577" s="4"/>
      <c r="M577" s="4"/>
      <c r="N577" s="4"/>
      <c r="O577" s="4"/>
      <c r="P577" s="4"/>
      <c r="Q577" s="2"/>
      <c r="R577" s="2"/>
      <c r="S577" s="2"/>
      <c r="T577" s="2"/>
      <c r="U577" s="2"/>
      <c r="V577" s="2"/>
      <c r="W577" s="2"/>
      <c r="X577" s="2"/>
      <c r="Y577" s="2"/>
      <c r="Z577" s="2"/>
      <c r="AA577" s="2"/>
      <c r="AB577" s="2"/>
      <c r="AC577" s="2"/>
      <c r="AD577" s="2"/>
      <c r="AE577" s="2"/>
      <c r="AF577" s="2"/>
      <c r="AG577" s="2"/>
      <c r="AH577" s="2"/>
      <c r="AI577" s="2"/>
      <c r="AJ577" s="2"/>
      <c r="AK577" s="2"/>
      <c r="AL577" s="2"/>
    </row>
    <row r="578" ht="14.25" customHeight="1">
      <c r="A578" s="3"/>
      <c r="B578" s="2"/>
      <c r="C578" s="2"/>
      <c r="D578" s="2"/>
      <c r="E578" s="2"/>
      <c r="F578" s="2"/>
      <c r="G578" s="2"/>
      <c r="H578" s="2"/>
      <c r="I578" s="4"/>
      <c r="J578" s="4"/>
      <c r="K578" s="4"/>
      <c r="L578" s="4"/>
      <c r="M578" s="4"/>
      <c r="N578" s="4"/>
      <c r="O578" s="4"/>
      <c r="P578" s="4"/>
      <c r="Q578" s="2"/>
      <c r="R578" s="2"/>
      <c r="S578" s="2"/>
      <c r="T578" s="2"/>
      <c r="U578" s="2"/>
      <c r="V578" s="2"/>
      <c r="W578" s="2"/>
      <c r="X578" s="2"/>
      <c r="Y578" s="2"/>
      <c r="Z578" s="2"/>
      <c r="AA578" s="2"/>
      <c r="AB578" s="2"/>
      <c r="AC578" s="2"/>
      <c r="AD578" s="2"/>
      <c r="AE578" s="2"/>
      <c r="AF578" s="2"/>
      <c r="AG578" s="2"/>
      <c r="AH578" s="2"/>
      <c r="AI578" s="2"/>
      <c r="AJ578" s="2"/>
      <c r="AK578" s="2"/>
      <c r="AL578" s="2"/>
    </row>
    <row r="579" ht="14.25" customHeight="1">
      <c r="A579" s="3"/>
      <c r="B579" s="2"/>
      <c r="C579" s="2"/>
      <c r="D579" s="2"/>
      <c r="E579" s="2"/>
      <c r="F579" s="2"/>
      <c r="G579" s="2"/>
      <c r="H579" s="2"/>
      <c r="I579" s="4"/>
      <c r="J579" s="4"/>
      <c r="K579" s="4"/>
      <c r="L579" s="4"/>
      <c r="M579" s="4"/>
      <c r="N579" s="4"/>
      <c r="O579" s="4"/>
      <c r="P579" s="4"/>
      <c r="Q579" s="2"/>
      <c r="R579" s="2"/>
      <c r="S579" s="2"/>
      <c r="T579" s="2"/>
      <c r="U579" s="2"/>
      <c r="V579" s="2"/>
      <c r="W579" s="2"/>
      <c r="X579" s="2"/>
      <c r="Y579" s="2"/>
      <c r="Z579" s="2"/>
      <c r="AA579" s="2"/>
      <c r="AB579" s="2"/>
      <c r="AC579" s="2"/>
      <c r="AD579" s="2"/>
      <c r="AE579" s="2"/>
      <c r="AF579" s="2"/>
      <c r="AG579" s="2"/>
      <c r="AH579" s="2"/>
      <c r="AI579" s="2"/>
      <c r="AJ579" s="2"/>
      <c r="AK579" s="2"/>
      <c r="AL579" s="2"/>
    </row>
    <row r="580" ht="14.25" customHeight="1">
      <c r="A580" s="3"/>
      <c r="B580" s="2"/>
      <c r="C580" s="2"/>
      <c r="D580" s="2"/>
      <c r="E580" s="2"/>
      <c r="F580" s="2"/>
      <c r="G580" s="2"/>
      <c r="H580" s="2"/>
      <c r="I580" s="4"/>
      <c r="J580" s="4"/>
      <c r="K580" s="4"/>
      <c r="L580" s="4"/>
      <c r="M580" s="4"/>
      <c r="N580" s="4"/>
      <c r="O580" s="4"/>
      <c r="P580" s="4"/>
      <c r="Q580" s="2"/>
      <c r="R580" s="2"/>
      <c r="S580" s="2"/>
      <c r="T580" s="2"/>
      <c r="U580" s="2"/>
      <c r="V580" s="2"/>
      <c r="W580" s="2"/>
      <c r="X580" s="2"/>
      <c r="Y580" s="2"/>
      <c r="Z580" s="2"/>
      <c r="AA580" s="2"/>
      <c r="AB580" s="2"/>
      <c r="AC580" s="2"/>
      <c r="AD580" s="2"/>
      <c r="AE580" s="2"/>
      <c r="AF580" s="2"/>
      <c r="AG580" s="2"/>
      <c r="AH580" s="2"/>
      <c r="AI580" s="2"/>
      <c r="AJ580" s="2"/>
      <c r="AK580" s="2"/>
      <c r="AL580" s="2"/>
    </row>
    <row r="581" ht="14.25" customHeight="1">
      <c r="A581" s="3"/>
      <c r="B581" s="2"/>
      <c r="C581" s="2"/>
      <c r="D581" s="2"/>
      <c r="E581" s="2"/>
      <c r="F581" s="2"/>
      <c r="G581" s="2"/>
      <c r="H581" s="2"/>
      <c r="I581" s="4"/>
      <c r="J581" s="4"/>
      <c r="K581" s="4"/>
      <c r="L581" s="4"/>
      <c r="M581" s="4"/>
      <c r="N581" s="4"/>
      <c r="O581" s="4"/>
      <c r="P581" s="4"/>
      <c r="Q581" s="2"/>
      <c r="R581" s="2"/>
      <c r="S581" s="2"/>
      <c r="T581" s="2"/>
      <c r="U581" s="2"/>
      <c r="V581" s="2"/>
      <c r="W581" s="2"/>
      <c r="X581" s="2"/>
      <c r="Y581" s="2"/>
      <c r="Z581" s="2"/>
      <c r="AA581" s="2"/>
      <c r="AB581" s="2"/>
      <c r="AC581" s="2"/>
      <c r="AD581" s="2"/>
      <c r="AE581" s="2"/>
      <c r="AF581" s="2"/>
      <c r="AG581" s="2"/>
      <c r="AH581" s="2"/>
      <c r="AI581" s="2"/>
      <c r="AJ581" s="2"/>
      <c r="AK581" s="2"/>
      <c r="AL581" s="2"/>
    </row>
    <row r="582" ht="14.25" customHeight="1">
      <c r="A582" s="3"/>
      <c r="B582" s="2"/>
      <c r="C582" s="2"/>
      <c r="D582" s="2"/>
      <c r="E582" s="2"/>
      <c r="F582" s="2"/>
      <c r="G582" s="2"/>
      <c r="H582" s="2"/>
      <c r="I582" s="4"/>
      <c r="J582" s="4"/>
      <c r="K582" s="4"/>
      <c r="L582" s="4"/>
      <c r="M582" s="4"/>
      <c r="N582" s="4"/>
      <c r="O582" s="4"/>
      <c r="P582" s="4"/>
      <c r="Q582" s="2"/>
      <c r="R582" s="2"/>
      <c r="S582" s="2"/>
      <c r="T582" s="2"/>
      <c r="U582" s="2"/>
      <c r="V582" s="2"/>
      <c r="W582" s="2"/>
      <c r="X582" s="2"/>
      <c r="Y582" s="2"/>
      <c r="Z582" s="2"/>
      <c r="AA582" s="2"/>
      <c r="AB582" s="2"/>
      <c r="AC582" s="2"/>
      <c r="AD582" s="2"/>
      <c r="AE582" s="2"/>
      <c r="AF582" s="2"/>
      <c r="AG582" s="2"/>
      <c r="AH582" s="2"/>
      <c r="AI582" s="2"/>
      <c r="AJ582" s="2"/>
      <c r="AK582" s="2"/>
      <c r="AL582" s="2"/>
    </row>
    <row r="583" ht="14.25" customHeight="1">
      <c r="A583" s="3"/>
      <c r="B583" s="2"/>
      <c r="C583" s="2"/>
      <c r="D583" s="2"/>
      <c r="E583" s="2"/>
      <c r="F583" s="2"/>
      <c r="G583" s="2"/>
      <c r="H583" s="2"/>
      <c r="I583" s="4"/>
      <c r="J583" s="4"/>
      <c r="K583" s="4"/>
      <c r="L583" s="4"/>
      <c r="M583" s="4"/>
      <c r="N583" s="4"/>
      <c r="O583" s="4"/>
      <c r="P583" s="4"/>
      <c r="Q583" s="2"/>
      <c r="R583" s="2"/>
      <c r="S583" s="2"/>
      <c r="T583" s="2"/>
      <c r="U583" s="2"/>
      <c r="V583" s="2"/>
      <c r="W583" s="2"/>
      <c r="X583" s="2"/>
      <c r="Y583" s="2"/>
      <c r="Z583" s="2"/>
      <c r="AA583" s="2"/>
      <c r="AB583" s="2"/>
      <c r="AC583" s="2"/>
      <c r="AD583" s="2"/>
      <c r="AE583" s="2"/>
      <c r="AF583" s="2"/>
      <c r="AG583" s="2"/>
      <c r="AH583" s="2"/>
      <c r="AI583" s="2"/>
      <c r="AJ583" s="2"/>
      <c r="AK583" s="2"/>
      <c r="AL583" s="2"/>
    </row>
    <row r="584" ht="14.25" customHeight="1">
      <c r="A584" s="3"/>
      <c r="B584" s="2"/>
      <c r="C584" s="2"/>
      <c r="D584" s="2"/>
      <c r="E584" s="2"/>
      <c r="F584" s="2"/>
      <c r="G584" s="2"/>
      <c r="H584" s="2"/>
      <c r="I584" s="4"/>
      <c r="J584" s="4"/>
      <c r="K584" s="4"/>
      <c r="L584" s="4"/>
      <c r="M584" s="4"/>
      <c r="N584" s="4"/>
      <c r="O584" s="4"/>
      <c r="P584" s="4"/>
      <c r="Q584" s="2"/>
      <c r="R584" s="2"/>
      <c r="S584" s="2"/>
      <c r="T584" s="2"/>
      <c r="U584" s="2"/>
      <c r="V584" s="2"/>
      <c r="W584" s="2"/>
      <c r="X584" s="2"/>
      <c r="Y584" s="2"/>
      <c r="Z584" s="2"/>
      <c r="AA584" s="2"/>
      <c r="AB584" s="2"/>
      <c r="AC584" s="2"/>
      <c r="AD584" s="2"/>
      <c r="AE584" s="2"/>
      <c r="AF584" s="2"/>
      <c r="AG584" s="2"/>
      <c r="AH584" s="2"/>
      <c r="AI584" s="2"/>
      <c r="AJ584" s="2"/>
      <c r="AK584" s="2"/>
      <c r="AL584" s="2"/>
    </row>
    <row r="585" ht="14.25" customHeight="1">
      <c r="A585" s="3"/>
      <c r="B585" s="2"/>
      <c r="C585" s="2"/>
      <c r="D585" s="2"/>
      <c r="E585" s="2"/>
      <c r="F585" s="2"/>
      <c r="G585" s="2"/>
      <c r="H585" s="2"/>
      <c r="I585" s="4"/>
      <c r="J585" s="4"/>
      <c r="K585" s="4"/>
      <c r="L585" s="4"/>
      <c r="M585" s="4"/>
      <c r="N585" s="4"/>
      <c r="O585" s="4"/>
      <c r="P585" s="4"/>
      <c r="Q585" s="2"/>
      <c r="R585" s="2"/>
      <c r="S585" s="2"/>
      <c r="T585" s="2"/>
      <c r="U585" s="2"/>
      <c r="V585" s="2"/>
      <c r="W585" s="2"/>
      <c r="X585" s="2"/>
      <c r="Y585" s="2"/>
      <c r="Z585" s="2"/>
      <c r="AA585" s="2"/>
      <c r="AB585" s="2"/>
      <c r="AC585" s="2"/>
      <c r="AD585" s="2"/>
      <c r="AE585" s="2"/>
      <c r="AF585" s="2"/>
      <c r="AG585" s="2"/>
      <c r="AH585" s="2"/>
      <c r="AI585" s="2"/>
      <c r="AJ585" s="2"/>
      <c r="AK585" s="2"/>
      <c r="AL585" s="2"/>
    </row>
    <row r="586" ht="14.25" customHeight="1">
      <c r="A586" s="3"/>
      <c r="B586" s="2"/>
      <c r="C586" s="2"/>
      <c r="D586" s="2"/>
      <c r="E586" s="2"/>
      <c r="F586" s="2"/>
      <c r="G586" s="2"/>
      <c r="H586" s="2"/>
      <c r="I586" s="4"/>
      <c r="J586" s="4"/>
      <c r="K586" s="4"/>
      <c r="L586" s="4"/>
      <c r="M586" s="4"/>
      <c r="N586" s="4"/>
      <c r="O586" s="4"/>
      <c r="P586" s="4"/>
      <c r="Q586" s="2"/>
      <c r="R586" s="2"/>
      <c r="S586" s="2"/>
      <c r="T586" s="2"/>
      <c r="U586" s="2"/>
      <c r="V586" s="2"/>
      <c r="W586" s="2"/>
      <c r="X586" s="2"/>
      <c r="Y586" s="2"/>
      <c r="Z586" s="2"/>
      <c r="AA586" s="2"/>
      <c r="AB586" s="2"/>
      <c r="AC586" s="2"/>
      <c r="AD586" s="2"/>
      <c r="AE586" s="2"/>
      <c r="AF586" s="2"/>
      <c r="AG586" s="2"/>
      <c r="AH586" s="2"/>
      <c r="AI586" s="2"/>
      <c r="AJ586" s="2"/>
      <c r="AK586" s="2"/>
      <c r="AL586" s="2"/>
    </row>
    <row r="587" ht="14.25" customHeight="1">
      <c r="A587" s="3"/>
      <c r="B587" s="2"/>
      <c r="C587" s="2"/>
      <c r="D587" s="2"/>
      <c r="E587" s="2"/>
      <c r="F587" s="2"/>
      <c r="G587" s="2"/>
      <c r="H587" s="2"/>
      <c r="I587" s="4"/>
      <c r="J587" s="4"/>
      <c r="K587" s="4"/>
      <c r="L587" s="4"/>
      <c r="M587" s="4"/>
      <c r="N587" s="4"/>
      <c r="O587" s="4"/>
      <c r="P587" s="4"/>
      <c r="Q587" s="2"/>
      <c r="R587" s="2"/>
      <c r="S587" s="2"/>
      <c r="T587" s="2"/>
      <c r="U587" s="2"/>
      <c r="V587" s="2"/>
      <c r="W587" s="2"/>
      <c r="X587" s="2"/>
      <c r="Y587" s="2"/>
      <c r="Z587" s="2"/>
      <c r="AA587" s="2"/>
      <c r="AB587" s="2"/>
      <c r="AC587" s="2"/>
      <c r="AD587" s="2"/>
      <c r="AE587" s="2"/>
      <c r="AF587" s="2"/>
      <c r="AG587" s="2"/>
      <c r="AH587" s="2"/>
      <c r="AI587" s="2"/>
      <c r="AJ587" s="2"/>
      <c r="AK587" s="2"/>
      <c r="AL587" s="2"/>
    </row>
    <row r="588" ht="14.25" customHeight="1">
      <c r="A588" s="3"/>
      <c r="B588" s="2"/>
      <c r="C588" s="2"/>
      <c r="D588" s="2"/>
      <c r="E588" s="2"/>
      <c r="F588" s="2"/>
      <c r="G588" s="2"/>
      <c r="H588" s="2"/>
      <c r="I588" s="4"/>
      <c r="J588" s="4"/>
      <c r="K588" s="4"/>
      <c r="L588" s="4"/>
      <c r="M588" s="4"/>
      <c r="N588" s="4"/>
      <c r="O588" s="4"/>
      <c r="P588" s="4"/>
      <c r="Q588" s="2"/>
      <c r="R588" s="2"/>
      <c r="S588" s="2"/>
      <c r="T588" s="2"/>
      <c r="U588" s="2"/>
      <c r="V588" s="2"/>
      <c r="W588" s="2"/>
      <c r="X588" s="2"/>
      <c r="Y588" s="2"/>
      <c r="Z588" s="2"/>
      <c r="AA588" s="2"/>
      <c r="AB588" s="2"/>
      <c r="AC588" s="2"/>
      <c r="AD588" s="2"/>
      <c r="AE588" s="2"/>
      <c r="AF588" s="2"/>
      <c r="AG588" s="2"/>
      <c r="AH588" s="2"/>
      <c r="AI588" s="2"/>
      <c r="AJ588" s="2"/>
      <c r="AK588" s="2"/>
      <c r="AL588" s="2"/>
    </row>
    <row r="589" ht="14.25" customHeight="1">
      <c r="A589" s="3"/>
      <c r="B589" s="2"/>
      <c r="C589" s="2"/>
      <c r="D589" s="2"/>
      <c r="E589" s="2"/>
      <c r="F589" s="2"/>
      <c r="G589" s="2"/>
      <c r="H589" s="2"/>
      <c r="I589" s="4"/>
      <c r="J589" s="4"/>
      <c r="K589" s="4"/>
      <c r="L589" s="4"/>
      <c r="M589" s="4"/>
      <c r="N589" s="4"/>
      <c r="O589" s="4"/>
      <c r="P589" s="4"/>
      <c r="Q589" s="2"/>
      <c r="R589" s="2"/>
      <c r="S589" s="2"/>
      <c r="T589" s="2"/>
      <c r="U589" s="2"/>
      <c r="V589" s="2"/>
      <c r="W589" s="2"/>
      <c r="X589" s="2"/>
      <c r="Y589" s="2"/>
      <c r="Z589" s="2"/>
      <c r="AA589" s="2"/>
      <c r="AB589" s="2"/>
      <c r="AC589" s="2"/>
      <c r="AD589" s="2"/>
      <c r="AE589" s="2"/>
      <c r="AF589" s="2"/>
      <c r="AG589" s="2"/>
      <c r="AH589" s="2"/>
      <c r="AI589" s="2"/>
      <c r="AJ589" s="2"/>
      <c r="AK589" s="2"/>
      <c r="AL589" s="2"/>
    </row>
    <row r="590" ht="14.25" customHeight="1">
      <c r="A590" s="3"/>
      <c r="B590" s="2"/>
      <c r="C590" s="2"/>
      <c r="D590" s="2"/>
      <c r="E590" s="2"/>
      <c r="F590" s="2"/>
      <c r="G590" s="2"/>
      <c r="H590" s="2"/>
      <c r="I590" s="4"/>
      <c r="J590" s="4"/>
      <c r="K590" s="4"/>
      <c r="L590" s="4"/>
      <c r="M590" s="4"/>
      <c r="N590" s="4"/>
      <c r="O590" s="4"/>
      <c r="P590" s="4"/>
      <c r="Q590" s="2"/>
      <c r="R590" s="2"/>
      <c r="S590" s="2"/>
      <c r="T590" s="2"/>
      <c r="U590" s="2"/>
      <c r="V590" s="2"/>
      <c r="W590" s="2"/>
      <c r="X590" s="2"/>
      <c r="Y590" s="2"/>
      <c r="Z590" s="2"/>
      <c r="AA590" s="2"/>
      <c r="AB590" s="2"/>
      <c r="AC590" s="2"/>
      <c r="AD590" s="2"/>
      <c r="AE590" s="2"/>
      <c r="AF590" s="2"/>
      <c r="AG590" s="2"/>
      <c r="AH590" s="2"/>
      <c r="AI590" s="2"/>
      <c r="AJ590" s="2"/>
      <c r="AK590" s="2"/>
      <c r="AL590" s="2"/>
    </row>
    <row r="591" ht="14.25" customHeight="1">
      <c r="A591" s="3"/>
      <c r="B591" s="2"/>
      <c r="C591" s="2"/>
      <c r="D591" s="2"/>
      <c r="E591" s="2"/>
      <c r="F591" s="2"/>
      <c r="G591" s="2"/>
      <c r="H591" s="2"/>
      <c r="I591" s="4"/>
      <c r="J591" s="4"/>
      <c r="K591" s="4"/>
      <c r="L591" s="4"/>
      <c r="M591" s="4"/>
      <c r="N591" s="4"/>
      <c r="O591" s="4"/>
      <c r="P591" s="4"/>
      <c r="Q591" s="2"/>
      <c r="R591" s="2"/>
      <c r="S591" s="2"/>
      <c r="T591" s="2"/>
      <c r="U591" s="2"/>
      <c r="V591" s="2"/>
      <c r="W591" s="2"/>
      <c r="X591" s="2"/>
      <c r="Y591" s="2"/>
      <c r="Z591" s="2"/>
      <c r="AA591" s="2"/>
      <c r="AB591" s="2"/>
      <c r="AC591" s="2"/>
      <c r="AD591" s="2"/>
      <c r="AE591" s="2"/>
      <c r="AF591" s="2"/>
      <c r="AG591" s="2"/>
      <c r="AH591" s="2"/>
      <c r="AI591" s="2"/>
      <c r="AJ591" s="2"/>
      <c r="AK591" s="2"/>
      <c r="AL591" s="2"/>
    </row>
    <row r="592" ht="14.25" customHeight="1">
      <c r="A592" s="3"/>
      <c r="B592" s="2"/>
      <c r="C592" s="2"/>
      <c r="D592" s="2"/>
      <c r="E592" s="2"/>
      <c r="F592" s="2"/>
      <c r="G592" s="2"/>
      <c r="H592" s="2"/>
      <c r="I592" s="4"/>
      <c r="J592" s="4"/>
      <c r="K592" s="4"/>
      <c r="L592" s="4"/>
      <c r="M592" s="4"/>
      <c r="N592" s="4"/>
      <c r="O592" s="4"/>
      <c r="P592" s="4"/>
      <c r="Q592" s="2"/>
      <c r="R592" s="2"/>
      <c r="S592" s="2"/>
      <c r="T592" s="2"/>
      <c r="U592" s="2"/>
      <c r="V592" s="2"/>
      <c r="W592" s="2"/>
      <c r="X592" s="2"/>
      <c r="Y592" s="2"/>
      <c r="Z592" s="2"/>
      <c r="AA592" s="2"/>
      <c r="AB592" s="2"/>
      <c r="AC592" s="2"/>
      <c r="AD592" s="2"/>
      <c r="AE592" s="2"/>
      <c r="AF592" s="2"/>
      <c r="AG592" s="2"/>
      <c r="AH592" s="2"/>
      <c r="AI592" s="2"/>
      <c r="AJ592" s="2"/>
      <c r="AK592" s="2"/>
      <c r="AL592" s="2"/>
    </row>
    <row r="593" ht="14.25" customHeight="1">
      <c r="A593" s="3"/>
      <c r="B593" s="2"/>
      <c r="C593" s="2"/>
      <c r="D593" s="2"/>
      <c r="E593" s="2"/>
      <c r="F593" s="2"/>
      <c r="G593" s="2"/>
      <c r="H593" s="2"/>
      <c r="I593" s="4"/>
      <c r="J593" s="4"/>
      <c r="K593" s="4"/>
      <c r="L593" s="4"/>
      <c r="M593" s="4"/>
      <c r="N593" s="4"/>
      <c r="O593" s="4"/>
      <c r="P593" s="4"/>
      <c r="Q593" s="2"/>
      <c r="R593" s="2"/>
      <c r="S593" s="2"/>
      <c r="T593" s="2"/>
      <c r="U593" s="2"/>
      <c r="V593" s="2"/>
      <c r="W593" s="2"/>
      <c r="X593" s="2"/>
      <c r="Y593" s="2"/>
      <c r="Z593" s="2"/>
      <c r="AA593" s="2"/>
      <c r="AB593" s="2"/>
      <c r="AC593" s="2"/>
      <c r="AD593" s="2"/>
      <c r="AE593" s="2"/>
      <c r="AF593" s="2"/>
      <c r="AG593" s="2"/>
      <c r="AH593" s="2"/>
      <c r="AI593" s="2"/>
      <c r="AJ593" s="2"/>
      <c r="AK593" s="2"/>
      <c r="AL593" s="2"/>
    </row>
    <row r="594" ht="14.25" customHeight="1">
      <c r="A594" s="3"/>
      <c r="B594" s="2"/>
      <c r="C594" s="2"/>
      <c r="D594" s="2"/>
      <c r="E594" s="2"/>
      <c r="F594" s="2"/>
      <c r="G594" s="2"/>
      <c r="H594" s="2"/>
      <c r="I594" s="4"/>
      <c r="J594" s="4"/>
      <c r="K594" s="4"/>
      <c r="L594" s="4"/>
      <c r="M594" s="4"/>
      <c r="N594" s="4"/>
      <c r="O594" s="4"/>
      <c r="P594" s="4"/>
      <c r="Q594" s="2"/>
      <c r="R594" s="2"/>
      <c r="S594" s="2"/>
      <c r="T594" s="2"/>
      <c r="U594" s="2"/>
      <c r="V594" s="2"/>
      <c r="W594" s="2"/>
      <c r="X594" s="2"/>
      <c r="Y594" s="2"/>
      <c r="Z594" s="2"/>
      <c r="AA594" s="2"/>
      <c r="AB594" s="2"/>
      <c r="AC594" s="2"/>
      <c r="AD594" s="2"/>
      <c r="AE594" s="2"/>
      <c r="AF594" s="2"/>
      <c r="AG594" s="2"/>
      <c r="AH594" s="2"/>
      <c r="AI594" s="2"/>
      <c r="AJ594" s="2"/>
      <c r="AK594" s="2"/>
      <c r="AL594" s="2"/>
    </row>
    <row r="595" ht="14.25" customHeight="1">
      <c r="A595" s="3"/>
      <c r="B595" s="2"/>
      <c r="C595" s="2"/>
      <c r="D595" s="2"/>
      <c r="E595" s="2"/>
      <c r="F595" s="2"/>
      <c r="G595" s="2"/>
      <c r="H595" s="2"/>
      <c r="I595" s="4"/>
      <c r="J595" s="4"/>
      <c r="K595" s="4"/>
      <c r="L595" s="4"/>
      <c r="M595" s="4"/>
      <c r="N595" s="4"/>
      <c r="O595" s="4"/>
      <c r="P595" s="4"/>
      <c r="Q595" s="2"/>
      <c r="R595" s="2"/>
      <c r="S595" s="2"/>
      <c r="T595" s="2"/>
      <c r="U595" s="2"/>
      <c r="V595" s="2"/>
      <c r="W595" s="2"/>
      <c r="X595" s="2"/>
      <c r="Y595" s="2"/>
      <c r="Z595" s="2"/>
      <c r="AA595" s="2"/>
      <c r="AB595" s="2"/>
      <c r="AC595" s="2"/>
      <c r="AD595" s="2"/>
      <c r="AE595" s="2"/>
      <c r="AF595" s="2"/>
      <c r="AG595" s="2"/>
      <c r="AH595" s="2"/>
      <c r="AI595" s="2"/>
      <c r="AJ595" s="2"/>
      <c r="AK595" s="2"/>
      <c r="AL595" s="2"/>
    </row>
    <row r="596" ht="14.25" customHeight="1">
      <c r="A596" s="3"/>
      <c r="B596" s="2"/>
      <c r="C596" s="2"/>
      <c r="D596" s="2"/>
      <c r="E596" s="2"/>
      <c r="F596" s="2"/>
      <c r="G596" s="2"/>
      <c r="H596" s="2"/>
      <c r="I596" s="4"/>
      <c r="J596" s="4"/>
      <c r="K596" s="4"/>
      <c r="L596" s="4"/>
      <c r="M596" s="4"/>
      <c r="N596" s="4"/>
      <c r="O596" s="4"/>
      <c r="P596" s="4"/>
      <c r="Q596" s="2"/>
      <c r="R596" s="2"/>
      <c r="S596" s="2"/>
      <c r="T596" s="2"/>
      <c r="U596" s="2"/>
      <c r="V596" s="2"/>
      <c r="W596" s="2"/>
      <c r="X596" s="2"/>
      <c r="Y596" s="2"/>
      <c r="Z596" s="2"/>
      <c r="AA596" s="2"/>
      <c r="AB596" s="2"/>
      <c r="AC596" s="2"/>
      <c r="AD596" s="2"/>
      <c r="AE596" s="2"/>
      <c r="AF596" s="2"/>
      <c r="AG596" s="2"/>
      <c r="AH596" s="2"/>
      <c r="AI596" s="2"/>
      <c r="AJ596" s="2"/>
      <c r="AK596" s="2"/>
      <c r="AL596" s="2"/>
    </row>
    <row r="597" ht="14.25" customHeight="1">
      <c r="A597" s="3"/>
      <c r="B597" s="2"/>
      <c r="C597" s="2"/>
      <c r="D597" s="2"/>
      <c r="E597" s="2"/>
      <c r="F597" s="2"/>
      <c r="G597" s="2"/>
      <c r="H597" s="2"/>
      <c r="I597" s="4"/>
      <c r="J597" s="4"/>
      <c r="K597" s="4"/>
      <c r="L597" s="4"/>
      <c r="M597" s="4"/>
      <c r="N597" s="4"/>
      <c r="O597" s="4"/>
      <c r="P597" s="4"/>
      <c r="Q597" s="2"/>
      <c r="R597" s="2"/>
      <c r="S597" s="2"/>
      <c r="T597" s="2"/>
      <c r="U597" s="2"/>
      <c r="V597" s="2"/>
      <c r="W597" s="2"/>
      <c r="X597" s="2"/>
      <c r="Y597" s="2"/>
      <c r="Z597" s="2"/>
      <c r="AA597" s="2"/>
      <c r="AB597" s="2"/>
      <c r="AC597" s="2"/>
      <c r="AD597" s="2"/>
      <c r="AE597" s="2"/>
      <c r="AF597" s="2"/>
      <c r="AG597" s="2"/>
      <c r="AH597" s="2"/>
      <c r="AI597" s="2"/>
      <c r="AJ597" s="2"/>
      <c r="AK597" s="2"/>
      <c r="AL597" s="2"/>
    </row>
    <row r="598" ht="14.25" customHeight="1">
      <c r="A598" s="3"/>
      <c r="B598" s="2"/>
      <c r="C598" s="2"/>
      <c r="D598" s="2"/>
      <c r="E598" s="2"/>
      <c r="F598" s="2"/>
      <c r="G598" s="2"/>
      <c r="H598" s="2"/>
      <c r="I598" s="4"/>
      <c r="J598" s="4"/>
      <c r="K598" s="4"/>
      <c r="L598" s="4"/>
      <c r="M598" s="4"/>
      <c r="N598" s="4"/>
      <c r="O598" s="4"/>
      <c r="P598" s="4"/>
      <c r="Q598" s="2"/>
      <c r="R598" s="2"/>
      <c r="S598" s="2"/>
      <c r="T598" s="2"/>
      <c r="U598" s="2"/>
      <c r="V598" s="2"/>
      <c r="W598" s="2"/>
      <c r="X598" s="2"/>
      <c r="Y598" s="2"/>
      <c r="Z598" s="2"/>
      <c r="AA598" s="2"/>
      <c r="AB598" s="2"/>
      <c r="AC598" s="2"/>
      <c r="AD598" s="2"/>
      <c r="AE598" s="2"/>
      <c r="AF598" s="2"/>
      <c r="AG598" s="2"/>
      <c r="AH598" s="2"/>
      <c r="AI598" s="2"/>
      <c r="AJ598" s="2"/>
      <c r="AK598" s="2"/>
      <c r="AL598" s="2"/>
    </row>
    <row r="599" ht="14.25" customHeight="1">
      <c r="A599" s="3"/>
      <c r="B599" s="2"/>
      <c r="C599" s="2"/>
      <c r="D599" s="2"/>
      <c r="E599" s="2"/>
      <c r="F599" s="2"/>
      <c r="G599" s="2"/>
      <c r="H599" s="2"/>
      <c r="I599" s="4"/>
      <c r="J599" s="4"/>
      <c r="K599" s="4"/>
      <c r="L599" s="4"/>
      <c r="M599" s="4"/>
      <c r="N599" s="4"/>
      <c r="O599" s="4"/>
      <c r="P599" s="4"/>
      <c r="Q599" s="2"/>
      <c r="R599" s="2"/>
      <c r="S599" s="2"/>
      <c r="T599" s="2"/>
      <c r="U599" s="2"/>
      <c r="V599" s="2"/>
      <c r="W599" s="2"/>
      <c r="X599" s="2"/>
      <c r="Y599" s="2"/>
      <c r="Z599" s="2"/>
      <c r="AA599" s="2"/>
      <c r="AB599" s="2"/>
      <c r="AC599" s="2"/>
      <c r="AD599" s="2"/>
      <c r="AE599" s="2"/>
      <c r="AF599" s="2"/>
      <c r="AG599" s="2"/>
      <c r="AH599" s="2"/>
      <c r="AI599" s="2"/>
      <c r="AJ599" s="2"/>
      <c r="AK599" s="2"/>
      <c r="AL599" s="2"/>
    </row>
    <row r="600" ht="14.25" customHeight="1">
      <c r="A600" s="3"/>
      <c r="B600" s="2"/>
      <c r="C600" s="2"/>
      <c r="D600" s="2"/>
      <c r="E600" s="2"/>
      <c r="F600" s="2"/>
      <c r="G600" s="2"/>
      <c r="H600" s="2"/>
      <c r="I600" s="4"/>
      <c r="J600" s="4"/>
      <c r="K600" s="4"/>
      <c r="L600" s="4"/>
      <c r="M600" s="4"/>
      <c r="N600" s="4"/>
      <c r="O600" s="4"/>
      <c r="P600" s="4"/>
      <c r="Q600" s="2"/>
      <c r="R600" s="2"/>
      <c r="S600" s="2"/>
      <c r="T600" s="2"/>
      <c r="U600" s="2"/>
      <c r="V600" s="2"/>
      <c r="W600" s="2"/>
      <c r="X600" s="2"/>
      <c r="Y600" s="2"/>
      <c r="Z600" s="2"/>
      <c r="AA600" s="2"/>
      <c r="AB600" s="2"/>
      <c r="AC600" s="2"/>
      <c r="AD600" s="2"/>
      <c r="AE600" s="2"/>
      <c r="AF600" s="2"/>
      <c r="AG600" s="2"/>
      <c r="AH600" s="2"/>
      <c r="AI600" s="2"/>
      <c r="AJ600" s="2"/>
      <c r="AK600" s="2"/>
      <c r="AL600" s="2"/>
    </row>
    <row r="601" ht="14.25" customHeight="1">
      <c r="A601" s="3"/>
      <c r="B601" s="2"/>
      <c r="C601" s="2"/>
      <c r="D601" s="2"/>
      <c r="E601" s="2"/>
      <c r="F601" s="2"/>
      <c r="G601" s="2"/>
      <c r="H601" s="2"/>
      <c r="I601" s="4"/>
      <c r="J601" s="4"/>
      <c r="K601" s="4"/>
      <c r="L601" s="4"/>
      <c r="M601" s="4"/>
      <c r="N601" s="4"/>
      <c r="O601" s="4"/>
      <c r="P601" s="4"/>
      <c r="Q601" s="2"/>
      <c r="R601" s="2"/>
      <c r="S601" s="2"/>
      <c r="T601" s="2"/>
      <c r="U601" s="2"/>
      <c r="V601" s="2"/>
      <c r="W601" s="2"/>
      <c r="X601" s="2"/>
      <c r="Y601" s="2"/>
      <c r="Z601" s="2"/>
      <c r="AA601" s="2"/>
      <c r="AB601" s="2"/>
      <c r="AC601" s="2"/>
      <c r="AD601" s="2"/>
      <c r="AE601" s="2"/>
      <c r="AF601" s="2"/>
      <c r="AG601" s="2"/>
      <c r="AH601" s="2"/>
      <c r="AI601" s="2"/>
      <c r="AJ601" s="2"/>
      <c r="AK601" s="2"/>
      <c r="AL601" s="2"/>
    </row>
    <row r="602" ht="14.25" customHeight="1">
      <c r="A602" s="3"/>
      <c r="B602" s="2"/>
      <c r="C602" s="2"/>
      <c r="D602" s="2"/>
      <c r="E602" s="2"/>
      <c r="F602" s="2"/>
      <c r="G602" s="2"/>
      <c r="H602" s="2"/>
      <c r="I602" s="4"/>
      <c r="J602" s="4"/>
      <c r="K602" s="4"/>
      <c r="L602" s="4"/>
      <c r="M602" s="4"/>
      <c r="N602" s="4"/>
      <c r="O602" s="4"/>
      <c r="P602" s="4"/>
      <c r="Q602" s="2"/>
      <c r="R602" s="2"/>
      <c r="S602" s="2"/>
      <c r="T602" s="2"/>
      <c r="U602" s="2"/>
      <c r="V602" s="2"/>
      <c r="W602" s="2"/>
      <c r="X602" s="2"/>
      <c r="Y602" s="2"/>
      <c r="Z602" s="2"/>
      <c r="AA602" s="2"/>
      <c r="AB602" s="2"/>
      <c r="AC602" s="2"/>
      <c r="AD602" s="2"/>
      <c r="AE602" s="2"/>
      <c r="AF602" s="2"/>
      <c r="AG602" s="2"/>
      <c r="AH602" s="2"/>
      <c r="AI602" s="2"/>
      <c r="AJ602" s="2"/>
      <c r="AK602" s="2"/>
      <c r="AL602" s="2"/>
    </row>
    <row r="603" ht="14.25" customHeight="1">
      <c r="A603" s="3"/>
      <c r="B603" s="2"/>
      <c r="C603" s="2"/>
      <c r="D603" s="2"/>
      <c r="E603" s="2"/>
      <c r="F603" s="2"/>
      <c r="G603" s="2"/>
      <c r="H603" s="2"/>
      <c r="I603" s="4"/>
      <c r="J603" s="4"/>
      <c r="K603" s="4"/>
      <c r="L603" s="4"/>
      <c r="M603" s="4"/>
      <c r="N603" s="4"/>
      <c r="O603" s="4"/>
      <c r="P603" s="4"/>
      <c r="Q603" s="2"/>
      <c r="R603" s="2"/>
      <c r="S603" s="2"/>
      <c r="T603" s="2"/>
      <c r="U603" s="2"/>
      <c r="V603" s="2"/>
      <c r="W603" s="2"/>
      <c r="X603" s="2"/>
      <c r="Y603" s="2"/>
      <c r="Z603" s="2"/>
      <c r="AA603" s="2"/>
      <c r="AB603" s="2"/>
      <c r="AC603" s="2"/>
      <c r="AD603" s="2"/>
      <c r="AE603" s="2"/>
      <c r="AF603" s="2"/>
      <c r="AG603" s="2"/>
      <c r="AH603" s="2"/>
      <c r="AI603" s="2"/>
      <c r="AJ603" s="2"/>
      <c r="AK603" s="2"/>
      <c r="AL603" s="2"/>
    </row>
    <row r="604" ht="14.25" customHeight="1">
      <c r="A604" s="3"/>
      <c r="B604" s="2"/>
      <c r="C604" s="2"/>
      <c r="D604" s="2"/>
      <c r="E604" s="2"/>
      <c r="F604" s="2"/>
      <c r="G604" s="2"/>
      <c r="H604" s="2"/>
      <c r="I604" s="4"/>
      <c r="J604" s="4"/>
      <c r="K604" s="4"/>
      <c r="L604" s="4"/>
      <c r="M604" s="4"/>
      <c r="N604" s="4"/>
      <c r="O604" s="4"/>
      <c r="P604" s="4"/>
      <c r="Q604" s="2"/>
      <c r="R604" s="2"/>
      <c r="S604" s="2"/>
      <c r="T604" s="2"/>
      <c r="U604" s="2"/>
      <c r="V604" s="2"/>
      <c r="W604" s="2"/>
      <c r="X604" s="2"/>
      <c r="Y604" s="2"/>
      <c r="Z604" s="2"/>
      <c r="AA604" s="2"/>
      <c r="AB604" s="2"/>
      <c r="AC604" s="2"/>
      <c r="AD604" s="2"/>
      <c r="AE604" s="2"/>
      <c r="AF604" s="2"/>
      <c r="AG604" s="2"/>
      <c r="AH604" s="2"/>
      <c r="AI604" s="2"/>
      <c r="AJ604" s="2"/>
      <c r="AK604" s="2"/>
      <c r="AL604" s="2"/>
    </row>
    <row r="605" ht="14.25" customHeight="1">
      <c r="A605" s="3"/>
      <c r="B605" s="2"/>
      <c r="C605" s="2"/>
      <c r="D605" s="2"/>
      <c r="E605" s="2"/>
      <c r="F605" s="2"/>
      <c r="G605" s="2"/>
      <c r="H605" s="2"/>
      <c r="I605" s="4"/>
      <c r="J605" s="4"/>
      <c r="K605" s="4"/>
      <c r="L605" s="4"/>
      <c r="M605" s="4"/>
      <c r="N605" s="4"/>
      <c r="O605" s="4"/>
      <c r="P605" s="4"/>
      <c r="Q605" s="2"/>
      <c r="R605" s="2"/>
      <c r="S605" s="2"/>
      <c r="T605" s="2"/>
      <c r="U605" s="2"/>
      <c r="V605" s="2"/>
      <c r="W605" s="2"/>
      <c r="X605" s="2"/>
      <c r="Y605" s="2"/>
      <c r="Z605" s="2"/>
      <c r="AA605" s="2"/>
      <c r="AB605" s="2"/>
      <c r="AC605" s="2"/>
      <c r="AD605" s="2"/>
      <c r="AE605" s="2"/>
      <c r="AF605" s="2"/>
      <c r="AG605" s="2"/>
      <c r="AH605" s="2"/>
      <c r="AI605" s="2"/>
      <c r="AJ605" s="2"/>
      <c r="AK605" s="2"/>
      <c r="AL605" s="2"/>
    </row>
    <row r="606" ht="14.25" customHeight="1">
      <c r="A606" s="3"/>
      <c r="B606" s="2"/>
      <c r="C606" s="2"/>
      <c r="D606" s="2"/>
      <c r="E606" s="2"/>
      <c r="F606" s="2"/>
      <c r="G606" s="2"/>
      <c r="H606" s="2"/>
      <c r="I606" s="4"/>
      <c r="J606" s="4"/>
      <c r="K606" s="4"/>
      <c r="L606" s="4"/>
      <c r="M606" s="4"/>
      <c r="N606" s="4"/>
      <c r="O606" s="4"/>
      <c r="P606" s="4"/>
      <c r="Q606" s="2"/>
      <c r="R606" s="2"/>
      <c r="S606" s="2"/>
      <c r="T606" s="2"/>
      <c r="U606" s="2"/>
      <c r="V606" s="2"/>
      <c r="W606" s="2"/>
      <c r="X606" s="2"/>
      <c r="Y606" s="2"/>
      <c r="Z606" s="2"/>
      <c r="AA606" s="2"/>
      <c r="AB606" s="2"/>
      <c r="AC606" s="2"/>
      <c r="AD606" s="2"/>
      <c r="AE606" s="2"/>
      <c r="AF606" s="2"/>
      <c r="AG606" s="2"/>
      <c r="AH606" s="2"/>
      <c r="AI606" s="2"/>
      <c r="AJ606" s="2"/>
      <c r="AK606" s="2"/>
      <c r="AL606" s="2"/>
    </row>
    <row r="607" ht="14.25" customHeight="1">
      <c r="A607" s="3"/>
      <c r="B607" s="2"/>
      <c r="C607" s="2"/>
      <c r="D607" s="2"/>
      <c r="E607" s="2"/>
      <c r="F607" s="2"/>
      <c r="G607" s="2"/>
      <c r="H607" s="2"/>
      <c r="I607" s="4"/>
      <c r="J607" s="4"/>
      <c r="K607" s="4"/>
      <c r="L607" s="4"/>
      <c r="M607" s="4"/>
      <c r="N607" s="4"/>
      <c r="O607" s="4"/>
      <c r="P607" s="4"/>
      <c r="Q607" s="2"/>
      <c r="R607" s="2"/>
      <c r="S607" s="2"/>
      <c r="T607" s="2"/>
      <c r="U607" s="2"/>
      <c r="V607" s="2"/>
      <c r="W607" s="2"/>
      <c r="X607" s="2"/>
      <c r="Y607" s="2"/>
      <c r="Z607" s="2"/>
      <c r="AA607" s="2"/>
      <c r="AB607" s="2"/>
      <c r="AC607" s="2"/>
      <c r="AD607" s="2"/>
      <c r="AE607" s="2"/>
      <c r="AF607" s="2"/>
      <c r="AG607" s="2"/>
      <c r="AH607" s="2"/>
      <c r="AI607" s="2"/>
      <c r="AJ607" s="2"/>
      <c r="AK607" s="2"/>
      <c r="AL607" s="2"/>
    </row>
    <row r="608" ht="14.25" customHeight="1">
      <c r="A608" s="3"/>
      <c r="B608" s="2"/>
      <c r="C608" s="2"/>
      <c r="D608" s="2"/>
      <c r="E608" s="2"/>
      <c r="F608" s="2"/>
      <c r="G608" s="2"/>
      <c r="H608" s="2"/>
      <c r="I608" s="4"/>
      <c r="J608" s="4"/>
      <c r="K608" s="4"/>
      <c r="L608" s="4"/>
      <c r="M608" s="4"/>
      <c r="N608" s="4"/>
      <c r="O608" s="4"/>
      <c r="P608" s="4"/>
      <c r="Q608" s="2"/>
      <c r="R608" s="2"/>
      <c r="S608" s="2"/>
      <c r="T608" s="2"/>
      <c r="U608" s="2"/>
      <c r="V608" s="2"/>
      <c r="W608" s="2"/>
      <c r="X608" s="2"/>
      <c r="Y608" s="2"/>
      <c r="Z608" s="2"/>
      <c r="AA608" s="2"/>
      <c r="AB608" s="2"/>
      <c r="AC608" s="2"/>
      <c r="AD608" s="2"/>
      <c r="AE608" s="2"/>
      <c r="AF608" s="2"/>
      <c r="AG608" s="2"/>
      <c r="AH608" s="2"/>
      <c r="AI608" s="2"/>
      <c r="AJ608" s="2"/>
      <c r="AK608" s="2"/>
      <c r="AL608" s="2"/>
    </row>
    <row r="609" ht="14.25" customHeight="1">
      <c r="A609" s="3"/>
      <c r="B609" s="2"/>
      <c r="C609" s="2"/>
      <c r="D609" s="2"/>
      <c r="E609" s="2"/>
      <c r="F609" s="2"/>
      <c r="G609" s="2"/>
      <c r="H609" s="2"/>
      <c r="I609" s="4"/>
      <c r="J609" s="4"/>
      <c r="K609" s="4"/>
      <c r="L609" s="4"/>
      <c r="M609" s="4"/>
      <c r="N609" s="4"/>
      <c r="O609" s="4"/>
      <c r="P609" s="4"/>
      <c r="Q609" s="2"/>
      <c r="R609" s="2"/>
      <c r="S609" s="2"/>
      <c r="T609" s="2"/>
      <c r="U609" s="2"/>
      <c r="V609" s="2"/>
      <c r="W609" s="2"/>
      <c r="X609" s="2"/>
      <c r="Y609" s="2"/>
      <c r="Z609" s="2"/>
      <c r="AA609" s="2"/>
      <c r="AB609" s="2"/>
      <c r="AC609" s="2"/>
      <c r="AD609" s="2"/>
      <c r="AE609" s="2"/>
      <c r="AF609" s="2"/>
      <c r="AG609" s="2"/>
      <c r="AH609" s="2"/>
      <c r="AI609" s="2"/>
      <c r="AJ609" s="2"/>
      <c r="AK609" s="2"/>
      <c r="AL609" s="2"/>
    </row>
    <row r="610" ht="14.25" customHeight="1">
      <c r="A610" s="3"/>
      <c r="B610" s="2"/>
      <c r="C610" s="2"/>
      <c r="D610" s="2"/>
      <c r="E610" s="2"/>
      <c r="F610" s="2"/>
      <c r="G610" s="2"/>
      <c r="H610" s="2"/>
      <c r="I610" s="4"/>
      <c r="J610" s="4"/>
      <c r="K610" s="4"/>
      <c r="L610" s="4"/>
      <c r="M610" s="4"/>
      <c r="N610" s="4"/>
      <c r="O610" s="4"/>
      <c r="P610" s="4"/>
      <c r="Q610" s="2"/>
      <c r="R610" s="2"/>
      <c r="S610" s="2"/>
      <c r="T610" s="2"/>
      <c r="U610" s="2"/>
      <c r="V610" s="2"/>
      <c r="W610" s="2"/>
      <c r="X610" s="2"/>
      <c r="Y610" s="2"/>
      <c r="Z610" s="2"/>
      <c r="AA610" s="2"/>
      <c r="AB610" s="2"/>
      <c r="AC610" s="2"/>
      <c r="AD610" s="2"/>
      <c r="AE610" s="2"/>
      <c r="AF610" s="2"/>
      <c r="AG610" s="2"/>
      <c r="AH610" s="2"/>
      <c r="AI610" s="2"/>
      <c r="AJ610" s="2"/>
      <c r="AK610" s="2"/>
      <c r="AL610" s="2"/>
    </row>
    <row r="611" ht="14.25" customHeight="1">
      <c r="A611" s="3"/>
      <c r="B611" s="2"/>
      <c r="C611" s="2"/>
      <c r="D611" s="2"/>
      <c r="E611" s="2"/>
      <c r="F611" s="2"/>
      <c r="G611" s="2"/>
      <c r="H611" s="2"/>
      <c r="I611" s="4"/>
      <c r="J611" s="4"/>
      <c r="K611" s="4"/>
      <c r="L611" s="4"/>
      <c r="M611" s="4"/>
      <c r="N611" s="4"/>
      <c r="O611" s="4"/>
      <c r="P611" s="4"/>
      <c r="Q611" s="2"/>
      <c r="R611" s="2"/>
      <c r="S611" s="2"/>
      <c r="T611" s="2"/>
      <c r="U611" s="2"/>
      <c r="V611" s="2"/>
      <c r="W611" s="2"/>
      <c r="X611" s="2"/>
      <c r="Y611" s="2"/>
      <c r="Z611" s="2"/>
      <c r="AA611" s="2"/>
      <c r="AB611" s="2"/>
      <c r="AC611" s="2"/>
      <c r="AD611" s="2"/>
      <c r="AE611" s="2"/>
      <c r="AF611" s="2"/>
      <c r="AG611" s="2"/>
      <c r="AH611" s="2"/>
      <c r="AI611" s="2"/>
      <c r="AJ611" s="2"/>
      <c r="AK611" s="2"/>
      <c r="AL611" s="2"/>
    </row>
    <row r="612" ht="14.25" customHeight="1">
      <c r="A612" s="3"/>
      <c r="B612" s="2"/>
      <c r="C612" s="2"/>
      <c r="D612" s="2"/>
      <c r="E612" s="2"/>
      <c r="F612" s="2"/>
      <c r="G612" s="2"/>
      <c r="H612" s="2"/>
      <c r="I612" s="4"/>
      <c r="J612" s="4"/>
      <c r="K612" s="4"/>
      <c r="L612" s="4"/>
      <c r="M612" s="4"/>
      <c r="N612" s="4"/>
      <c r="O612" s="4"/>
      <c r="P612" s="4"/>
      <c r="Q612" s="2"/>
      <c r="R612" s="2"/>
      <c r="S612" s="2"/>
      <c r="T612" s="2"/>
      <c r="U612" s="2"/>
      <c r="V612" s="2"/>
      <c r="W612" s="2"/>
      <c r="X612" s="2"/>
      <c r="Y612" s="2"/>
      <c r="Z612" s="2"/>
      <c r="AA612" s="2"/>
      <c r="AB612" s="2"/>
      <c r="AC612" s="2"/>
      <c r="AD612" s="2"/>
      <c r="AE612" s="2"/>
      <c r="AF612" s="2"/>
      <c r="AG612" s="2"/>
      <c r="AH612" s="2"/>
      <c r="AI612" s="2"/>
      <c r="AJ612" s="2"/>
      <c r="AK612" s="2"/>
      <c r="AL612" s="2"/>
    </row>
    <row r="613" ht="14.25" customHeight="1">
      <c r="A613" s="3"/>
      <c r="B613" s="2"/>
      <c r="C613" s="2"/>
      <c r="D613" s="2"/>
      <c r="E613" s="2"/>
      <c r="F613" s="2"/>
      <c r="G613" s="2"/>
      <c r="H613" s="2"/>
      <c r="I613" s="4"/>
      <c r="J613" s="4"/>
      <c r="K613" s="4"/>
      <c r="L613" s="4"/>
      <c r="M613" s="4"/>
      <c r="N613" s="4"/>
      <c r="O613" s="4"/>
      <c r="P613" s="4"/>
      <c r="Q613" s="2"/>
      <c r="R613" s="2"/>
      <c r="S613" s="2"/>
      <c r="T613" s="2"/>
      <c r="U613" s="2"/>
      <c r="V613" s="2"/>
      <c r="W613" s="2"/>
      <c r="X613" s="2"/>
      <c r="Y613" s="2"/>
      <c r="Z613" s="2"/>
      <c r="AA613" s="2"/>
      <c r="AB613" s="2"/>
      <c r="AC613" s="2"/>
      <c r="AD613" s="2"/>
      <c r="AE613" s="2"/>
      <c r="AF613" s="2"/>
      <c r="AG613" s="2"/>
      <c r="AH613" s="2"/>
      <c r="AI613" s="2"/>
      <c r="AJ613" s="2"/>
      <c r="AK613" s="2"/>
      <c r="AL613" s="2"/>
    </row>
    <row r="614" ht="14.25" customHeight="1">
      <c r="A614" s="3"/>
      <c r="B614" s="2"/>
      <c r="C614" s="2"/>
      <c r="D614" s="2"/>
      <c r="E614" s="2"/>
      <c r="F614" s="2"/>
      <c r="G614" s="2"/>
      <c r="H614" s="2"/>
      <c r="I614" s="4"/>
      <c r="J614" s="4"/>
      <c r="K614" s="4"/>
      <c r="L614" s="4"/>
      <c r="M614" s="4"/>
      <c r="N614" s="4"/>
      <c r="O614" s="4"/>
      <c r="P614" s="4"/>
      <c r="Q614" s="2"/>
      <c r="R614" s="2"/>
      <c r="S614" s="2"/>
      <c r="T614" s="2"/>
      <c r="U614" s="2"/>
      <c r="V614" s="2"/>
      <c r="W614" s="2"/>
      <c r="X614" s="2"/>
      <c r="Y614" s="2"/>
      <c r="Z614" s="2"/>
      <c r="AA614" s="2"/>
      <c r="AB614" s="2"/>
      <c r="AC614" s="2"/>
      <c r="AD614" s="2"/>
      <c r="AE614" s="2"/>
      <c r="AF614" s="2"/>
      <c r="AG614" s="2"/>
      <c r="AH614" s="2"/>
      <c r="AI614" s="2"/>
      <c r="AJ614" s="2"/>
      <c r="AK614" s="2"/>
      <c r="AL614" s="2"/>
    </row>
    <row r="615" ht="14.25" customHeight="1">
      <c r="A615" s="3"/>
      <c r="B615" s="2"/>
      <c r="C615" s="2"/>
      <c r="D615" s="2"/>
      <c r="E615" s="2"/>
      <c r="F615" s="2"/>
      <c r="G615" s="2"/>
      <c r="H615" s="2"/>
      <c r="I615" s="4"/>
      <c r="J615" s="4"/>
      <c r="K615" s="4"/>
      <c r="L615" s="4"/>
      <c r="M615" s="4"/>
      <c r="N615" s="4"/>
      <c r="O615" s="4"/>
      <c r="P615" s="4"/>
      <c r="Q615" s="2"/>
      <c r="R615" s="2"/>
      <c r="S615" s="2"/>
      <c r="T615" s="2"/>
      <c r="U615" s="2"/>
      <c r="V615" s="2"/>
      <c r="W615" s="2"/>
      <c r="X615" s="2"/>
      <c r="Y615" s="2"/>
      <c r="Z615" s="2"/>
      <c r="AA615" s="2"/>
      <c r="AB615" s="2"/>
      <c r="AC615" s="2"/>
      <c r="AD615" s="2"/>
      <c r="AE615" s="2"/>
      <c r="AF615" s="2"/>
      <c r="AG615" s="2"/>
      <c r="AH615" s="2"/>
      <c r="AI615" s="2"/>
      <c r="AJ615" s="2"/>
      <c r="AK615" s="2"/>
      <c r="AL615" s="2"/>
    </row>
    <row r="616" ht="14.25" customHeight="1">
      <c r="A616" s="3"/>
      <c r="B616" s="2"/>
      <c r="C616" s="2"/>
      <c r="D616" s="2"/>
      <c r="E616" s="2"/>
      <c r="F616" s="2"/>
      <c r="G616" s="2"/>
      <c r="H616" s="2"/>
      <c r="I616" s="4"/>
      <c r="J616" s="4"/>
      <c r="K616" s="4"/>
      <c r="L616" s="4"/>
      <c r="M616" s="4"/>
      <c r="N616" s="4"/>
      <c r="O616" s="4"/>
      <c r="P616" s="4"/>
      <c r="Q616" s="2"/>
      <c r="R616" s="2"/>
      <c r="S616" s="2"/>
      <c r="T616" s="2"/>
      <c r="U616" s="2"/>
      <c r="V616" s="2"/>
      <c r="W616" s="2"/>
      <c r="X616" s="2"/>
      <c r="Y616" s="2"/>
      <c r="Z616" s="2"/>
      <c r="AA616" s="2"/>
      <c r="AB616" s="2"/>
      <c r="AC616" s="2"/>
      <c r="AD616" s="2"/>
      <c r="AE616" s="2"/>
      <c r="AF616" s="2"/>
      <c r="AG616" s="2"/>
      <c r="AH616" s="2"/>
      <c r="AI616" s="2"/>
      <c r="AJ616" s="2"/>
      <c r="AK616" s="2"/>
      <c r="AL616" s="2"/>
    </row>
    <row r="617" ht="14.25" customHeight="1">
      <c r="A617" s="3"/>
      <c r="B617" s="2"/>
      <c r="C617" s="2"/>
      <c r="D617" s="2"/>
      <c r="E617" s="2"/>
      <c r="F617" s="2"/>
      <c r="G617" s="2"/>
      <c r="H617" s="2"/>
      <c r="I617" s="4"/>
      <c r="J617" s="4"/>
      <c r="K617" s="4"/>
      <c r="L617" s="4"/>
      <c r="M617" s="4"/>
      <c r="N617" s="4"/>
      <c r="O617" s="4"/>
      <c r="P617" s="4"/>
      <c r="Q617" s="2"/>
      <c r="R617" s="2"/>
      <c r="S617" s="2"/>
      <c r="T617" s="2"/>
      <c r="U617" s="2"/>
      <c r="V617" s="2"/>
      <c r="W617" s="2"/>
      <c r="X617" s="2"/>
      <c r="Y617" s="2"/>
      <c r="Z617" s="2"/>
      <c r="AA617" s="2"/>
      <c r="AB617" s="2"/>
      <c r="AC617" s="2"/>
      <c r="AD617" s="2"/>
      <c r="AE617" s="2"/>
      <c r="AF617" s="2"/>
      <c r="AG617" s="2"/>
      <c r="AH617" s="2"/>
      <c r="AI617" s="2"/>
      <c r="AJ617" s="2"/>
      <c r="AK617" s="2"/>
      <c r="AL617" s="2"/>
    </row>
    <row r="618" ht="14.25" customHeight="1">
      <c r="A618" s="3"/>
      <c r="B618" s="2"/>
      <c r="C618" s="2"/>
      <c r="D618" s="2"/>
      <c r="E618" s="2"/>
      <c r="F618" s="2"/>
      <c r="G618" s="2"/>
      <c r="H618" s="2"/>
      <c r="I618" s="4"/>
      <c r="J618" s="4"/>
      <c r="K618" s="4"/>
      <c r="L618" s="4"/>
      <c r="M618" s="4"/>
      <c r="N618" s="4"/>
      <c r="O618" s="4"/>
      <c r="P618" s="4"/>
      <c r="Q618" s="2"/>
      <c r="R618" s="2"/>
      <c r="S618" s="2"/>
      <c r="T618" s="2"/>
      <c r="U618" s="2"/>
      <c r="V618" s="2"/>
      <c r="W618" s="2"/>
      <c r="X618" s="2"/>
      <c r="Y618" s="2"/>
      <c r="Z618" s="2"/>
      <c r="AA618" s="2"/>
      <c r="AB618" s="2"/>
      <c r="AC618" s="2"/>
      <c r="AD618" s="2"/>
      <c r="AE618" s="2"/>
      <c r="AF618" s="2"/>
      <c r="AG618" s="2"/>
      <c r="AH618" s="2"/>
      <c r="AI618" s="2"/>
      <c r="AJ618" s="2"/>
      <c r="AK618" s="2"/>
      <c r="AL618" s="2"/>
    </row>
    <row r="619" ht="14.25" customHeight="1">
      <c r="A619" s="3"/>
      <c r="B619" s="2"/>
      <c r="C619" s="2"/>
      <c r="D619" s="2"/>
      <c r="E619" s="2"/>
      <c r="F619" s="2"/>
      <c r="G619" s="2"/>
      <c r="H619" s="2"/>
      <c r="I619" s="4"/>
      <c r="J619" s="4"/>
      <c r="K619" s="4"/>
      <c r="L619" s="4"/>
      <c r="M619" s="4"/>
      <c r="N619" s="4"/>
      <c r="O619" s="4"/>
      <c r="P619" s="4"/>
      <c r="Q619" s="2"/>
      <c r="R619" s="2"/>
      <c r="S619" s="2"/>
      <c r="T619" s="2"/>
      <c r="U619" s="2"/>
      <c r="V619" s="2"/>
      <c r="W619" s="2"/>
      <c r="X619" s="2"/>
      <c r="Y619" s="2"/>
      <c r="Z619" s="2"/>
      <c r="AA619" s="2"/>
      <c r="AB619" s="2"/>
      <c r="AC619" s="2"/>
      <c r="AD619" s="2"/>
      <c r="AE619" s="2"/>
      <c r="AF619" s="2"/>
      <c r="AG619" s="2"/>
      <c r="AH619" s="2"/>
      <c r="AI619" s="2"/>
      <c r="AJ619" s="2"/>
      <c r="AK619" s="2"/>
      <c r="AL619" s="2"/>
    </row>
    <row r="620" ht="14.25" customHeight="1">
      <c r="A620" s="3"/>
      <c r="B620" s="2"/>
      <c r="C620" s="2"/>
      <c r="D620" s="2"/>
      <c r="E620" s="2"/>
      <c r="F620" s="2"/>
      <c r="G620" s="2"/>
      <c r="H620" s="2"/>
      <c r="I620" s="4"/>
      <c r="J620" s="4"/>
      <c r="K620" s="4"/>
      <c r="L620" s="4"/>
      <c r="M620" s="4"/>
      <c r="N620" s="4"/>
      <c r="O620" s="4"/>
      <c r="P620" s="4"/>
      <c r="Q620" s="2"/>
      <c r="R620" s="2"/>
      <c r="S620" s="2"/>
      <c r="T620" s="2"/>
      <c r="U620" s="2"/>
      <c r="V620" s="2"/>
      <c r="W620" s="2"/>
      <c r="X620" s="2"/>
      <c r="Y620" s="2"/>
      <c r="Z620" s="2"/>
      <c r="AA620" s="2"/>
      <c r="AB620" s="2"/>
      <c r="AC620" s="2"/>
      <c r="AD620" s="2"/>
      <c r="AE620" s="2"/>
      <c r="AF620" s="2"/>
      <c r="AG620" s="2"/>
      <c r="AH620" s="2"/>
      <c r="AI620" s="2"/>
      <c r="AJ620" s="2"/>
      <c r="AK620" s="2"/>
      <c r="AL620" s="2"/>
    </row>
    <row r="621" ht="14.25" customHeight="1">
      <c r="A621" s="3"/>
      <c r="B621" s="2"/>
      <c r="C621" s="2"/>
      <c r="D621" s="2"/>
      <c r="E621" s="2"/>
      <c r="F621" s="2"/>
      <c r="G621" s="2"/>
      <c r="H621" s="2"/>
      <c r="I621" s="4"/>
      <c r="J621" s="4"/>
      <c r="K621" s="4"/>
      <c r="L621" s="4"/>
      <c r="M621" s="4"/>
      <c r="N621" s="4"/>
      <c r="O621" s="4"/>
      <c r="P621" s="4"/>
      <c r="Q621" s="2"/>
      <c r="R621" s="2"/>
      <c r="S621" s="2"/>
      <c r="T621" s="2"/>
      <c r="U621" s="2"/>
      <c r="V621" s="2"/>
      <c r="W621" s="2"/>
      <c r="X621" s="2"/>
      <c r="Y621" s="2"/>
      <c r="Z621" s="2"/>
      <c r="AA621" s="2"/>
      <c r="AB621" s="2"/>
      <c r="AC621" s="2"/>
      <c r="AD621" s="2"/>
      <c r="AE621" s="2"/>
      <c r="AF621" s="2"/>
      <c r="AG621" s="2"/>
      <c r="AH621" s="2"/>
      <c r="AI621" s="2"/>
      <c r="AJ621" s="2"/>
      <c r="AK621" s="2"/>
      <c r="AL621" s="2"/>
    </row>
    <row r="622" ht="14.25" customHeight="1">
      <c r="A622" s="3"/>
      <c r="B622" s="2"/>
      <c r="C622" s="2"/>
      <c r="D622" s="2"/>
      <c r="E622" s="2"/>
      <c r="F622" s="2"/>
      <c r="G622" s="2"/>
      <c r="H622" s="2"/>
      <c r="I622" s="4"/>
      <c r="J622" s="4"/>
      <c r="K622" s="4"/>
      <c r="L622" s="4"/>
      <c r="M622" s="4"/>
      <c r="N622" s="4"/>
      <c r="O622" s="4"/>
      <c r="P622" s="4"/>
      <c r="Q622" s="2"/>
      <c r="R622" s="2"/>
      <c r="S622" s="2"/>
      <c r="T622" s="2"/>
      <c r="U622" s="2"/>
      <c r="V622" s="2"/>
      <c r="W622" s="2"/>
      <c r="X622" s="2"/>
      <c r="Y622" s="2"/>
      <c r="Z622" s="2"/>
      <c r="AA622" s="2"/>
      <c r="AB622" s="2"/>
      <c r="AC622" s="2"/>
      <c r="AD622" s="2"/>
      <c r="AE622" s="2"/>
      <c r="AF622" s="2"/>
      <c r="AG622" s="2"/>
      <c r="AH622" s="2"/>
      <c r="AI622" s="2"/>
      <c r="AJ622" s="2"/>
      <c r="AK622" s="2"/>
      <c r="AL622" s="2"/>
    </row>
    <row r="623" ht="14.25" customHeight="1">
      <c r="A623" s="3"/>
      <c r="B623" s="2"/>
      <c r="C623" s="2"/>
      <c r="D623" s="2"/>
      <c r="E623" s="2"/>
      <c r="F623" s="2"/>
      <c r="G623" s="2"/>
      <c r="H623" s="2"/>
      <c r="I623" s="4"/>
      <c r="J623" s="4"/>
      <c r="K623" s="4"/>
      <c r="L623" s="4"/>
      <c r="M623" s="4"/>
      <c r="N623" s="4"/>
      <c r="O623" s="4"/>
      <c r="P623" s="4"/>
      <c r="Q623" s="2"/>
      <c r="R623" s="2"/>
      <c r="S623" s="2"/>
      <c r="T623" s="2"/>
      <c r="U623" s="2"/>
      <c r="V623" s="2"/>
      <c r="W623" s="2"/>
      <c r="X623" s="2"/>
      <c r="Y623" s="2"/>
      <c r="Z623" s="2"/>
      <c r="AA623" s="2"/>
      <c r="AB623" s="2"/>
      <c r="AC623" s="2"/>
      <c r="AD623" s="2"/>
      <c r="AE623" s="2"/>
      <c r="AF623" s="2"/>
      <c r="AG623" s="2"/>
      <c r="AH623" s="2"/>
      <c r="AI623" s="2"/>
      <c r="AJ623" s="2"/>
      <c r="AK623" s="2"/>
      <c r="AL623" s="2"/>
    </row>
    <row r="624" ht="14.25" customHeight="1">
      <c r="A624" s="3"/>
      <c r="B624" s="2"/>
      <c r="C624" s="2"/>
      <c r="D624" s="2"/>
      <c r="E624" s="2"/>
      <c r="F624" s="2"/>
      <c r="G624" s="2"/>
      <c r="H624" s="2"/>
      <c r="I624" s="4"/>
      <c r="J624" s="4"/>
      <c r="K624" s="4"/>
      <c r="L624" s="4"/>
      <c r="M624" s="4"/>
      <c r="N624" s="4"/>
      <c r="O624" s="4"/>
      <c r="P624" s="4"/>
      <c r="Q624" s="2"/>
      <c r="R624" s="2"/>
      <c r="S624" s="2"/>
      <c r="T624" s="2"/>
      <c r="U624" s="2"/>
      <c r="V624" s="2"/>
      <c r="W624" s="2"/>
      <c r="X624" s="2"/>
      <c r="Y624" s="2"/>
      <c r="Z624" s="2"/>
      <c r="AA624" s="2"/>
      <c r="AB624" s="2"/>
      <c r="AC624" s="2"/>
      <c r="AD624" s="2"/>
      <c r="AE624" s="2"/>
      <c r="AF624" s="2"/>
      <c r="AG624" s="2"/>
      <c r="AH624" s="2"/>
      <c r="AI624" s="2"/>
      <c r="AJ624" s="2"/>
      <c r="AK624" s="2"/>
      <c r="AL624" s="2"/>
    </row>
    <row r="625" ht="14.25" customHeight="1">
      <c r="A625" s="3"/>
      <c r="B625" s="2"/>
      <c r="C625" s="2"/>
      <c r="D625" s="2"/>
      <c r="E625" s="2"/>
      <c r="F625" s="2"/>
      <c r="G625" s="2"/>
      <c r="H625" s="2"/>
      <c r="I625" s="4"/>
      <c r="J625" s="4"/>
      <c r="K625" s="4"/>
      <c r="L625" s="4"/>
      <c r="M625" s="4"/>
      <c r="N625" s="4"/>
      <c r="O625" s="4"/>
      <c r="P625" s="4"/>
      <c r="Q625" s="2"/>
      <c r="R625" s="2"/>
      <c r="S625" s="2"/>
      <c r="T625" s="2"/>
      <c r="U625" s="2"/>
      <c r="V625" s="2"/>
      <c r="W625" s="2"/>
      <c r="X625" s="2"/>
      <c r="Y625" s="2"/>
      <c r="Z625" s="2"/>
      <c r="AA625" s="2"/>
      <c r="AB625" s="2"/>
      <c r="AC625" s="2"/>
      <c r="AD625" s="2"/>
      <c r="AE625" s="2"/>
      <c r="AF625" s="2"/>
      <c r="AG625" s="2"/>
      <c r="AH625" s="2"/>
      <c r="AI625" s="2"/>
      <c r="AJ625" s="2"/>
      <c r="AK625" s="2"/>
      <c r="AL625" s="2"/>
    </row>
    <row r="626" ht="14.25" customHeight="1">
      <c r="A626" s="3"/>
      <c r="B626" s="2"/>
      <c r="C626" s="2"/>
      <c r="D626" s="2"/>
      <c r="E626" s="2"/>
      <c r="F626" s="2"/>
      <c r="G626" s="2"/>
      <c r="H626" s="2"/>
      <c r="I626" s="4"/>
      <c r="J626" s="4"/>
      <c r="K626" s="4"/>
      <c r="L626" s="4"/>
      <c r="M626" s="4"/>
      <c r="N626" s="4"/>
      <c r="O626" s="4"/>
      <c r="P626" s="4"/>
      <c r="Q626" s="2"/>
      <c r="R626" s="2"/>
      <c r="S626" s="2"/>
      <c r="T626" s="2"/>
      <c r="U626" s="2"/>
      <c r="V626" s="2"/>
      <c r="W626" s="2"/>
      <c r="X626" s="2"/>
      <c r="Y626" s="2"/>
      <c r="Z626" s="2"/>
      <c r="AA626" s="2"/>
      <c r="AB626" s="2"/>
      <c r="AC626" s="2"/>
      <c r="AD626" s="2"/>
      <c r="AE626" s="2"/>
      <c r="AF626" s="2"/>
      <c r="AG626" s="2"/>
      <c r="AH626" s="2"/>
      <c r="AI626" s="2"/>
      <c r="AJ626" s="2"/>
      <c r="AK626" s="2"/>
      <c r="AL626" s="2"/>
    </row>
    <row r="627" ht="14.25" customHeight="1">
      <c r="A627" s="3"/>
      <c r="B627" s="2"/>
      <c r="C627" s="2"/>
      <c r="D627" s="2"/>
      <c r="E627" s="2"/>
      <c r="F627" s="2"/>
      <c r="G627" s="2"/>
      <c r="H627" s="2"/>
      <c r="I627" s="4"/>
      <c r="J627" s="4"/>
      <c r="K627" s="4"/>
      <c r="L627" s="4"/>
      <c r="M627" s="4"/>
      <c r="N627" s="4"/>
      <c r="O627" s="4"/>
      <c r="P627" s="4"/>
      <c r="Q627" s="2"/>
      <c r="R627" s="2"/>
      <c r="S627" s="2"/>
      <c r="T627" s="2"/>
      <c r="U627" s="2"/>
      <c r="V627" s="2"/>
      <c r="W627" s="2"/>
      <c r="X627" s="2"/>
      <c r="Y627" s="2"/>
      <c r="Z627" s="2"/>
      <c r="AA627" s="2"/>
      <c r="AB627" s="2"/>
      <c r="AC627" s="2"/>
      <c r="AD627" s="2"/>
      <c r="AE627" s="2"/>
      <c r="AF627" s="2"/>
      <c r="AG627" s="2"/>
      <c r="AH627" s="2"/>
      <c r="AI627" s="2"/>
      <c r="AJ627" s="2"/>
      <c r="AK627" s="2"/>
      <c r="AL627" s="2"/>
    </row>
    <row r="628" ht="14.25" customHeight="1">
      <c r="A628" s="3"/>
      <c r="B628" s="2"/>
      <c r="C628" s="2"/>
      <c r="D628" s="2"/>
      <c r="E628" s="2"/>
      <c r="F628" s="2"/>
      <c r="G628" s="2"/>
      <c r="H628" s="2"/>
      <c r="I628" s="4"/>
      <c r="J628" s="4"/>
      <c r="K628" s="4"/>
      <c r="L628" s="4"/>
      <c r="M628" s="4"/>
      <c r="N628" s="4"/>
      <c r="O628" s="4"/>
      <c r="P628" s="4"/>
      <c r="Q628" s="2"/>
      <c r="R628" s="2"/>
      <c r="S628" s="2"/>
      <c r="T628" s="2"/>
      <c r="U628" s="2"/>
      <c r="V628" s="2"/>
      <c r="W628" s="2"/>
      <c r="X628" s="2"/>
      <c r="Y628" s="2"/>
      <c r="Z628" s="2"/>
      <c r="AA628" s="2"/>
      <c r="AB628" s="2"/>
      <c r="AC628" s="2"/>
      <c r="AD628" s="2"/>
      <c r="AE628" s="2"/>
      <c r="AF628" s="2"/>
      <c r="AG628" s="2"/>
      <c r="AH628" s="2"/>
      <c r="AI628" s="2"/>
      <c r="AJ628" s="2"/>
      <c r="AK628" s="2"/>
      <c r="AL628" s="2"/>
    </row>
    <row r="629" ht="14.25" customHeight="1">
      <c r="A629" s="3"/>
      <c r="B629" s="2"/>
      <c r="C629" s="2"/>
      <c r="D629" s="2"/>
      <c r="E629" s="2"/>
      <c r="F629" s="2"/>
      <c r="G629" s="2"/>
      <c r="H629" s="2"/>
      <c r="I629" s="4"/>
      <c r="J629" s="4"/>
      <c r="K629" s="4"/>
      <c r="L629" s="4"/>
      <c r="M629" s="4"/>
      <c r="N629" s="4"/>
      <c r="O629" s="4"/>
      <c r="P629" s="4"/>
      <c r="Q629" s="2"/>
      <c r="R629" s="2"/>
      <c r="S629" s="2"/>
      <c r="T629" s="2"/>
      <c r="U629" s="2"/>
      <c r="V629" s="2"/>
      <c r="W629" s="2"/>
      <c r="X629" s="2"/>
      <c r="Y629" s="2"/>
      <c r="Z629" s="2"/>
      <c r="AA629" s="2"/>
      <c r="AB629" s="2"/>
      <c r="AC629" s="2"/>
      <c r="AD629" s="2"/>
      <c r="AE629" s="2"/>
      <c r="AF629" s="2"/>
      <c r="AG629" s="2"/>
      <c r="AH629" s="2"/>
      <c r="AI629" s="2"/>
      <c r="AJ629" s="2"/>
      <c r="AK629" s="2"/>
      <c r="AL629" s="2"/>
    </row>
    <row r="630" ht="14.25" customHeight="1">
      <c r="A630" s="3"/>
      <c r="B630" s="2"/>
      <c r="C630" s="2"/>
      <c r="D630" s="2"/>
      <c r="E630" s="2"/>
      <c r="F630" s="2"/>
      <c r="G630" s="2"/>
      <c r="H630" s="2"/>
      <c r="I630" s="4"/>
      <c r="J630" s="4"/>
      <c r="K630" s="4"/>
      <c r="L630" s="4"/>
      <c r="M630" s="4"/>
      <c r="N630" s="4"/>
      <c r="O630" s="4"/>
      <c r="P630" s="4"/>
      <c r="Q630" s="2"/>
      <c r="R630" s="2"/>
      <c r="S630" s="2"/>
      <c r="T630" s="2"/>
      <c r="U630" s="2"/>
      <c r="V630" s="2"/>
      <c r="W630" s="2"/>
      <c r="X630" s="2"/>
      <c r="Y630" s="2"/>
      <c r="Z630" s="2"/>
      <c r="AA630" s="2"/>
      <c r="AB630" s="2"/>
      <c r="AC630" s="2"/>
      <c r="AD630" s="2"/>
      <c r="AE630" s="2"/>
      <c r="AF630" s="2"/>
      <c r="AG630" s="2"/>
      <c r="AH630" s="2"/>
      <c r="AI630" s="2"/>
      <c r="AJ630" s="2"/>
      <c r="AK630" s="2"/>
      <c r="AL630" s="2"/>
    </row>
    <row r="631" ht="14.25" customHeight="1">
      <c r="A631" s="3"/>
      <c r="B631" s="2"/>
      <c r="C631" s="2"/>
      <c r="D631" s="2"/>
      <c r="E631" s="2"/>
      <c r="F631" s="2"/>
      <c r="G631" s="2"/>
      <c r="H631" s="2"/>
      <c r="I631" s="4"/>
      <c r="J631" s="4"/>
      <c r="K631" s="4"/>
      <c r="L631" s="4"/>
      <c r="M631" s="4"/>
      <c r="N631" s="4"/>
      <c r="O631" s="4"/>
      <c r="P631" s="4"/>
      <c r="Q631" s="2"/>
      <c r="R631" s="2"/>
      <c r="S631" s="2"/>
      <c r="T631" s="2"/>
      <c r="U631" s="2"/>
      <c r="V631" s="2"/>
      <c r="W631" s="2"/>
      <c r="X631" s="2"/>
      <c r="Y631" s="2"/>
      <c r="Z631" s="2"/>
      <c r="AA631" s="2"/>
      <c r="AB631" s="2"/>
      <c r="AC631" s="2"/>
      <c r="AD631" s="2"/>
      <c r="AE631" s="2"/>
      <c r="AF631" s="2"/>
      <c r="AG631" s="2"/>
      <c r="AH631" s="2"/>
      <c r="AI631" s="2"/>
      <c r="AJ631" s="2"/>
      <c r="AK631" s="2"/>
      <c r="AL631" s="2"/>
    </row>
    <row r="632" ht="14.25" customHeight="1">
      <c r="A632" s="3"/>
      <c r="B632" s="2"/>
      <c r="C632" s="2"/>
      <c r="D632" s="2"/>
      <c r="E632" s="2"/>
      <c r="F632" s="2"/>
      <c r="G632" s="2"/>
      <c r="H632" s="2"/>
      <c r="I632" s="4"/>
      <c r="J632" s="4"/>
      <c r="K632" s="4"/>
      <c r="L632" s="4"/>
      <c r="M632" s="4"/>
      <c r="N632" s="4"/>
      <c r="O632" s="4"/>
      <c r="P632" s="4"/>
      <c r="Q632" s="2"/>
      <c r="R632" s="2"/>
      <c r="S632" s="2"/>
      <c r="T632" s="2"/>
      <c r="U632" s="2"/>
      <c r="V632" s="2"/>
      <c r="W632" s="2"/>
      <c r="X632" s="2"/>
      <c r="Y632" s="2"/>
      <c r="Z632" s="2"/>
      <c r="AA632" s="2"/>
      <c r="AB632" s="2"/>
      <c r="AC632" s="2"/>
      <c r="AD632" s="2"/>
      <c r="AE632" s="2"/>
      <c r="AF632" s="2"/>
      <c r="AG632" s="2"/>
      <c r="AH632" s="2"/>
      <c r="AI632" s="2"/>
      <c r="AJ632" s="2"/>
      <c r="AK632" s="2"/>
      <c r="AL632" s="2"/>
    </row>
    <row r="633" ht="14.25" customHeight="1">
      <c r="A633" s="3"/>
      <c r="B633" s="2"/>
      <c r="C633" s="2"/>
      <c r="D633" s="2"/>
      <c r="E633" s="2"/>
      <c r="F633" s="2"/>
      <c r="G633" s="2"/>
      <c r="H633" s="2"/>
      <c r="I633" s="4"/>
      <c r="J633" s="4"/>
      <c r="K633" s="4"/>
      <c r="L633" s="4"/>
      <c r="M633" s="4"/>
      <c r="N633" s="4"/>
      <c r="O633" s="4"/>
      <c r="P633" s="4"/>
      <c r="Q633" s="2"/>
      <c r="R633" s="2"/>
      <c r="S633" s="2"/>
      <c r="T633" s="2"/>
      <c r="U633" s="2"/>
      <c r="V633" s="2"/>
      <c r="W633" s="2"/>
      <c r="X633" s="2"/>
      <c r="Y633" s="2"/>
      <c r="Z633" s="2"/>
      <c r="AA633" s="2"/>
      <c r="AB633" s="2"/>
      <c r="AC633" s="2"/>
      <c r="AD633" s="2"/>
      <c r="AE633" s="2"/>
      <c r="AF633" s="2"/>
      <c r="AG633" s="2"/>
      <c r="AH633" s="2"/>
      <c r="AI633" s="2"/>
      <c r="AJ633" s="2"/>
      <c r="AK633" s="2"/>
      <c r="AL633" s="2"/>
    </row>
    <row r="634" ht="14.25" customHeight="1">
      <c r="A634" s="3"/>
      <c r="B634" s="2"/>
      <c r="C634" s="2"/>
      <c r="D634" s="2"/>
      <c r="E634" s="2"/>
      <c r="F634" s="2"/>
      <c r="G634" s="2"/>
      <c r="H634" s="2"/>
      <c r="I634" s="4"/>
      <c r="J634" s="4"/>
      <c r="K634" s="4"/>
      <c r="L634" s="4"/>
      <c r="M634" s="4"/>
      <c r="N634" s="4"/>
      <c r="O634" s="4"/>
      <c r="P634" s="4"/>
      <c r="Q634" s="2"/>
      <c r="R634" s="2"/>
      <c r="S634" s="2"/>
      <c r="T634" s="2"/>
      <c r="U634" s="2"/>
      <c r="V634" s="2"/>
      <c r="W634" s="2"/>
      <c r="X634" s="2"/>
      <c r="Y634" s="2"/>
      <c r="Z634" s="2"/>
      <c r="AA634" s="2"/>
      <c r="AB634" s="2"/>
      <c r="AC634" s="2"/>
      <c r="AD634" s="2"/>
      <c r="AE634" s="2"/>
      <c r="AF634" s="2"/>
      <c r="AG634" s="2"/>
      <c r="AH634" s="2"/>
      <c r="AI634" s="2"/>
      <c r="AJ634" s="2"/>
      <c r="AK634" s="2"/>
      <c r="AL634" s="2"/>
    </row>
    <row r="635" ht="14.25" customHeight="1">
      <c r="A635" s="3"/>
      <c r="B635" s="2"/>
      <c r="C635" s="2"/>
      <c r="D635" s="2"/>
      <c r="E635" s="2"/>
      <c r="F635" s="2"/>
      <c r="G635" s="2"/>
      <c r="H635" s="2"/>
      <c r="I635" s="4"/>
      <c r="J635" s="4"/>
      <c r="K635" s="4"/>
      <c r="L635" s="4"/>
      <c r="M635" s="4"/>
      <c r="N635" s="4"/>
      <c r="O635" s="4"/>
      <c r="P635" s="4"/>
      <c r="Q635" s="2"/>
      <c r="R635" s="2"/>
      <c r="S635" s="2"/>
      <c r="T635" s="2"/>
      <c r="U635" s="2"/>
      <c r="V635" s="2"/>
      <c r="W635" s="2"/>
      <c r="X635" s="2"/>
      <c r="Y635" s="2"/>
      <c r="Z635" s="2"/>
      <c r="AA635" s="2"/>
      <c r="AB635" s="2"/>
      <c r="AC635" s="2"/>
      <c r="AD635" s="2"/>
      <c r="AE635" s="2"/>
      <c r="AF635" s="2"/>
      <c r="AG635" s="2"/>
      <c r="AH635" s="2"/>
      <c r="AI635" s="2"/>
      <c r="AJ635" s="2"/>
      <c r="AK635" s="2"/>
      <c r="AL635" s="2"/>
    </row>
    <row r="636" ht="14.25" customHeight="1">
      <c r="A636" s="3"/>
      <c r="B636" s="2"/>
      <c r="C636" s="2"/>
      <c r="D636" s="2"/>
      <c r="E636" s="2"/>
      <c r="F636" s="2"/>
      <c r="G636" s="2"/>
      <c r="H636" s="2"/>
      <c r="I636" s="4"/>
      <c r="J636" s="4"/>
      <c r="K636" s="4"/>
      <c r="L636" s="4"/>
      <c r="M636" s="4"/>
      <c r="N636" s="4"/>
      <c r="O636" s="4"/>
      <c r="P636" s="4"/>
      <c r="Q636" s="2"/>
      <c r="R636" s="2"/>
      <c r="S636" s="2"/>
      <c r="T636" s="2"/>
      <c r="U636" s="2"/>
      <c r="V636" s="2"/>
      <c r="W636" s="2"/>
      <c r="X636" s="2"/>
      <c r="Y636" s="2"/>
      <c r="Z636" s="2"/>
      <c r="AA636" s="2"/>
      <c r="AB636" s="2"/>
      <c r="AC636" s="2"/>
      <c r="AD636" s="2"/>
      <c r="AE636" s="2"/>
      <c r="AF636" s="2"/>
      <c r="AG636" s="2"/>
      <c r="AH636" s="2"/>
      <c r="AI636" s="2"/>
      <c r="AJ636" s="2"/>
      <c r="AK636" s="2"/>
      <c r="AL636" s="2"/>
    </row>
    <row r="637" ht="14.25" customHeight="1">
      <c r="A637" s="3"/>
      <c r="B637" s="2"/>
      <c r="C637" s="2"/>
      <c r="D637" s="2"/>
      <c r="E637" s="2"/>
      <c r="F637" s="2"/>
      <c r="G637" s="2"/>
      <c r="H637" s="2"/>
      <c r="I637" s="4"/>
      <c r="J637" s="4"/>
      <c r="K637" s="4"/>
      <c r="L637" s="4"/>
      <c r="M637" s="4"/>
      <c r="N637" s="4"/>
      <c r="O637" s="4"/>
      <c r="P637" s="4"/>
      <c r="Q637" s="2"/>
      <c r="R637" s="2"/>
      <c r="S637" s="2"/>
      <c r="T637" s="2"/>
      <c r="U637" s="2"/>
      <c r="V637" s="2"/>
      <c r="W637" s="2"/>
      <c r="X637" s="2"/>
      <c r="Y637" s="2"/>
      <c r="Z637" s="2"/>
      <c r="AA637" s="2"/>
      <c r="AB637" s="2"/>
      <c r="AC637" s="2"/>
      <c r="AD637" s="2"/>
      <c r="AE637" s="2"/>
      <c r="AF637" s="2"/>
      <c r="AG637" s="2"/>
      <c r="AH637" s="2"/>
      <c r="AI637" s="2"/>
      <c r="AJ637" s="2"/>
      <c r="AK637" s="2"/>
      <c r="AL637" s="2"/>
    </row>
    <row r="638" ht="14.25" customHeight="1">
      <c r="A638" s="3"/>
      <c r="B638" s="2"/>
      <c r="C638" s="2"/>
      <c r="D638" s="2"/>
      <c r="E638" s="2"/>
      <c r="F638" s="2"/>
      <c r="G638" s="2"/>
      <c r="H638" s="2"/>
      <c r="I638" s="4"/>
      <c r="J638" s="4"/>
      <c r="K638" s="4"/>
      <c r="L638" s="4"/>
      <c r="M638" s="4"/>
      <c r="N638" s="4"/>
      <c r="O638" s="4"/>
      <c r="P638" s="4"/>
      <c r="Q638" s="2"/>
      <c r="R638" s="2"/>
      <c r="S638" s="2"/>
      <c r="T638" s="2"/>
      <c r="U638" s="2"/>
      <c r="V638" s="2"/>
      <c r="W638" s="2"/>
      <c r="X638" s="2"/>
      <c r="Y638" s="2"/>
      <c r="Z638" s="2"/>
      <c r="AA638" s="2"/>
      <c r="AB638" s="2"/>
      <c r="AC638" s="2"/>
      <c r="AD638" s="2"/>
      <c r="AE638" s="2"/>
      <c r="AF638" s="2"/>
      <c r="AG638" s="2"/>
      <c r="AH638" s="2"/>
      <c r="AI638" s="2"/>
      <c r="AJ638" s="2"/>
      <c r="AK638" s="2"/>
      <c r="AL638" s="2"/>
    </row>
    <row r="639" ht="14.25" customHeight="1">
      <c r="A639" s="3"/>
      <c r="B639" s="2"/>
      <c r="C639" s="2"/>
      <c r="D639" s="2"/>
      <c r="E639" s="2"/>
      <c r="F639" s="2"/>
      <c r="G639" s="2"/>
      <c r="H639" s="2"/>
      <c r="I639" s="4"/>
      <c r="J639" s="4"/>
      <c r="K639" s="4"/>
      <c r="L639" s="4"/>
      <c r="M639" s="4"/>
      <c r="N639" s="4"/>
      <c r="O639" s="4"/>
      <c r="P639" s="4"/>
      <c r="Q639" s="2"/>
      <c r="R639" s="2"/>
      <c r="S639" s="2"/>
      <c r="T639" s="2"/>
      <c r="U639" s="2"/>
      <c r="V639" s="2"/>
      <c r="W639" s="2"/>
      <c r="X639" s="2"/>
      <c r="Y639" s="2"/>
      <c r="Z639" s="2"/>
      <c r="AA639" s="2"/>
      <c r="AB639" s="2"/>
      <c r="AC639" s="2"/>
      <c r="AD639" s="2"/>
      <c r="AE639" s="2"/>
      <c r="AF639" s="2"/>
      <c r="AG639" s="2"/>
      <c r="AH639" s="2"/>
      <c r="AI639" s="2"/>
      <c r="AJ639" s="2"/>
      <c r="AK639" s="2"/>
      <c r="AL639" s="2"/>
    </row>
    <row r="640" ht="14.25" customHeight="1">
      <c r="A640" s="3"/>
      <c r="B640" s="2"/>
      <c r="C640" s="2"/>
      <c r="D640" s="2"/>
      <c r="E640" s="2"/>
      <c r="F640" s="2"/>
      <c r="G640" s="2"/>
      <c r="H640" s="2"/>
      <c r="I640" s="4"/>
      <c r="J640" s="4"/>
      <c r="K640" s="4"/>
      <c r="L640" s="4"/>
      <c r="M640" s="4"/>
      <c r="N640" s="4"/>
      <c r="O640" s="4"/>
      <c r="P640" s="4"/>
      <c r="Q640" s="2"/>
      <c r="R640" s="2"/>
      <c r="S640" s="2"/>
      <c r="T640" s="2"/>
      <c r="U640" s="2"/>
      <c r="V640" s="2"/>
      <c r="W640" s="2"/>
      <c r="X640" s="2"/>
      <c r="Y640" s="2"/>
      <c r="Z640" s="2"/>
      <c r="AA640" s="2"/>
      <c r="AB640" s="2"/>
      <c r="AC640" s="2"/>
      <c r="AD640" s="2"/>
      <c r="AE640" s="2"/>
      <c r="AF640" s="2"/>
      <c r="AG640" s="2"/>
      <c r="AH640" s="2"/>
      <c r="AI640" s="2"/>
      <c r="AJ640" s="2"/>
      <c r="AK640" s="2"/>
      <c r="AL640" s="2"/>
    </row>
    <row r="641" ht="14.25" customHeight="1">
      <c r="A641" s="3"/>
      <c r="B641" s="2"/>
      <c r="C641" s="2"/>
      <c r="D641" s="2"/>
      <c r="E641" s="2"/>
      <c r="F641" s="2"/>
      <c r="G641" s="2"/>
      <c r="H641" s="2"/>
      <c r="I641" s="4"/>
      <c r="J641" s="4"/>
      <c r="K641" s="4"/>
      <c r="L641" s="4"/>
      <c r="M641" s="4"/>
      <c r="N641" s="4"/>
      <c r="O641" s="4"/>
      <c r="P641" s="4"/>
      <c r="Q641" s="2"/>
      <c r="R641" s="2"/>
      <c r="S641" s="2"/>
      <c r="T641" s="2"/>
      <c r="U641" s="2"/>
      <c r="V641" s="2"/>
      <c r="W641" s="2"/>
      <c r="X641" s="2"/>
      <c r="Y641" s="2"/>
      <c r="Z641" s="2"/>
      <c r="AA641" s="2"/>
      <c r="AB641" s="2"/>
      <c r="AC641" s="2"/>
      <c r="AD641" s="2"/>
      <c r="AE641" s="2"/>
      <c r="AF641" s="2"/>
      <c r="AG641" s="2"/>
      <c r="AH641" s="2"/>
      <c r="AI641" s="2"/>
      <c r="AJ641" s="2"/>
      <c r="AK641" s="2"/>
      <c r="AL641" s="2"/>
    </row>
    <row r="642" ht="14.25" customHeight="1">
      <c r="A642" s="3"/>
      <c r="B642" s="2"/>
      <c r="C642" s="2"/>
      <c r="D642" s="2"/>
      <c r="E642" s="2"/>
      <c r="F642" s="2"/>
      <c r="G642" s="2"/>
      <c r="H642" s="2"/>
      <c r="I642" s="4"/>
      <c r="J642" s="4"/>
      <c r="K642" s="4"/>
      <c r="L642" s="4"/>
      <c r="M642" s="4"/>
      <c r="N642" s="4"/>
      <c r="O642" s="4"/>
      <c r="P642" s="4"/>
      <c r="Q642" s="2"/>
      <c r="R642" s="2"/>
      <c r="S642" s="2"/>
      <c r="T642" s="2"/>
      <c r="U642" s="2"/>
      <c r="V642" s="2"/>
      <c r="W642" s="2"/>
      <c r="X642" s="2"/>
      <c r="Y642" s="2"/>
      <c r="Z642" s="2"/>
      <c r="AA642" s="2"/>
      <c r="AB642" s="2"/>
      <c r="AC642" s="2"/>
      <c r="AD642" s="2"/>
      <c r="AE642" s="2"/>
      <c r="AF642" s="2"/>
      <c r="AG642" s="2"/>
      <c r="AH642" s="2"/>
      <c r="AI642" s="2"/>
      <c r="AJ642" s="2"/>
      <c r="AK642" s="2"/>
      <c r="AL642" s="2"/>
    </row>
    <row r="643" ht="14.25" customHeight="1">
      <c r="A643" s="3"/>
      <c r="B643" s="2"/>
      <c r="C643" s="2"/>
      <c r="D643" s="2"/>
      <c r="E643" s="2"/>
      <c r="F643" s="2"/>
      <c r="G643" s="2"/>
      <c r="H643" s="2"/>
      <c r="I643" s="4"/>
      <c r="J643" s="4"/>
      <c r="K643" s="4"/>
      <c r="L643" s="4"/>
      <c r="M643" s="4"/>
      <c r="N643" s="4"/>
      <c r="O643" s="4"/>
      <c r="P643" s="4"/>
      <c r="Q643" s="2"/>
      <c r="R643" s="2"/>
      <c r="S643" s="2"/>
      <c r="T643" s="2"/>
      <c r="U643" s="2"/>
      <c r="V643" s="2"/>
      <c r="W643" s="2"/>
      <c r="X643" s="2"/>
      <c r="Y643" s="2"/>
      <c r="Z643" s="2"/>
      <c r="AA643" s="2"/>
      <c r="AB643" s="2"/>
      <c r="AC643" s="2"/>
      <c r="AD643" s="2"/>
      <c r="AE643" s="2"/>
      <c r="AF643" s="2"/>
      <c r="AG643" s="2"/>
      <c r="AH643" s="2"/>
      <c r="AI643" s="2"/>
      <c r="AJ643" s="2"/>
      <c r="AK643" s="2"/>
      <c r="AL643" s="2"/>
    </row>
    <row r="644" ht="14.25" customHeight="1">
      <c r="A644" s="3"/>
      <c r="B644" s="2"/>
      <c r="C644" s="2"/>
      <c r="D644" s="2"/>
      <c r="E644" s="2"/>
      <c r="F644" s="2"/>
      <c r="G644" s="2"/>
      <c r="H644" s="2"/>
      <c r="I644" s="4"/>
      <c r="J644" s="4"/>
      <c r="K644" s="4"/>
      <c r="L644" s="4"/>
      <c r="M644" s="4"/>
      <c r="N644" s="4"/>
      <c r="O644" s="4"/>
      <c r="P644" s="4"/>
      <c r="Q644" s="2"/>
      <c r="R644" s="2"/>
      <c r="S644" s="2"/>
      <c r="T644" s="2"/>
      <c r="U644" s="2"/>
      <c r="V644" s="2"/>
      <c r="W644" s="2"/>
      <c r="X644" s="2"/>
      <c r="Y644" s="2"/>
      <c r="Z644" s="2"/>
      <c r="AA644" s="2"/>
      <c r="AB644" s="2"/>
      <c r="AC644" s="2"/>
      <c r="AD644" s="2"/>
      <c r="AE644" s="2"/>
      <c r="AF644" s="2"/>
      <c r="AG644" s="2"/>
      <c r="AH644" s="2"/>
      <c r="AI644" s="2"/>
      <c r="AJ644" s="2"/>
      <c r="AK644" s="2"/>
      <c r="AL644" s="2"/>
    </row>
    <row r="645" ht="14.25" customHeight="1">
      <c r="A645" s="3"/>
      <c r="B645" s="2"/>
      <c r="C645" s="2"/>
      <c r="D645" s="2"/>
      <c r="E645" s="2"/>
      <c r="F645" s="2"/>
      <c r="G645" s="2"/>
      <c r="H645" s="2"/>
      <c r="I645" s="4"/>
      <c r="J645" s="4"/>
      <c r="K645" s="4"/>
      <c r="L645" s="4"/>
      <c r="M645" s="4"/>
      <c r="N645" s="4"/>
      <c r="O645" s="4"/>
      <c r="P645" s="4"/>
      <c r="Q645" s="2"/>
      <c r="R645" s="2"/>
      <c r="S645" s="2"/>
      <c r="T645" s="2"/>
      <c r="U645" s="2"/>
      <c r="V645" s="2"/>
      <c r="W645" s="2"/>
      <c r="X645" s="2"/>
      <c r="Y645" s="2"/>
      <c r="Z645" s="2"/>
      <c r="AA645" s="2"/>
      <c r="AB645" s="2"/>
      <c r="AC645" s="2"/>
      <c r="AD645" s="2"/>
      <c r="AE645" s="2"/>
      <c r="AF645" s="2"/>
      <c r="AG645" s="2"/>
      <c r="AH645" s="2"/>
      <c r="AI645" s="2"/>
      <c r="AJ645" s="2"/>
      <c r="AK645" s="2"/>
      <c r="AL645" s="2"/>
    </row>
    <row r="646" ht="14.25" customHeight="1">
      <c r="A646" s="3"/>
      <c r="B646" s="2"/>
      <c r="C646" s="2"/>
      <c r="D646" s="2"/>
      <c r="E646" s="2"/>
      <c r="F646" s="2"/>
      <c r="G646" s="2"/>
      <c r="H646" s="2"/>
      <c r="I646" s="4"/>
      <c r="J646" s="4"/>
      <c r="K646" s="4"/>
      <c r="L646" s="4"/>
      <c r="M646" s="4"/>
      <c r="N646" s="4"/>
      <c r="O646" s="4"/>
      <c r="P646" s="4"/>
      <c r="Q646" s="2"/>
      <c r="R646" s="2"/>
      <c r="S646" s="2"/>
      <c r="T646" s="2"/>
      <c r="U646" s="2"/>
      <c r="V646" s="2"/>
      <c r="W646" s="2"/>
      <c r="X646" s="2"/>
      <c r="Y646" s="2"/>
      <c r="Z646" s="2"/>
      <c r="AA646" s="2"/>
      <c r="AB646" s="2"/>
      <c r="AC646" s="2"/>
      <c r="AD646" s="2"/>
      <c r="AE646" s="2"/>
      <c r="AF646" s="2"/>
      <c r="AG646" s="2"/>
      <c r="AH646" s="2"/>
      <c r="AI646" s="2"/>
      <c r="AJ646" s="2"/>
      <c r="AK646" s="2"/>
      <c r="AL646" s="2"/>
    </row>
    <row r="647" ht="14.25" customHeight="1">
      <c r="A647" s="3"/>
      <c r="B647" s="2"/>
      <c r="C647" s="2"/>
      <c r="D647" s="2"/>
      <c r="E647" s="2"/>
      <c r="F647" s="2"/>
      <c r="G647" s="2"/>
      <c r="H647" s="2"/>
      <c r="I647" s="4"/>
      <c r="J647" s="4"/>
      <c r="K647" s="4"/>
      <c r="L647" s="4"/>
      <c r="M647" s="4"/>
      <c r="N647" s="4"/>
      <c r="O647" s="4"/>
      <c r="P647" s="4"/>
      <c r="Q647" s="2"/>
      <c r="R647" s="2"/>
      <c r="S647" s="2"/>
      <c r="T647" s="2"/>
      <c r="U647" s="2"/>
      <c r="V647" s="2"/>
      <c r="W647" s="2"/>
      <c r="X647" s="2"/>
      <c r="Y647" s="2"/>
      <c r="Z647" s="2"/>
      <c r="AA647" s="2"/>
      <c r="AB647" s="2"/>
      <c r="AC647" s="2"/>
      <c r="AD647" s="2"/>
      <c r="AE647" s="2"/>
      <c r="AF647" s="2"/>
      <c r="AG647" s="2"/>
      <c r="AH647" s="2"/>
      <c r="AI647" s="2"/>
      <c r="AJ647" s="2"/>
      <c r="AK647" s="2"/>
      <c r="AL647" s="2"/>
    </row>
    <row r="648" ht="14.25" customHeight="1">
      <c r="A648" s="3"/>
      <c r="B648" s="2"/>
      <c r="C648" s="2"/>
      <c r="D648" s="2"/>
      <c r="E648" s="2"/>
      <c r="F648" s="2"/>
      <c r="G648" s="2"/>
      <c r="H648" s="2"/>
      <c r="I648" s="4"/>
      <c r="J648" s="4"/>
      <c r="K648" s="4"/>
      <c r="L648" s="4"/>
      <c r="M648" s="4"/>
      <c r="N648" s="4"/>
      <c r="O648" s="4"/>
      <c r="P648" s="4"/>
      <c r="Q648" s="2"/>
      <c r="R648" s="2"/>
      <c r="S648" s="2"/>
      <c r="T648" s="2"/>
      <c r="U648" s="2"/>
      <c r="V648" s="2"/>
      <c r="W648" s="2"/>
      <c r="X648" s="2"/>
      <c r="Y648" s="2"/>
      <c r="Z648" s="2"/>
      <c r="AA648" s="2"/>
      <c r="AB648" s="2"/>
      <c r="AC648" s="2"/>
      <c r="AD648" s="2"/>
      <c r="AE648" s="2"/>
      <c r="AF648" s="2"/>
      <c r="AG648" s="2"/>
      <c r="AH648" s="2"/>
      <c r="AI648" s="2"/>
      <c r="AJ648" s="2"/>
      <c r="AK648" s="2"/>
      <c r="AL648" s="2"/>
    </row>
    <row r="649" ht="14.25" customHeight="1">
      <c r="A649" s="3"/>
      <c r="B649" s="2"/>
      <c r="C649" s="2"/>
      <c r="D649" s="2"/>
      <c r="E649" s="2"/>
      <c r="F649" s="2"/>
      <c r="G649" s="2"/>
      <c r="H649" s="2"/>
      <c r="I649" s="4"/>
      <c r="J649" s="4"/>
      <c r="K649" s="4"/>
      <c r="L649" s="4"/>
      <c r="M649" s="4"/>
      <c r="N649" s="4"/>
      <c r="O649" s="4"/>
      <c r="P649" s="4"/>
      <c r="Q649" s="2"/>
      <c r="R649" s="2"/>
      <c r="S649" s="2"/>
      <c r="T649" s="2"/>
      <c r="U649" s="2"/>
      <c r="V649" s="2"/>
      <c r="W649" s="2"/>
      <c r="X649" s="2"/>
      <c r="Y649" s="2"/>
      <c r="Z649" s="2"/>
      <c r="AA649" s="2"/>
      <c r="AB649" s="2"/>
      <c r="AC649" s="2"/>
      <c r="AD649" s="2"/>
      <c r="AE649" s="2"/>
      <c r="AF649" s="2"/>
      <c r="AG649" s="2"/>
      <c r="AH649" s="2"/>
      <c r="AI649" s="2"/>
      <c r="AJ649" s="2"/>
      <c r="AK649" s="2"/>
      <c r="AL649" s="2"/>
    </row>
    <row r="650" ht="14.25" customHeight="1">
      <c r="A650" s="3"/>
      <c r="B650" s="2"/>
      <c r="C650" s="2"/>
      <c r="D650" s="2"/>
      <c r="E650" s="2"/>
      <c r="F650" s="2"/>
      <c r="G650" s="2"/>
      <c r="H650" s="2"/>
      <c r="I650" s="4"/>
      <c r="J650" s="4"/>
      <c r="K650" s="4"/>
      <c r="L650" s="4"/>
      <c r="M650" s="4"/>
      <c r="N650" s="4"/>
      <c r="O650" s="4"/>
      <c r="P650" s="4"/>
      <c r="Q650" s="2"/>
      <c r="R650" s="2"/>
      <c r="S650" s="2"/>
      <c r="T650" s="2"/>
      <c r="U650" s="2"/>
      <c r="V650" s="2"/>
      <c r="W650" s="2"/>
      <c r="X650" s="2"/>
      <c r="Y650" s="2"/>
      <c r="Z650" s="2"/>
      <c r="AA650" s="2"/>
      <c r="AB650" s="2"/>
      <c r="AC650" s="2"/>
      <c r="AD650" s="2"/>
      <c r="AE650" s="2"/>
      <c r="AF650" s="2"/>
      <c r="AG650" s="2"/>
      <c r="AH650" s="2"/>
      <c r="AI650" s="2"/>
      <c r="AJ650" s="2"/>
      <c r="AK650" s="2"/>
      <c r="AL650" s="2"/>
    </row>
    <row r="651" ht="14.25" customHeight="1">
      <c r="A651" s="3"/>
      <c r="B651" s="2"/>
      <c r="C651" s="2"/>
      <c r="D651" s="2"/>
      <c r="E651" s="2"/>
      <c r="F651" s="2"/>
      <c r="G651" s="2"/>
      <c r="H651" s="2"/>
      <c r="I651" s="4"/>
      <c r="J651" s="4"/>
      <c r="K651" s="4"/>
      <c r="L651" s="4"/>
      <c r="M651" s="4"/>
      <c r="N651" s="4"/>
      <c r="O651" s="4"/>
      <c r="P651" s="4"/>
      <c r="Q651" s="2"/>
      <c r="R651" s="2"/>
      <c r="S651" s="2"/>
      <c r="T651" s="2"/>
      <c r="U651" s="2"/>
      <c r="V651" s="2"/>
      <c r="W651" s="2"/>
      <c r="X651" s="2"/>
      <c r="Y651" s="2"/>
      <c r="Z651" s="2"/>
      <c r="AA651" s="2"/>
      <c r="AB651" s="2"/>
      <c r="AC651" s="2"/>
      <c r="AD651" s="2"/>
      <c r="AE651" s="2"/>
      <c r="AF651" s="2"/>
      <c r="AG651" s="2"/>
      <c r="AH651" s="2"/>
      <c r="AI651" s="2"/>
      <c r="AJ651" s="2"/>
      <c r="AK651" s="2"/>
      <c r="AL651" s="2"/>
    </row>
    <row r="652" ht="14.25" customHeight="1">
      <c r="A652" s="3"/>
      <c r="B652" s="2"/>
      <c r="C652" s="2"/>
      <c r="D652" s="2"/>
      <c r="E652" s="2"/>
      <c r="F652" s="2"/>
      <c r="G652" s="2"/>
      <c r="H652" s="2"/>
      <c r="I652" s="4"/>
      <c r="J652" s="4"/>
      <c r="K652" s="4"/>
      <c r="L652" s="4"/>
      <c r="M652" s="4"/>
      <c r="N652" s="4"/>
      <c r="O652" s="4"/>
      <c r="P652" s="4"/>
      <c r="Q652" s="2"/>
      <c r="R652" s="2"/>
      <c r="S652" s="2"/>
      <c r="T652" s="2"/>
      <c r="U652" s="2"/>
      <c r="V652" s="2"/>
      <c r="W652" s="2"/>
      <c r="X652" s="2"/>
      <c r="Y652" s="2"/>
      <c r="Z652" s="2"/>
      <c r="AA652" s="2"/>
      <c r="AB652" s="2"/>
      <c r="AC652" s="2"/>
      <c r="AD652" s="2"/>
      <c r="AE652" s="2"/>
      <c r="AF652" s="2"/>
      <c r="AG652" s="2"/>
      <c r="AH652" s="2"/>
      <c r="AI652" s="2"/>
      <c r="AJ652" s="2"/>
      <c r="AK652" s="2"/>
      <c r="AL652" s="2"/>
    </row>
    <row r="653" ht="14.25" customHeight="1">
      <c r="A653" s="3"/>
      <c r="B653" s="2"/>
      <c r="C653" s="2"/>
      <c r="D653" s="2"/>
      <c r="E653" s="2"/>
      <c r="F653" s="2"/>
      <c r="G653" s="2"/>
      <c r="H653" s="2"/>
      <c r="I653" s="4"/>
      <c r="J653" s="4"/>
      <c r="K653" s="4"/>
      <c r="L653" s="4"/>
      <c r="M653" s="4"/>
      <c r="N653" s="4"/>
      <c r="O653" s="4"/>
      <c r="P653" s="4"/>
      <c r="Q653" s="2"/>
      <c r="R653" s="2"/>
      <c r="S653" s="2"/>
      <c r="T653" s="2"/>
      <c r="U653" s="2"/>
      <c r="V653" s="2"/>
      <c r="W653" s="2"/>
      <c r="X653" s="2"/>
      <c r="Y653" s="2"/>
      <c r="Z653" s="2"/>
      <c r="AA653" s="2"/>
      <c r="AB653" s="2"/>
      <c r="AC653" s="2"/>
      <c r="AD653" s="2"/>
      <c r="AE653" s="2"/>
      <c r="AF653" s="2"/>
      <c r="AG653" s="2"/>
      <c r="AH653" s="2"/>
      <c r="AI653" s="2"/>
      <c r="AJ653" s="2"/>
      <c r="AK653" s="2"/>
      <c r="AL653" s="2"/>
    </row>
    <row r="654" ht="14.25" customHeight="1">
      <c r="A654" s="3"/>
      <c r="B654" s="2"/>
      <c r="C654" s="2"/>
      <c r="D654" s="2"/>
      <c r="E654" s="2"/>
      <c r="F654" s="2"/>
      <c r="G654" s="2"/>
      <c r="H654" s="2"/>
      <c r="I654" s="4"/>
      <c r="J654" s="4"/>
      <c r="K654" s="4"/>
      <c r="L654" s="4"/>
      <c r="M654" s="4"/>
      <c r="N654" s="4"/>
      <c r="O654" s="4"/>
      <c r="P654" s="4"/>
      <c r="Q654" s="2"/>
      <c r="R654" s="2"/>
      <c r="S654" s="2"/>
      <c r="T654" s="2"/>
      <c r="U654" s="2"/>
      <c r="V654" s="2"/>
      <c r="W654" s="2"/>
      <c r="X654" s="2"/>
      <c r="Y654" s="2"/>
      <c r="Z654" s="2"/>
      <c r="AA654" s="2"/>
      <c r="AB654" s="2"/>
      <c r="AC654" s="2"/>
      <c r="AD654" s="2"/>
      <c r="AE654" s="2"/>
      <c r="AF654" s="2"/>
      <c r="AG654" s="2"/>
      <c r="AH654" s="2"/>
      <c r="AI654" s="2"/>
      <c r="AJ654" s="2"/>
      <c r="AK654" s="2"/>
      <c r="AL654" s="2"/>
    </row>
    <row r="655" ht="14.25" customHeight="1">
      <c r="A655" s="3"/>
      <c r="B655" s="2"/>
      <c r="C655" s="2"/>
      <c r="D655" s="2"/>
      <c r="E655" s="2"/>
      <c r="F655" s="2"/>
      <c r="G655" s="2"/>
      <c r="H655" s="2"/>
      <c r="I655" s="4"/>
      <c r="J655" s="4"/>
      <c r="K655" s="4"/>
      <c r="L655" s="4"/>
      <c r="M655" s="4"/>
      <c r="N655" s="4"/>
      <c r="O655" s="4"/>
      <c r="P655" s="4"/>
      <c r="Q655" s="2"/>
      <c r="R655" s="2"/>
      <c r="S655" s="2"/>
      <c r="T655" s="2"/>
      <c r="U655" s="2"/>
      <c r="V655" s="2"/>
      <c r="W655" s="2"/>
      <c r="X655" s="2"/>
      <c r="Y655" s="2"/>
      <c r="Z655" s="2"/>
      <c r="AA655" s="2"/>
      <c r="AB655" s="2"/>
      <c r="AC655" s="2"/>
      <c r="AD655" s="2"/>
      <c r="AE655" s="2"/>
      <c r="AF655" s="2"/>
      <c r="AG655" s="2"/>
      <c r="AH655" s="2"/>
      <c r="AI655" s="2"/>
      <c r="AJ655" s="2"/>
      <c r="AK655" s="2"/>
      <c r="AL655" s="2"/>
    </row>
    <row r="656" ht="14.25" customHeight="1">
      <c r="A656" s="3"/>
      <c r="B656" s="2"/>
      <c r="C656" s="2"/>
      <c r="D656" s="2"/>
      <c r="E656" s="2"/>
      <c r="F656" s="2"/>
      <c r="G656" s="2"/>
      <c r="H656" s="2"/>
      <c r="I656" s="4"/>
      <c r="J656" s="4"/>
      <c r="K656" s="4"/>
      <c r="L656" s="4"/>
      <c r="M656" s="4"/>
      <c r="N656" s="4"/>
      <c r="O656" s="4"/>
      <c r="P656" s="4"/>
      <c r="Q656" s="2"/>
      <c r="R656" s="2"/>
      <c r="S656" s="2"/>
      <c r="T656" s="2"/>
      <c r="U656" s="2"/>
      <c r="V656" s="2"/>
      <c r="W656" s="2"/>
      <c r="X656" s="2"/>
      <c r="Y656" s="2"/>
      <c r="Z656" s="2"/>
      <c r="AA656" s="2"/>
      <c r="AB656" s="2"/>
      <c r="AC656" s="2"/>
      <c r="AD656" s="2"/>
      <c r="AE656" s="2"/>
      <c r="AF656" s="2"/>
      <c r="AG656" s="2"/>
      <c r="AH656" s="2"/>
      <c r="AI656" s="2"/>
      <c r="AJ656" s="2"/>
      <c r="AK656" s="2"/>
      <c r="AL656" s="2"/>
    </row>
    <row r="657" ht="14.25" customHeight="1">
      <c r="A657" s="3"/>
      <c r="B657" s="2"/>
      <c r="C657" s="2"/>
      <c r="D657" s="2"/>
      <c r="E657" s="2"/>
      <c r="F657" s="2"/>
      <c r="G657" s="2"/>
      <c r="H657" s="2"/>
      <c r="I657" s="4"/>
      <c r="J657" s="4"/>
      <c r="K657" s="4"/>
      <c r="L657" s="4"/>
      <c r="M657" s="4"/>
      <c r="N657" s="4"/>
      <c r="O657" s="4"/>
      <c r="P657" s="4"/>
      <c r="Q657" s="2"/>
      <c r="R657" s="2"/>
      <c r="S657" s="2"/>
      <c r="T657" s="2"/>
      <c r="U657" s="2"/>
      <c r="V657" s="2"/>
      <c r="W657" s="2"/>
      <c r="X657" s="2"/>
      <c r="Y657" s="2"/>
      <c r="Z657" s="2"/>
      <c r="AA657" s="2"/>
      <c r="AB657" s="2"/>
      <c r="AC657" s="2"/>
      <c r="AD657" s="2"/>
      <c r="AE657" s="2"/>
      <c r="AF657" s="2"/>
      <c r="AG657" s="2"/>
      <c r="AH657" s="2"/>
      <c r="AI657" s="2"/>
      <c r="AJ657" s="2"/>
      <c r="AK657" s="2"/>
      <c r="AL657" s="2"/>
    </row>
    <row r="658" ht="14.25" customHeight="1">
      <c r="A658" s="3"/>
      <c r="B658" s="2"/>
      <c r="C658" s="2"/>
      <c r="D658" s="2"/>
      <c r="E658" s="2"/>
      <c r="F658" s="2"/>
      <c r="G658" s="2"/>
      <c r="H658" s="2"/>
      <c r="I658" s="4"/>
      <c r="J658" s="4"/>
      <c r="K658" s="4"/>
      <c r="L658" s="4"/>
      <c r="M658" s="4"/>
      <c r="N658" s="4"/>
      <c r="O658" s="4"/>
      <c r="P658" s="4"/>
      <c r="Q658" s="2"/>
      <c r="R658" s="2"/>
      <c r="S658" s="2"/>
      <c r="T658" s="2"/>
      <c r="U658" s="2"/>
      <c r="V658" s="2"/>
      <c r="W658" s="2"/>
      <c r="X658" s="2"/>
      <c r="Y658" s="2"/>
      <c r="Z658" s="2"/>
      <c r="AA658" s="2"/>
      <c r="AB658" s="2"/>
      <c r="AC658" s="2"/>
      <c r="AD658" s="2"/>
      <c r="AE658" s="2"/>
      <c r="AF658" s="2"/>
      <c r="AG658" s="2"/>
      <c r="AH658" s="2"/>
      <c r="AI658" s="2"/>
      <c r="AJ658" s="2"/>
      <c r="AK658" s="2"/>
      <c r="AL658" s="2"/>
    </row>
    <row r="659" ht="14.25" customHeight="1">
      <c r="A659" s="3"/>
      <c r="B659" s="2"/>
      <c r="C659" s="2"/>
      <c r="D659" s="2"/>
      <c r="E659" s="2"/>
      <c r="F659" s="2"/>
      <c r="G659" s="2"/>
      <c r="H659" s="2"/>
      <c r="I659" s="4"/>
      <c r="J659" s="4"/>
      <c r="K659" s="4"/>
      <c r="L659" s="4"/>
      <c r="M659" s="4"/>
      <c r="N659" s="4"/>
      <c r="O659" s="4"/>
      <c r="P659" s="4"/>
      <c r="Q659" s="2"/>
      <c r="R659" s="2"/>
      <c r="S659" s="2"/>
      <c r="T659" s="2"/>
      <c r="U659" s="2"/>
      <c r="V659" s="2"/>
      <c r="W659" s="2"/>
      <c r="X659" s="2"/>
      <c r="Y659" s="2"/>
      <c r="Z659" s="2"/>
      <c r="AA659" s="2"/>
      <c r="AB659" s="2"/>
      <c r="AC659" s="2"/>
      <c r="AD659" s="2"/>
      <c r="AE659" s="2"/>
      <c r="AF659" s="2"/>
      <c r="AG659" s="2"/>
      <c r="AH659" s="2"/>
      <c r="AI659" s="2"/>
      <c r="AJ659" s="2"/>
      <c r="AK659" s="2"/>
      <c r="AL659" s="2"/>
    </row>
    <row r="660" ht="14.25" customHeight="1">
      <c r="A660" s="3"/>
      <c r="B660" s="2"/>
      <c r="C660" s="2"/>
      <c r="D660" s="2"/>
      <c r="E660" s="2"/>
      <c r="F660" s="2"/>
      <c r="G660" s="2"/>
      <c r="H660" s="2"/>
      <c r="I660" s="4"/>
      <c r="J660" s="4"/>
      <c r="K660" s="4"/>
      <c r="L660" s="4"/>
      <c r="M660" s="4"/>
      <c r="N660" s="4"/>
      <c r="O660" s="4"/>
      <c r="P660" s="4"/>
      <c r="Q660" s="2"/>
      <c r="R660" s="2"/>
      <c r="S660" s="2"/>
      <c r="T660" s="2"/>
      <c r="U660" s="2"/>
      <c r="V660" s="2"/>
      <c r="W660" s="2"/>
      <c r="X660" s="2"/>
      <c r="Y660" s="2"/>
      <c r="Z660" s="2"/>
      <c r="AA660" s="2"/>
      <c r="AB660" s="2"/>
      <c r="AC660" s="2"/>
      <c r="AD660" s="2"/>
      <c r="AE660" s="2"/>
      <c r="AF660" s="2"/>
      <c r="AG660" s="2"/>
      <c r="AH660" s="2"/>
      <c r="AI660" s="2"/>
      <c r="AJ660" s="2"/>
      <c r="AK660" s="2"/>
      <c r="AL660" s="2"/>
    </row>
    <row r="661" ht="14.25" customHeight="1">
      <c r="A661" s="3"/>
      <c r="B661" s="2"/>
      <c r="C661" s="2"/>
      <c r="D661" s="2"/>
      <c r="E661" s="2"/>
      <c r="F661" s="2"/>
      <c r="G661" s="2"/>
      <c r="H661" s="2"/>
      <c r="I661" s="4"/>
      <c r="J661" s="4"/>
      <c r="K661" s="4"/>
      <c r="L661" s="4"/>
      <c r="M661" s="4"/>
      <c r="N661" s="4"/>
      <c r="O661" s="4"/>
      <c r="P661" s="4"/>
      <c r="Q661" s="2"/>
      <c r="R661" s="2"/>
      <c r="S661" s="2"/>
      <c r="T661" s="2"/>
      <c r="U661" s="2"/>
      <c r="V661" s="2"/>
      <c r="W661" s="2"/>
      <c r="X661" s="2"/>
      <c r="Y661" s="2"/>
      <c r="Z661" s="2"/>
      <c r="AA661" s="2"/>
      <c r="AB661" s="2"/>
      <c r="AC661" s="2"/>
      <c r="AD661" s="2"/>
      <c r="AE661" s="2"/>
      <c r="AF661" s="2"/>
      <c r="AG661" s="2"/>
      <c r="AH661" s="2"/>
      <c r="AI661" s="2"/>
      <c r="AJ661" s="2"/>
      <c r="AK661" s="2"/>
      <c r="AL661" s="2"/>
    </row>
    <row r="662" ht="14.25" customHeight="1">
      <c r="A662" s="3"/>
      <c r="B662" s="2"/>
      <c r="C662" s="2"/>
      <c r="D662" s="2"/>
      <c r="E662" s="2"/>
      <c r="F662" s="2"/>
      <c r="G662" s="2"/>
      <c r="H662" s="2"/>
      <c r="I662" s="4"/>
      <c r="J662" s="4"/>
      <c r="K662" s="4"/>
      <c r="L662" s="4"/>
      <c r="M662" s="4"/>
      <c r="N662" s="4"/>
      <c r="O662" s="4"/>
      <c r="P662" s="4"/>
      <c r="Q662" s="2"/>
      <c r="R662" s="2"/>
      <c r="S662" s="2"/>
      <c r="T662" s="2"/>
      <c r="U662" s="2"/>
      <c r="V662" s="2"/>
      <c r="W662" s="2"/>
      <c r="X662" s="2"/>
      <c r="Y662" s="2"/>
      <c r="Z662" s="2"/>
      <c r="AA662" s="2"/>
      <c r="AB662" s="2"/>
      <c r="AC662" s="2"/>
      <c r="AD662" s="2"/>
      <c r="AE662" s="2"/>
      <c r="AF662" s="2"/>
      <c r="AG662" s="2"/>
      <c r="AH662" s="2"/>
      <c r="AI662" s="2"/>
      <c r="AJ662" s="2"/>
      <c r="AK662" s="2"/>
      <c r="AL662" s="2"/>
    </row>
    <row r="663" ht="14.25" customHeight="1">
      <c r="A663" s="3"/>
      <c r="B663" s="2"/>
      <c r="C663" s="2"/>
      <c r="D663" s="2"/>
      <c r="E663" s="2"/>
      <c r="F663" s="2"/>
      <c r="G663" s="2"/>
      <c r="H663" s="2"/>
      <c r="I663" s="4"/>
      <c r="J663" s="4"/>
      <c r="K663" s="4"/>
      <c r="L663" s="4"/>
      <c r="M663" s="4"/>
      <c r="N663" s="4"/>
      <c r="O663" s="4"/>
      <c r="P663" s="4"/>
      <c r="Q663" s="2"/>
      <c r="R663" s="2"/>
      <c r="S663" s="2"/>
      <c r="T663" s="2"/>
      <c r="U663" s="2"/>
      <c r="V663" s="2"/>
      <c r="W663" s="2"/>
      <c r="X663" s="2"/>
      <c r="Y663" s="2"/>
      <c r="Z663" s="2"/>
      <c r="AA663" s="2"/>
      <c r="AB663" s="2"/>
      <c r="AC663" s="2"/>
      <c r="AD663" s="2"/>
      <c r="AE663" s="2"/>
      <c r="AF663" s="2"/>
      <c r="AG663" s="2"/>
      <c r="AH663" s="2"/>
      <c r="AI663" s="2"/>
      <c r="AJ663" s="2"/>
      <c r="AK663" s="2"/>
      <c r="AL663" s="2"/>
    </row>
    <row r="664" ht="14.25" customHeight="1">
      <c r="A664" s="3"/>
      <c r="B664" s="2"/>
      <c r="C664" s="2"/>
      <c r="D664" s="2"/>
      <c r="E664" s="2"/>
      <c r="F664" s="2"/>
      <c r="G664" s="2"/>
      <c r="H664" s="2"/>
      <c r="I664" s="4"/>
      <c r="J664" s="4"/>
      <c r="K664" s="4"/>
      <c r="L664" s="4"/>
      <c r="M664" s="4"/>
      <c r="N664" s="4"/>
      <c r="O664" s="4"/>
      <c r="P664" s="4"/>
      <c r="Q664" s="2"/>
      <c r="R664" s="2"/>
      <c r="S664" s="2"/>
      <c r="T664" s="2"/>
      <c r="U664" s="2"/>
      <c r="V664" s="2"/>
      <c r="W664" s="2"/>
      <c r="X664" s="2"/>
      <c r="Y664" s="2"/>
      <c r="Z664" s="2"/>
      <c r="AA664" s="2"/>
      <c r="AB664" s="2"/>
      <c r="AC664" s="2"/>
      <c r="AD664" s="2"/>
      <c r="AE664" s="2"/>
      <c r="AF664" s="2"/>
      <c r="AG664" s="2"/>
      <c r="AH664" s="2"/>
      <c r="AI664" s="2"/>
      <c r="AJ664" s="2"/>
      <c r="AK664" s="2"/>
      <c r="AL664" s="2"/>
    </row>
    <row r="665" ht="14.25" customHeight="1">
      <c r="A665" s="3"/>
      <c r="B665" s="2"/>
      <c r="C665" s="2"/>
      <c r="D665" s="2"/>
      <c r="E665" s="2"/>
      <c r="F665" s="2"/>
      <c r="G665" s="2"/>
      <c r="H665" s="2"/>
      <c r="I665" s="4"/>
      <c r="J665" s="4"/>
      <c r="K665" s="4"/>
      <c r="L665" s="4"/>
      <c r="M665" s="4"/>
      <c r="N665" s="4"/>
      <c r="O665" s="4"/>
      <c r="P665" s="4"/>
      <c r="Q665" s="2"/>
      <c r="R665" s="2"/>
      <c r="S665" s="2"/>
      <c r="T665" s="2"/>
      <c r="U665" s="2"/>
      <c r="V665" s="2"/>
      <c r="W665" s="2"/>
      <c r="X665" s="2"/>
      <c r="Y665" s="2"/>
      <c r="Z665" s="2"/>
      <c r="AA665" s="2"/>
      <c r="AB665" s="2"/>
      <c r="AC665" s="2"/>
      <c r="AD665" s="2"/>
      <c r="AE665" s="2"/>
      <c r="AF665" s="2"/>
      <c r="AG665" s="2"/>
      <c r="AH665" s="2"/>
      <c r="AI665" s="2"/>
      <c r="AJ665" s="2"/>
      <c r="AK665" s="2"/>
      <c r="AL665" s="2"/>
    </row>
    <row r="666" ht="14.25" customHeight="1">
      <c r="A666" s="3"/>
      <c r="B666" s="2"/>
      <c r="C666" s="2"/>
      <c r="D666" s="2"/>
      <c r="E666" s="2"/>
      <c r="F666" s="2"/>
      <c r="G666" s="2"/>
      <c r="H666" s="2"/>
      <c r="I666" s="4"/>
      <c r="J666" s="4"/>
      <c r="K666" s="4"/>
      <c r="L666" s="4"/>
      <c r="M666" s="4"/>
      <c r="N666" s="4"/>
      <c r="O666" s="4"/>
      <c r="P666" s="4"/>
      <c r="Q666" s="2"/>
      <c r="R666" s="2"/>
      <c r="S666" s="2"/>
      <c r="T666" s="2"/>
      <c r="U666" s="2"/>
      <c r="V666" s="2"/>
      <c r="W666" s="2"/>
      <c r="X666" s="2"/>
      <c r="Y666" s="2"/>
      <c r="Z666" s="2"/>
      <c r="AA666" s="2"/>
      <c r="AB666" s="2"/>
      <c r="AC666" s="2"/>
      <c r="AD666" s="2"/>
      <c r="AE666" s="2"/>
      <c r="AF666" s="2"/>
      <c r="AG666" s="2"/>
      <c r="AH666" s="2"/>
      <c r="AI666" s="2"/>
      <c r="AJ666" s="2"/>
      <c r="AK666" s="2"/>
      <c r="AL666" s="2"/>
    </row>
    <row r="667" ht="14.25" customHeight="1">
      <c r="A667" s="3"/>
      <c r="B667" s="2"/>
      <c r="C667" s="2"/>
      <c r="D667" s="2"/>
      <c r="E667" s="2"/>
      <c r="F667" s="2"/>
      <c r="G667" s="2"/>
      <c r="H667" s="2"/>
      <c r="I667" s="4"/>
      <c r="J667" s="4"/>
      <c r="K667" s="4"/>
      <c r="L667" s="4"/>
      <c r="M667" s="4"/>
      <c r="N667" s="4"/>
      <c r="O667" s="4"/>
      <c r="P667" s="4"/>
      <c r="Q667" s="2"/>
      <c r="R667" s="2"/>
      <c r="S667" s="2"/>
      <c r="T667" s="2"/>
      <c r="U667" s="2"/>
      <c r="V667" s="2"/>
      <c r="W667" s="2"/>
      <c r="X667" s="2"/>
      <c r="Y667" s="2"/>
      <c r="Z667" s="2"/>
      <c r="AA667" s="2"/>
      <c r="AB667" s="2"/>
      <c r="AC667" s="2"/>
      <c r="AD667" s="2"/>
      <c r="AE667" s="2"/>
      <c r="AF667" s="2"/>
      <c r="AG667" s="2"/>
      <c r="AH667" s="2"/>
      <c r="AI667" s="2"/>
      <c r="AJ667" s="2"/>
      <c r="AK667" s="2"/>
      <c r="AL667" s="2"/>
    </row>
    <row r="668" ht="14.25" customHeight="1">
      <c r="A668" s="3"/>
      <c r="B668" s="2"/>
      <c r="C668" s="2"/>
      <c r="D668" s="2"/>
      <c r="E668" s="2"/>
      <c r="F668" s="2"/>
      <c r="G668" s="2"/>
      <c r="H668" s="2"/>
      <c r="I668" s="4"/>
      <c r="J668" s="4"/>
      <c r="K668" s="4"/>
      <c r="L668" s="4"/>
      <c r="M668" s="4"/>
      <c r="N668" s="4"/>
      <c r="O668" s="4"/>
      <c r="P668" s="4"/>
      <c r="Q668" s="2"/>
      <c r="R668" s="2"/>
      <c r="S668" s="2"/>
      <c r="T668" s="2"/>
      <c r="U668" s="2"/>
      <c r="V668" s="2"/>
      <c r="W668" s="2"/>
      <c r="X668" s="2"/>
      <c r="Y668" s="2"/>
      <c r="Z668" s="2"/>
      <c r="AA668" s="2"/>
      <c r="AB668" s="2"/>
      <c r="AC668" s="2"/>
      <c r="AD668" s="2"/>
      <c r="AE668" s="2"/>
      <c r="AF668" s="2"/>
      <c r="AG668" s="2"/>
      <c r="AH668" s="2"/>
      <c r="AI668" s="2"/>
      <c r="AJ668" s="2"/>
      <c r="AK668" s="2"/>
      <c r="AL668" s="2"/>
    </row>
    <row r="669" ht="14.25" customHeight="1">
      <c r="A669" s="3"/>
      <c r="B669" s="2"/>
      <c r="C669" s="2"/>
      <c r="D669" s="2"/>
      <c r="E669" s="2"/>
      <c r="F669" s="2"/>
      <c r="G669" s="2"/>
      <c r="H669" s="2"/>
      <c r="I669" s="4"/>
      <c r="J669" s="4"/>
      <c r="K669" s="4"/>
      <c r="L669" s="4"/>
      <c r="M669" s="4"/>
      <c r="N669" s="4"/>
      <c r="O669" s="4"/>
      <c r="P669" s="4"/>
      <c r="Q669" s="2"/>
      <c r="R669" s="2"/>
      <c r="S669" s="2"/>
      <c r="T669" s="2"/>
      <c r="U669" s="2"/>
      <c r="V669" s="2"/>
      <c r="W669" s="2"/>
      <c r="X669" s="2"/>
      <c r="Y669" s="2"/>
      <c r="Z669" s="2"/>
      <c r="AA669" s="2"/>
      <c r="AB669" s="2"/>
      <c r="AC669" s="2"/>
      <c r="AD669" s="2"/>
      <c r="AE669" s="2"/>
      <c r="AF669" s="2"/>
      <c r="AG669" s="2"/>
      <c r="AH669" s="2"/>
      <c r="AI669" s="2"/>
      <c r="AJ669" s="2"/>
      <c r="AK669" s="2"/>
      <c r="AL669" s="2"/>
    </row>
    <row r="670" ht="14.25" customHeight="1">
      <c r="A670" s="3"/>
      <c r="B670" s="2"/>
      <c r="C670" s="2"/>
      <c r="D670" s="2"/>
      <c r="E670" s="2"/>
      <c r="F670" s="2"/>
      <c r="G670" s="2"/>
      <c r="H670" s="2"/>
      <c r="I670" s="4"/>
      <c r="J670" s="4"/>
      <c r="K670" s="4"/>
      <c r="L670" s="4"/>
      <c r="M670" s="4"/>
      <c r="N670" s="4"/>
      <c r="O670" s="4"/>
      <c r="P670" s="4"/>
      <c r="Q670" s="2"/>
      <c r="R670" s="2"/>
      <c r="S670" s="2"/>
      <c r="T670" s="2"/>
      <c r="U670" s="2"/>
      <c r="V670" s="2"/>
      <c r="W670" s="2"/>
      <c r="X670" s="2"/>
      <c r="Y670" s="2"/>
      <c r="Z670" s="2"/>
      <c r="AA670" s="2"/>
      <c r="AB670" s="2"/>
      <c r="AC670" s="2"/>
      <c r="AD670" s="2"/>
      <c r="AE670" s="2"/>
      <c r="AF670" s="2"/>
      <c r="AG670" s="2"/>
      <c r="AH670" s="2"/>
      <c r="AI670" s="2"/>
      <c r="AJ670" s="2"/>
      <c r="AK670" s="2"/>
      <c r="AL670" s="2"/>
    </row>
    <row r="671" ht="14.25" customHeight="1">
      <c r="A671" s="3"/>
      <c r="B671" s="2"/>
      <c r="C671" s="2"/>
      <c r="D671" s="2"/>
      <c r="E671" s="2"/>
      <c r="F671" s="2"/>
      <c r="G671" s="2"/>
      <c r="H671" s="2"/>
      <c r="I671" s="4"/>
      <c r="J671" s="4"/>
      <c r="K671" s="4"/>
      <c r="L671" s="4"/>
      <c r="M671" s="4"/>
      <c r="N671" s="4"/>
      <c r="O671" s="4"/>
      <c r="P671" s="4"/>
      <c r="Q671" s="2"/>
      <c r="R671" s="2"/>
      <c r="S671" s="2"/>
      <c r="T671" s="2"/>
      <c r="U671" s="2"/>
      <c r="V671" s="2"/>
      <c r="W671" s="2"/>
      <c r="X671" s="2"/>
      <c r="Y671" s="2"/>
      <c r="Z671" s="2"/>
      <c r="AA671" s="2"/>
      <c r="AB671" s="2"/>
      <c r="AC671" s="2"/>
      <c r="AD671" s="2"/>
      <c r="AE671" s="2"/>
      <c r="AF671" s="2"/>
      <c r="AG671" s="2"/>
      <c r="AH671" s="2"/>
      <c r="AI671" s="2"/>
      <c r="AJ671" s="2"/>
      <c r="AK671" s="2"/>
      <c r="AL671" s="2"/>
    </row>
    <row r="672" ht="14.25" customHeight="1">
      <c r="A672" s="3"/>
      <c r="B672" s="2"/>
      <c r="C672" s="2"/>
      <c r="D672" s="2"/>
      <c r="E672" s="2"/>
      <c r="F672" s="2"/>
      <c r="G672" s="2"/>
      <c r="H672" s="2"/>
      <c r="I672" s="4"/>
      <c r="J672" s="4"/>
      <c r="K672" s="4"/>
      <c r="L672" s="4"/>
      <c r="M672" s="4"/>
      <c r="N672" s="4"/>
      <c r="O672" s="4"/>
      <c r="P672" s="4"/>
      <c r="Q672" s="2"/>
      <c r="R672" s="2"/>
      <c r="S672" s="2"/>
      <c r="T672" s="2"/>
      <c r="U672" s="2"/>
      <c r="V672" s="2"/>
      <c r="W672" s="2"/>
      <c r="X672" s="2"/>
      <c r="Y672" s="2"/>
      <c r="Z672" s="2"/>
      <c r="AA672" s="2"/>
      <c r="AB672" s="2"/>
      <c r="AC672" s="2"/>
      <c r="AD672" s="2"/>
      <c r="AE672" s="2"/>
      <c r="AF672" s="2"/>
      <c r="AG672" s="2"/>
      <c r="AH672" s="2"/>
      <c r="AI672" s="2"/>
      <c r="AJ672" s="2"/>
      <c r="AK672" s="2"/>
      <c r="AL672" s="2"/>
    </row>
    <row r="673" ht="14.25" customHeight="1">
      <c r="A673" s="3"/>
      <c r="B673" s="2"/>
      <c r="C673" s="2"/>
      <c r="D673" s="2"/>
      <c r="E673" s="2"/>
      <c r="F673" s="2"/>
      <c r="G673" s="2"/>
      <c r="H673" s="2"/>
      <c r="I673" s="4"/>
      <c r="J673" s="4"/>
      <c r="K673" s="4"/>
      <c r="L673" s="4"/>
      <c r="M673" s="4"/>
      <c r="N673" s="4"/>
      <c r="O673" s="4"/>
      <c r="P673" s="4"/>
      <c r="Q673" s="2"/>
      <c r="R673" s="2"/>
      <c r="S673" s="2"/>
      <c r="T673" s="2"/>
      <c r="U673" s="2"/>
      <c r="V673" s="2"/>
      <c r="W673" s="2"/>
      <c r="X673" s="2"/>
      <c r="Y673" s="2"/>
      <c r="Z673" s="2"/>
      <c r="AA673" s="2"/>
      <c r="AB673" s="2"/>
      <c r="AC673" s="2"/>
      <c r="AD673" s="2"/>
      <c r="AE673" s="2"/>
      <c r="AF673" s="2"/>
      <c r="AG673" s="2"/>
      <c r="AH673" s="2"/>
      <c r="AI673" s="2"/>
      <c r="AJ673" s="2"/>
      <c r="AK673" s="2"/>
      <c r="AL673" s="2"/>
    </row>
    <row r="674" ht="14.25" customHeight="1">
      <c r="A674" s="3"/>
      <c r="B674" s="2"/>
      <c r="C674" s="2"/>
      <c r="D674" s="2"/>
      <c r="E674" s="2"/>
      <c r="F674" s="2"/>
      <c r="G674" s="2"/>
      <c r="H674" s="2"/>
      <c r="I674" s="4"/>
      <c r="J674" s="4"/>
      <c r="K674" s="4"/>
      <c r="L674" s="4"/>
      <c r="M674" s="4"/>
      <c r="N674" s="4"/>
      <c r="O674" s="4"/>
      <c r="P674" s="4"/>
      <c r="Q674" s="2"/>
      <c r="R674" s="2"/>
      <c r="S674" s="2"/>
      <c r="T674" s="2"/>
      <c r="U674" s="2"/>
      <c r="V674" s="2"/>
      <c r="W674" s="2"/>
      <c r="X674" s="2"/>
      <c r="Y674" s="2"/>
      <c r="Z674" s="2"/>
      <c r="AA674" s="2"/>
      <c r="AB674" s="2"/>
      <c r="AC674" s="2"/>
      <c r="AD674" s="2"/>
      <c r="AE674" s="2"/>
      <c r="AF674" s="2"/>
      <c r="AG674" s="2"/>
      <c r="AH674" s="2"/>
      <c r="AI674" s="2"/>
      <c r="AJ674" s="2"/>
      <c r="AK674" s="2"/>
      <c r="AL674" s="2"/>
    </row>
    <row r="675" ht="14.25" customHeight="1">
      <c r="A675" s="3"/>
      <c r="B675" s="2"/>
      <c r="C675" s="2"/>
      <c r="D675" s="2"/>
      <c r="E675" s="2"/>
      <c r="F675" s="2"/>
      <c r="G675" s="2"/>
      <c r="H675" s="2"/>
      <c r="I675" s="4"/>
      <c r="J675" s="4"/>
      <c r="K675" s="4"/>
      <c r="L675" s="4"/>
      <c r="M675" s="4"/>
      <c r="N675" s="4"/>
      <c r="O675" s="4"/>
      <c r="P675" s="4"/>
      <c r="Q675" s="2"/>
      <c r="R675" s="2"/>
      <c r="S675" s="2"/>
      <c r="T675" s="2"/>
      <c r="U675" s="2"/>
      <c r="V675" s="2"/>
      <c r="W675" s="2"/>
      <c r="X675" s="2"/>
      <c r="Y675" s="2"/>
      <c r="Z675" s="2"/>
      <c r="AA675" s="2"/>
      <c r="AB675" s="2"/>
      <c r="AC675" s="2"/>
      <c r="AD675" s="2"/>
      <c r="AE675" s="2"/>
      <c r="AF675" s="2"/>
      <c r="AG675" s="2"/>
      <c r="AH675" s="2"/>
      <c r="AI675" s="2"/>
      <c r="AJ675" s="2"/>
      <c r="AK675" s="2"/>
      <c r="AL675" s="2"/>
    </row>
    <row r="676" ht="14.25" customHeight="1">
      <c r="A676" s="3"/>
      <c r="B676" s="2"/>
      <c r="C676" s="2"/>
      <c r="D676" s="2"/>
      <c r="E676" s="2"/>
      <c r="F676" s="2"/>
      <c r="G676" s="2"/>
      <c r="H676" s="2"/>
      <c r="I676" s="4"/>
      <c r="J676" s="4"/>
      <c r="K676" s="4"/>
      <c r="L676" s="4"/>
      <c r="M676" s="4"/>
      <c r="N676" s="4"/>
      <c r="O676" s="4"/>
      <c r="P676" s="4"/>
      <c r="Q676" s="2"/>
      <c r="R676" s="2"/>
      <c r="S676" s="2"/>
      <c r="T676" s="2"/>
      <c r="U676" s="2"/>
      <c r="V676" s="2"/>
      <c r="W676" s="2"/>
      <c r="X676" s="2"/>
      <c r="Y676" s="2"/>
      <c r="Z676" s="2"/>
      <c r="AA676" s="2"/>
      <c r="AB676" s="2"/>
      <c r="AC676" s="2"/>
      <c r="AD676" s="2"/>
      <c r="AE676" s="2"/>
      <c r="AF676" s="2"/>
      <c r="AG676" s="2"/>
      <c r="AH676" s="2"/>
      <c r="AI676" s="2"/>
      <c r="AJ676" s="2"/>
      <c r="AK676" s="2"/>
      <c r="AL676" s="2"/>
    </row>
    <row r="677" ht="14.25" customHeight="1">
      <c r="A677" s="3"/>
      <c r="B677" s="2"/>
      <c r="C677" s="2"/>
      <c r="D677" s="2"/>
      <c r="E677" s="2"/>
      <c r="F677" s="2"/>
      <c r="G677" s="2"/>
      <c r="H677" s="2"/>
      <c r="I677" s="4"/>
      <c r="J677" s="4"/>
      <c r="K677" s="4"/>
      <c r="L677" s="4"/>
      <c r="M677" s="4"/>
      <c r="N677" s="4"/>
      <c r="O677" s="4"/>
      <c r="P677" s="4"/>
      <c r="Q677" s="2"/>
      <c r="R677" s="2"/>
      <c r="S677" s="2"/>
      <c r="T677" s="2"/>
      <c r="U677" s="2"/>
      <c r="V677" s="2"/>
      <c r="W677" s="2"/>
      <c r="X677" s="2"/>
      <c r="Y677" s="2"/>
      <c r="Z677" s="2"/>
      <c r="AA677" s="2"/>
      <c r="AB677" s="2"/>
      <c r="AC677" s="2"/>
      <c r="AD677" s="2"/>
      <c r="AE677" s="2"/>
      <c r="AF677" s="2"/>
      <c r="AG677" s="2"/>
      <c r="AH677" s="2"/>
      <c r="AI677" s="2"/>
      <c r="AJ677" s="2"/>
      <c r="AK677" s="2"/>
      <c r="AL677" s="2"/>
    </row>
    <row r="678" ht="14.25" customHeight="1">
      <c r="A678" s="3"/>
      <c r="B678" s="2"/>
      <c r="C678" s="2"/>
      <c r="D678" s="2"/>
      <c r="E678" s="2"/>
      <c r="F678" s="2"/>
      <c r="G678" s="2"/>
      <c r="H678" s="2"/>
      <c r="I678" s="4"/>
      <c r="J678" s="4"/>
      <c r="K678" s="4"/>
      <c r="L678" s="4"/>
      <c r="M678" s="4"/>
      <c r="N678" s="4"/>
      <c r="O678" s="4"/>
      <c r="P678" s="4"/>
      <c r="Q678" s="2"/>
      <c r="R678" s="2"/>
      <c r="S678" s="2"/>
      <c r="T678" s="2"/>
      <c r="U678" s="2"/>
      <c r="V678" s="2"/>
      <c r="W678" s="2"/>
      <c r="X678" s="2"/>
      <c r="Y678" s="2"/>
      <c r="Z678" s="2"/>
      <c r="AA678" s="2"/>
      <c r="AB678" s="2"/>
      <c r="AC678" s="2"/>
      <c r="AD678" s="2"/>
      <c r="AE678" s="2"/>
      <c r="AF678" s="2"/>
      <c r="AG678" s="2"/>
      <c r="AH678" s="2"/>
      <c r="AI678" s="2"/>
      <c r="AJ678" s="2"/>
      <c r="AK678" s="2"/>
      <c r="AL678" s="2"/>
    </row>
    <row r="679" ht="14.25" customHeight="1">
      <c r="A679" s="3"/>
      <c r="B679" s="2"/>
      <c r="C679" s="2"/>
      <c r="D679" s="2"/>
      <c r="E679" s="2"/>
      <c r="F679" s="2"/>
      <c r="G679" s="2"/>
      <c r="H679" s="2"/>
      <c r="I679" s="4"/>
      <c r="J679" s="4"/>
      <c r="K679" s="4"/>
      <c r="L679" s="4"/>
      <c r="M679" s="4"/>
      <c r="N679" s="4"/>
      <c r="O679" s="4"/>
      <c r="P679" s="4"/>
      <c r="Q679" s="2"/>
      <c r="R679" s="2"/>
      <c r="S679" s="2"/>
      <c r="T679" s="2"/>
      <c r="U679" s="2"/>
      <c r="V679" s="2"/>
      <c r="W679" s="2"/>
      <c r="X679" s="2"/>
      <c r="Y679" s="2"/>
      <c r="Z679" s="2"/>
      <c r="AA679" s="2"/>
      <c r="AB679" s="2"/>
      <c r="AC679" s="2"/>
      <c r="AD679" s="2"/>
      <c r="AE679" s="2"/>
      <c r="AF679" s="2"/>
      <c r="AG679" s="2"/>
      <c r="AH679" s="2"/>
      <c r="AI679" s="2"/>
      <c r="AJ679" s="2"/>
      <c r="AK679" s="2"/>
      <c r="AL679" s="2"/>
    </row>
    <row r="680" ht="14.25" customHeight="1">
      <c r="A680" s="3"/>
      <c r="B680" s="2"/>
      <c r="C680" s="2"/>
      <c r="D680" s="2"/>
      <c r="E680" s="2"/>
      <c r="F680" s="2"/>
      <c r="G680" s="2"/>
      <c r="H680" s="2"/>
      <c r="I680" s="4"/>
      <c r="J680" s="4"/>
      <c r="K680" s="4"/>
      <c r="L680" s="4"/>
      <c r="M680" s="4"/>
      <c r="N680" s="4"/>
      <c r="O680" s="4"/>
      <c r="P680" s="4"/>
      <c r="Q680" s="2"/>
      <c r="R680" s="2"/>
      <c r="S680" s="2"/>
      <c r="T680" s="2"/>
      <c r="U680" s="2"/>
      <c r="V680" s="2"/>
      <c r="W680" s="2"/>
      <c r="X680" s="2"/>
      <c r="Y680" s="2"/>
      <c r="Z680" s="2"/>
      <c r="AA680" s="2"/>
      <c r="AB680" s="2"/>
      <c r="AC680" s="2"/>
      <c r="AD680" s="2"/>
      <c r="AE680" s="2"/>
      <c r="AF680" s="2"/>
      <c r="AG680" s="2"/>
      <c r="AH680" s="2"/>
      <c r="AI680" s="2"/>
      <c r="AJ680" s="2"/>
      <c r="AK680" s="2"/>
      <c r="AL680" s="2"/>
    </row>
    <row r="681" ht="14.25" customHeight="1">
      <c r="A681" s="3"/>
      <c r="B681" s="2"/>
      <c r="C681" s="2"/>
      <c r="D681" s="2"/>
      <c r="E681" s="2"/>
      <c r="F681" s="2"/>
      <c r="G681" s="2"/>
      <c r="H681" s="2"/>
      <c r="I681" s="4"/>
      <c r="J681" s="4"/>
      <c r="K681" s="4"/>
      <c r="L681" s="4"/>
      <c r="M681" s="4"/>
      <c r="N681" s="4"/>
      <c r="O681" s="4"/>
      <c r="P681" s="4"/>
      <c r="Q681" s="2"/>
      <c r="R681" s="2"/>
      <c r="S681" s="2"/>
      <c r="T681" s="2"/>
      <c r="U681" s="2"/>
      <c r="V681" s="2"/>
      <c r="W681" s="2"/>
      <c r="X681" s="2"/>
      <c r="Y681" s="2"/>
      <c r="Z681" s="2"/>
      <c r="AA681" s="2"/>
      <c r="AB681" s="2"/>
      <c r="AC681" s="2"/>
      <c r="AD681" s="2"/>
      <c r="AE681" s="2"/>
      <c r="AF681" s="2"/>
      <c r="AG681" s="2"/>
      <c r="AH681" s="2"/>
      <c r="AI681" s="2"/>
      <c r="AJ681" s="2"/>
      <c r="AK681" s="2"/>
      <c r="AL681" s="2"/>
    </row>
    <row r="682" ht="14.25" customHeight="1">
      <c r="A682" s="3"/>
      <c r="B682" s="2"/>
      <c r="C682" s="2"/>
      <c r="D682" s="2"/>
      <c r="E682" s="2"/>
      <c r="F682" s="2"/>
      <c r="G682" s="2"/>
      <c r="H682" s="2"/>
      <c r="I682" s="4"/>
      <c r="J682" s="4"/>
      <c r="K682" s="4"/>
      <c r="L682" s="4"/>
      <c r="M682" s="4"/>
      <c r="N682" s="4"/>
      <c r="O682" s="4"/>
      <c r="P682" s="4"/>
      <c r="Q682" s="2"/>
      <c r="R682" s="2"/>
      <c r="S682" s="2"/>
      <c r="T682" s="2"/>
      <c r="U682" s="2"/>
      <c r="V682" s="2"/>
      <c r="W682" s="2"/>
      <c r="X682" s="2"/>
      <c r="Y682" s="2"/>
      <c r="Z682" s="2"/>
      <c r="AA682" s="2"/>
      <c r="AB682" s="2"/>
      <c r="AC682" s="2"/>
      <c r="AD682" s="2"/>
      <c r="AE682" s="2"/>
      <c r="AF682" s="2"/>
      <c r="AG682" s="2"/>
      <c r="AH682" s="2"/>
      <c r="AI682" s="2"/>
      <c r="AJ682" s="2"/>
      <c r="AK682" s="2"/>
      <c r="AL682" s="2"/>
    </row>
    <row r="683" ht="14.25" customHeight="1">
      <c r="A683" s="3"/>
      <c r="B683" s="2"/>
      <c r="C683" s="2"/>
      <c r="D683" s="2"/>
      <c r="E683" s="2"/>
      <c r="F683" s="2"/>
      <c r="G683" s="2"/>
      <c r="H683" s="2"/>
      <c r="I683" s="4"/>
      <c r="J683" s="4"/>
      <c r="K683" s="4"/>
      <c r="L683" s="4"/>
      <c r="M683" s="4"/>
      <c r="N683" s="4"/>
      <c r="O683" s="4"/>
      <c r="P683" s="4"/>
      <c r="Q683" s="2"/>
      <c r="R683" s="2"/>
      <c r="S683" s="2"/>
      <c r="T683" s="2"/>
      <c r="U683" s="2"/>
      <c r="V683" s="2"/>
      <c r="W683" s="2"/>
      <c r="X683" s="2"/>
      <c r="Y683" s="2"/>
      <c r="Z683" s="2"/>
      <c r="AA683" s="2"/>
      <c r="AB683" s="2"/>
      <c r="AC683" s="2"/>
      <c r="AD683" s="2"/>
      <c r="AE683" s="2"/>
      <c r="AF683" s="2"/>
      <c r="AG683" s="2"/>
      <c r="AH683" s="2"/>
      <c r="AI683" s="2"/>
      <c r="AJ683" s="2"/>
      <c r="AK683" s="2"/>
      <c r="AL683" s="2"/>
    </row>
    <row r="684" ht="14.25" customHeight="1">
      <c r="A684" s="3"/>
      <c r="B684" s="2"/>
      <c r="C684" s="2"/>
      <c r="D684" s="2"/>
      <c r="E684" s="2"/>
      <c r="F684" s="2"/>
      <c r="G684" s="2"/>
      <c r="H684" s="2"/>
      <c r="I684" s="4"/>
      <c r="J684" s="4"/>
      <c r="K684" s="4"/>
      <c r="L684" s="4"/>
      <c r="M684" s="4"/>
      <c r="N684" s="4"/>
      <c r="O684" s="4"/>
      <c r="P684" s="4"/>
      <c r="Q684" s="2"/>
      <c r="R684" s="2"/>
      <c r="S684" s="2"/>
      <c r="T684" s="2"/>
      <c r="U684" s="2"/>
      <c r="V684" s="2"/>
      <c r="W684" s="2"/>
      <c r="X684" s="2"/>
      <c r="Y684" s="2"/>
      <c r="Z684" s="2"/>
      <c r="AA684" s="2"/>
      <c r="AB684" s="2"/>
      <c r="AC684" s="2"/>
      <c r="AD684" s="2"/>
      <c r="AE684" s="2"/>
      <c r="AF684" s="2"/>
      <c r="AG684" s="2"/>
      <c r="AH684" s="2"/>
      <c r="AI684" s="2"/>
      <c r="AJ684" s="2"/>
      <c r="AK684" s="2"/>
      <c r="AL684" s="2"/>
    </row>
    <row r="685" ht="14.25" customHeight="1">
      <c r="A685" s="3"/>
      <c r="B685" s="2"/>
      <c r="C685" s="2"/>
      <c r="D685" s="2"/>
      <c r="E685" s="2"/>
      <c r="F685" s="2"/>
      <c r="G685" s="2"/>
      <c r="H685" s="2"/>
      <c r="I685" s="4"/>
      <c r="J685" s="4"/>
      <c r="K685" s="4"/>
      <c r="L685" s="4"/>
      <c r="M685" s="4"/>
      <c r="N685" s="4"/>
      <c r="O685" s="4"/>
      <c r="P685" s="4"/>
      <c r="Q685" s="2"/>
      <c r="R685" s="2"/>
      <c r="S685" s="2"/>
      <c r="T685" s="2"/>
      <c r="U685" s="2"/>
      <c r="V685" s="2"/>
      <c r="W685" s="2"/>
      <c r="X685" s="2"/>
      <c r="Y685" s="2"/>
      <c r="Z685" s="2"/>
      <c r="AA685" s="2"/>
      <c r="AB685" s="2"/>
      <c r="AC685" s="2"/>
      <c r="AD685" s="2"/>
      <c r="AE685" s="2"/>
      <c r="AF685" s="2"/>
      <c r="AG685" s="2"/>
      <c r="AH685" s="2"/>
      <c r="AI685" s="2"/>
      <c r="AJ685" s="2"/>
      <c r="AK685" s="2"/>
      <c r="AL685" s="2"/>
    </row>
    <row r="686" ht="14.25" customHeight="1">
      <c r="A686" s="3"/>
      <c r="B686" s="2"/>
      <c r="C686" s="2"/>
      <c r="D686" s="2"/>
      <c r="E686" s="2"/>
      <c r="F686" s="2"/>
      <c r="G686" s="2"/>
      <c r="H686" s="2"/>
      <c r="I686" s="4"/>
      <c r="J686" s="4"/>
      <c r="K686" s="4"/>
      <c r="L686" s="4"/>
      <c r="M686" s="4"/>
      <c r="N686" s="4"/>
      <c r="O686" s="4"/>
      <c r="P686" s="4"/>
      <c r="Q686" s="2"/>
      <c r="R686" s="2"/>
      <c r="S686" s="2"/>
      <c r="T686" s="2"/>
      <c r="U686" s="2"/>
      <c r="V686" s="2"/>
      <c r="W686" s="2"/>
      <c r="X686" s="2"/>
      <c r="Y686" s="2"/>
      <c r="Z686" s="2"/>
      <c r="AA686" s="2"/>
      <c r="AB686" s="2"/>
      <c r="AC686" s="2"/>
      <c r="AD686" s="2"/>
      <c r="AE686" s="2"/>
      <c r="AF686" s="2"/>
      <c r="AG686" s="2"/>
      <c r="AH686" s="2"/>
      <c r="AI686" s="2"/>
      <c r="AJ686" s="2"/>
      <c r="AK686" s="2"/>
      <c r="AL686" s="2"/>
    </row>
    <row r="687" ht="14.25" customHeight="1">
      <c r="A687" s="3"/>
      <c r="B687" s="2"/>
      <c r="C687" s="2"/>
      <c r="D687" s="2"/>
      <c r="E687" s="2"/>
      <c r="F687" s="2"/>
      <c r="G687" s="2"/>
      <c r="H687" s="2"/>
      <c r="I687" s="4"/>
      <c r="J687" s="4"/>
      <c r="K687" s="4"/>
      <c r="L687" s="4"/>
      <c r="M687" s="4"/>
      <c r="N687" s="4"/>
      <c r="O687" s="4"/>
      <c r="P687" s="4"/>
      <c r="Q687" s="2"/>
      <c r="R687" s="2"/>
      <c r="S687" s="2"/>
      <c r="T687" s="2"/>
      <c r="U687" s="2"/>
      <c r="V687" s="2"/>
      <c r="W687" s="2"/>
      <c r="X687" s="2"/>
      <c r="Y687" s="2"/>
      <c r="Z687" s="2"/>
      <c r="AA687" s="2"/>
      <c r="AB687" s="2"/>
      <c r="AC687" s="2"/>
      <c r="AD687" s="2"/>
      <c r="AE687" s="2"/>
      <c r="AF687" s="2"/>
      <c r="AG687" s="2"/>
      <c r="AH687" s="2"/>
      <c r="AI687" s="2"/>
      <c r="AJ687" s="2"/>
      <c r="AK687" s="2"/>
      <c r="AL687" s="2"/>
    </row>
    <row r="688" ht="14.25" customHeight="1">
      <c r="A688" s="3"/>
      <c r="B688" s="2"/>
      <c r="C688" s="2"/>
      <c r="D688" s="2"/>
      <c r="E688" s="2"/>
      <c r="F688" s="2"/>
      <c r="G688" s="2"/>
      <c r="H688" s="2"/>
      <c r="I688" s="4"/>
      <c r="J688" s="4"/>
      <c r="K688" s="4"/>
      <c r="L688" s="4"/>
      <c r="M688" s="4"/>
      <c r="N688" s="4"/>
      <c r="O688" s="4"/>
      <c r="P688" s="4"/>
      <c r="Q688" s="2"/>
      <c r="R688" s="2"/>
      <c r="S688" s="2"/>
      <c r="T688" s="2"/>
      <c r="U688" s="2"/>
      <c r="V688" s="2"/>
      <c r="W688" s="2"/>
      <c r="X688" s="2"/>
      <c r="Y688" s="2"/>
      <c r="Z688" s="2"/>
      <c r="AA688" s="2"/>
      <c r="AB688" s="2"/>
      <c r="AC688" s="2"/>
      <c r="AD688" s="2"/>
      <c r="AE688" s="2"/>
      <c r="AF688" s="2"/>
      <c r="AG688" s="2"/>
      <c r="AH688" s="2"/>
      <c r="AI688" s="2"/>
      <c r="AJ688" s="2"/>
      <c r="AK688" s="2"/>
      <c r="AL688" s="2"/>
    </row>
    <row r="689" ht="14.25" customHeight="1">
      <c r="A689" s="3"/>
      <c r="B689" s="2"/>
      <c r="C689" s="2"/>
      <c r="D689" s="2"/>
      <c r="E689" s="2"/>
      <c r="F689" s="2"/>
      <c r="G689" s="2"/>
      <c r="H689" s="2"/>
      <c r="I689" s="4"/>
      <c r="J689" s="4"/>
      <c r="K689" s="4"/>
      <c r="L689" s="4"/>
      <c r="M689" s="4"/>
      <c r="N689" s="4"/>
      <c r="O689" s="4"/>
      <c r="P689" s="4"/>
      <c r="Q689" s="2"/>
      <c r="R689" s="2"/>
      <c r="S689" s="2"/>
      <c r="T689" s="2"/>
      <c r="U689" s="2"/>
      <c r="V689" s="2"/>
      <c r="W689" s="2"/>
      <c r="X689" s="2"/>
      <c r="Y689" s="2"/>
      <c r="Z689" s="2"/>
      <c r="AA689" s="2"/>
      <c r="AB689" s="2"/>
      <c r="AC689" s="2"/>
      <c r="AD689" s="2"/>
      <c r="AE689" s="2"/>
      <c r="AF689" s="2"/>
      <c r="AG689" s="2"/>
      <c r="AH689" s="2"/>
      <c r="AI689" s="2"/>
      <c r="AJ689" s="2"/>
      <c r="AK689" s="2"/>
      <c r="AL689" s="2"/>
    </row>
    <row r="690" ht="14.25" customHeight="1">
      <c r="A690" s="3"/>
      <c r="B690" s="2"/>
      <c r="C690" s="2"/>
      <c r="D690" s="2"/>
      <c r="E690" s="2"/>
      <c r="F690" s="2"/>
      <c r="G690" s="2"/>
      <c r="H690" s="2"/>
      <c r="I690" s="4"/>
      <c r="J690" s="4"/>
      <c r="K690" s="4"/>
      <c r="L690" s="4"/>
      <c r="M690" s="4"/>
      <c r="N690" s="4"/>
      <c r="O690" s="4"/>
      <c r="P690" s="4"/>
      <c r="Q690" s="2"/>
      <c r="R690" s="2"/>
      <c r="S690" s="2"/>
      <c r="T690" s="2"/>
      <c r="U690" s="2"/>
      <c r="V690" s="2"/>
      <c r="W690" s="2"/>
      <c r="X690" s="2"/>
      <c r="Y690" s="2"/>
      <c r="Z690" s="2"/>
      <c r="AA690" s="2"/>
      <c r="AB690" s="2"/>
      <c r="AC690" s="2"/>
      <c r="AD690" s="2"/>
      <c r="AE690" s="2"/>
      <c r="AF690" s="2"/>
      <c r="AG690" s="2"/>
      <c r="AH690" s="2"/>
      <c r="AI690" s="2"/>
      <c r="AJ690" s="2"/>
      <c r="AK690" s="2"/>
      <c r="AL690" s="2"/>
    </row>
    <row r="691" ht="14.25" customHeight="1">
      <c r="A691" s="3"/>
      <c r="B691" s="2"/>
      <c r="C691" s="2"/>
      <c r="D691" s="2"/>
      <c r="E691" s="2"/>
      <c r="F691" s="2"/>
      <c r="G691" s="2"/>
      <c r="H691" s="2"/>
      <c r="I691" s="4"/>
      <c r="J691" s="4"/>
      <c r="K691" s="4"/>
      <c r="L691" s="4"/>
      <c r="M691" s="4"/>
      <c r="N691" s="4"/>
      <c r="O691" s="4"/>
      <c r="P691" s="4"/>
      <c r="Q691" s="2"/>
      <c r="R691" s="2"/>
      <c r="S691" s="2"/>
      <c r="T691" s="2"/>
      <c r="U691" s="2"/>
      <c r="V691" s="2"/>
      <c r="W691" s="2"/>
      <c r="X691" s="2"/>
      <c r="Y691" s="2"/>
      <c r="Z691" s="2"/>
      <c r="AA691" s="2"/>
      <c r="AB691" s="2"/>
      <c r="AC691" s="2"/>
      <c r="AD691" s="2"/>
      <c r="AE691" s="2"/>
      <c r="AF691" s="2"/>
      <c r="AG691" s="2"/>
      <c r="AH691" s="2"/>
      <c r="AI691" s="2"/>
      <c r="AJ691" s="2"/>
      <c r="AK691" s="2"/>
      <c r="AL691" s="2"/>
    </row>
    <row r="692" ht="14.25" customHeight="1">
      <c r="A692" s="3"/>
      <c r="B692" s="2"/>
      <c r="C692" s="2"/>
      <c r="D692" s="2"/>
      <c r="E692" s="2"/>
      <c r="F692" s="2"/>
      <c r="G692" s="2"/>
      <c r="H692" s="2"/>
      <c r="I692" s="4"/>
      <c r="J692" s="4"/>
      <c r="K692" s="4"/>
      <c r="L692" s="4"/>
      <c r="M692" s="4"/>
      <c r="N692" s="4"/>
      <c r="O692" s="4"/>
      <c r="P692" s="4"/>
      <c r="Q692" s="2"/>
      <c r="R692" s="2"/>
      <c r="S692" s="2"/>
      <c r="T692" s="2"/>
      <c r="U692" s="2"/>
      <c r="V692" s="2"/>
      <c r="W692" s="2"/>
      <c r="X692" s="2"/>
      <c r="Y692" s="2"/>
      <c r="Z692" s="2"/>
      <c r="AA692" s="2"/>
      <c r="AB692" s="2"/>
      <c r="AC692" s="2"/>
      <c r="AD692" s="2"/>
      <c r="AE692" s="2"/>
      <c r="AF692" s="2"/>
      <c r="AG692" s="2"/>
      <c r="AH692" s="2"/>
      <c r="AI692" s="2"/>
      <c r="AJ692" s="2"/>
      <c r="AK692" s="2"/>
      <c r="AL692" s="2"/>
    </row>
    <row r="693" ht="14.25" customHeight="1">
      <c r="A693" s="3"/>
      <c r="B693" s="2"/>
      <c r="C693" s="2"/>
      <c r="D693" s="2"/>
      <c r="E693" s="2"/>
      <c r="F693" s="2"/>
      <c r="G693" s="2"/>
      <c r="H693" s="2"/>
      <c r="I693" s="4"/>
      <c r="J693" s="4"/>
      <c r="K693" s="4"/>
      <c r="L693" s="4"/>
      <c r="M693" s="4"/>
      <c r="N693" s="4"/>
      <c r="O693" s="4"/>
      <c r="P693" s="4"/>
      <c r="Q693" s="2"/>
      <c r="R693" s="2"/>
      <c r="S693" s="2"/>
      <c r="T693" s="2"/>
      <c r="U693" s="2"/>
      <c r="V693" s="2"/>
      <c r="W693" s="2"/>
      <c r="X693" s="2"/>
      <c r="Y693" s="2"/>
      <c r="Z693" s="2"/>
      <c r="AA693" s="2"/>
      <c r="AB693" s="2"/>
      <c r="AC693" s="2"/>
      <c r="AD693" s="2"/>
      <c r="AE693" s="2"/>
      <c r="AF693" s="2"/>
      <c r="AG693" s="2"/>
      <c r="AH693" s="2"/>
      <c r="AI693" s="2"/>
      <c r="AJ693" s="2"/>
      <c r="AK693" s="2"/>
      <c r="AL693" s="2"/>
    </row>
    <row r="694" ht="14.25" customHeight="1">
      <c r="A694" s="3"/>
      <c r="B694" s="2"/>
      <c r="C694" s="2"/>
      <c r="D694" s="2"/>
      <c r="E694" s="2"/>
      <c r="F694" s="2"/>
      <c r="G694" s="2"/>
      <c r="H694" s="2"/>
      <c r="I694" s="4"/>
      <c r="J694" s="4"/>
      <c r="K694" s="4"/>
      <c r="L694" s="4"/>
      <c r="M694" s="4"/>
      <c r="N694" s="4"/>
      <c r="O694" s="4"/>
      <c r="P694" s="4"/>
      <c r="Q694" s="2"/>
      <c r="R694" s="2"/>
      <c r="S694" s="2"/>
      <c r="T694" s="2"/>
      <c r="U694" s="2"/>
      <c r="V694" s="2"/>
      <c r="W694" s="2"/>
      <c r="X694" s="2"/>
      <c r="Y694" s="2"/>
      <c r="Z694" s="2"/>
      <c r="AA694" s="2"/>
      <c r="AB694" s="2"/>
      <c r="AC694" s="2"/>
      <c r="AD694" s="2"/>
      <c r="AE694" s="2"/>
      <c r="AF694" s="2"/>
      <c r="AG694" s="2"/>
      <c r="AH694" s="2"/>
      <c r="AI694" s="2"/>
      <c r="AJ694" s="2"/>
      <c r="AK694" s="2"/>
      <c r="AL694" s="2"/>
    </row>
    <row r="695" ht="14.25" customHeight="1">
      <c r="A695" s="3"/>
      <c r="B695" s="2"/>
      <c r="C695" s="2"/>
      <c r="D695" s="2"/>
      <c r="E695" s="2"/>
      <c r="F695" s="2"/>
      <c r="G695" s="2"/>
      <c r="H695" s="2"/>
      <c r="I695" s="4"/>
      <c r="J695" s="4"/>
      <c r="K695" s="4"/>
      <c r="L695" s="4"/>
      <c r="M695" s="4"/>
      <c r="N695" s="4"/>
      <c r="O695" s="4"/>
      <c r="P695" s="4"/>
      <c r="Q695" s="2"/>
      <c r="R695" s="2"/>
      <c r="S695" s="2"/>
      <c r="T695" s="2"/>
      <c r="U695" s="2"/>
      <c r="V695" s="2"/>
      <c r="W695" s="2"/>
      <c r="X695" s="2"/>
      <c r="Y695" s="2"/>
      <c r="Z695" s="2"/>
      <c r="AA695" s="2"/>
      <c r="AB695" s="2"/>
      <c r="AC695" s="2"/>
      <c r="AD695" s="2"/>
      <c r="AE695" s="2"/>
      <c r="AF695" s="2"/>
      <c r="AG695" s="2"/>
      <c r="AH695" s="2"/>
      <c r="AI695" s="2"/>
      <c r="AJ695" s="2"/>
      <c r="AK695" s="2"/>
      <c r="AL695" s="2"/>
    </row>
    <row r="696" ht="14.25" customHeight="1">
      <c r="A696" s="3"/>
      <c r="B696" s="2"/>
      <c r="C696" s="2"/>
      <c r="D696" s="2"/>
      <c r="E696" s="2"/>
      <c r="F696" s="2"/>
      <c r="G696" s="2"/>
      <c r="H696" s="2"/>
      <c r="I696" s="4"/>
      <c r="J696" s="4"/>
      <c r="K696" s="4"/>
      <c r="L696" s="4"/>
      <c r="M696" s="4"/>
      <c r="N696" s="4"/>
      <c r="O696" s="4"/>
      <c r="P696" s="4"/>
      <c r="Q696" s="2"/>
      <c r="R696" s="2"/>
      <c r="S696" s="2"/>
      <c r="T696" s="2"/>
      <c r="U696" s="2"/>
      <c r="V696" s="2"/>
      <c r="W696" s="2"/>
      <c r="X696" s="2"/>
      <c r="Y696" s="2"/>
      <c r="Z696" s="2"/>
      <c r="AA696" s="2"/>
      <c r="AB696" s="2"/>
      <c r="AC696" s="2"/>
      <c r="AD696" s="2"/>
      <c r="AE696" s="2"/>
      <c r="AF696" s="2"/>
      <c r="AG696" s="2"/>
      <c r="AH696" s="2"/>
      <c r="AI696" s="2"/>
      <c r="AJ696" s="2"/>
      <c r="AK696" s="2"/>
      <c r="AL696" s="2"/>
    </row>
    <row r="697" ht="14.25" customHeight="1">
      <c r="A697" s="3"/>
      <c r="B697" s="2"/>
      <c r="C697" s="2"/>
      <c r="D697" s="2"/>
      <c r="E697" s="2"/>
      <c r="F697" s="2"/>
      <c r="G697" s="2"/>
      <c r="H697" s="2"/>
      <c r="I697" s="4"/>
      <c r="J697" s="4"/>
      <c r="K697" s="4"/>
      <c r="L697" s="4"/>
      <c r="M697" s="4"/>
      <c r="N697" s="4"/>
      <c r="O697" s="4"/>
      <c r="P697" s="4"/>
      <c r="Q697" s="2"/>
      <c r="R697" s="2"/>
      <c r="S697" s="2"/>
      <c r="T697" s="2"/>
      <c r="U697" s="2"/>
      <c r="V697" s="2"/>
      <c r="W697" s="2"/>
      <c r="X697" s="2"/>
      <c r="Y697" s="2"/>
      <c r="Z697" s="2"/>
      <c r="AA697" s="2"/>
      <c r="AB697" s="2"/>
      <c r="AC697" s="2"/>
      <c r="AD697" s="2"/>
      <c r="AE697" s="2"/>
      <c r="AF697" s="2"/>
      <c r="AG697" s="2"/>
      <c r="AH697" s="2"/>
      <c r="AI697" s="2"/>
      <c r="AJ697" s="2"/>
      <c r="AK697" s="2"/>
      <c r="AL697" s="2"/>
    </row>
    <row r="698" ht="14.25" customHeight="1">
      <c r="A698" s="3"/>
      <c r="B698" s="2"/>
      <c r="C698" s="2"/>
      <c r="D698" s="2"/>
      <c r="E698" s="2"/>
      <c r="F698" s="2"/>
      <c r="G698" s="2"/>
      <c r="H698" s="2"/>
      <c r="I698" s="4"/>
      <c r="J698" s="4"/>
      <c r="K698" s="4"/>
      <c r="L698" s="4"/>
      <c r="M698" s="4"/>
      <c r="N698" s="4"/>
      <c r="O698" s="4"/>
      <c r="P698" s="4"/>
      <c r="Q698" s="2"/>
      <c r="R698" s="2"/>
      <c r="S698" s="2"/>
      <c r="T698" s="2"/>
      <c r="U698" s="2"/>
      <c r="V698" s="2"/>
      <c r="W698" s="2"/>
      <c r="X698" s="2"/>
      <c r="Y698" s="2"/>
      <c r="Z698" s="2"/>
      <c r="AA698" s="2"/>
      <c r="AB698" s="2"/>
      <c r="AC698" s="2"/>
      <c r="AD698" s="2"/>
      <c r="AE698" s="2"/>
      <c r="AF698" s="2"/>
      <c r="AG698" s="2"/>
      <c r="AH698" s="2"/>
      <c r="AI698" s="2"/>
      <c r="AJ698" s="2"/>
      <c r="AK698" s="2"/>
      <c r="AL698" s="2"/>
    </row>
    <row r="699" ht="14.25" customHeight="1">
      <c r="A699" s="3"/>
      <c r="B699" s="2"/>
      <c r="C699" s="2"/>
      <c r="D699" s="2"/>
      <c r="E699" s="2"/>
      <c r="F699" s="2"/>
      <c r="G699" s="2"/>
      <c r="H699" s="2"/>
      <c r="I699" s="4"/>
      <c r="J699" s="4"/>
      <c r="K699" s="4"/>
      <c r="L699" s="4"/>
      <c r="M699" s="4"/>
      <c r="N699" s="4"/>
      <c r="O699" s="4"/>
      <c r="P699" s="4"/>
      <c r="Q699" s="2"/>
      <c r="R699" s="2"/>
      <c r="S699" s="2"/>
      <c r="T699" s="2"/>
      <c r="U699" s="2"/>
      <c r="V699" s="2"/>
      <c r="W699" s="2"/>
      <c r="X699" s="2"/>
      <c r="Y699" s="2"/>
      <c r="Z699" s="2"/>
      <c r="AA699" s="2"/>
      <c r="AB699" s="2"/>
      <c r="AC699" s="2"/>
      <c r="AD699" s="2"/>
      <c r="AE699" s="2"/>
      <c r="AF699" s="2"/>
      <c r="AG699" s="2"/>
      <c r="AH699" s="2"/>
      <c r="AI699" s="2"/>
      <c r="AJ699" s="2"/>
      <c r="AK699" s="2"/>
      <c r="AL699" s="2"/>
    </row>
    <row r="700" ht="14.25" customHeight="1">
      <c r="A700" s="3"/>
      <c r="B700" s="2"/>
      <c r="C700" s="2"/>
      <c r="D700" s="2"/>
      <c r="E700" s="2"/>
      <c r="F700" s="2"/>
      <c r="G700" s="2"/>
      <c r="H700" s="2"/>
      <c r="I700" s="4"/>
      <c r="J700" s="4"/>
      <c r="K700" s="4"/>
      <c r="L700" s="4"/>
      <c r="M700" s="4"/>
      <c r="N700" s="4"/>
      <c r="O700" s="4"/>
      <c r="P700" s="4"/>
      <c r="Q700" s="2"/>
      <c r="R700" s="2"/>
      <c r="S700" s="2"/>
      <c r="T700" s="2"/>
      <c r="U700" s="2"/>
      <c r="V700" s="2"/>
      <c r="W700" s="2"/>
      <c r="X700" s="2"/>
      <c r="Y700" s="2"/>
      <c r="Z700" s="2"/>
      <c r="AA700" s="2"/>
      <c r="AB700" s="2"/>
      <c r="AC700" s="2"/>
      <c r="AD700" s="2"/>
      <c r="AE700" s="2"/>
      <c r="AF700" s="2"/>
      <c r="AG700" s="2"/>
      <c r="AH700" s="2"/>
      <c r="AI700" s="2"/>
      <c r="AJ700" s="2"/>
      <c r="AK700" s="2"/>
      <c r="AL700" s="2"/>
    </row>
    <row r="701" ht="14.25" customHeight="1">
      <c r="A701" s="3"/>
      <c r="B701" s="2"/>
      <c r="C701" s="2"/>
      <c r="D701" s="2"/>
      <c r="E701" s="2"/>
      <c r="F701" s="2"/>
      <c r="G701" s="2"/>
      <c r="H701" s="2"/>
      <c r="I701" s="4"/>
      <c r="J701" s="4"/>
      <c r="K701" s="4"/>
      <c r="L701" s="4"/>
      <c r="M701" s="4"/>
      <c r="N701" s="4"/>
      <c r="O701" s="4"/>
      <c r="P701" s="4"/>
      <c r="Q701" s="2"/>
      <c r="R701" s="2"/>
      <c r="S701" s="2"/>
      <c r="T701" s="2"/>
      <c r="U701" s="2"/>
      <c r="V701" s="2"/>
      <c r="W701" s="2"/>
      <c r="X701" s="2"/>
      <c r="Y701" s="2"/>
      <c r="Z701" s="2"/>
      <c r="AA701" s="2"/>
      <c r="AB701" s="2"/>
      <c r="AC701" s="2"/>
      <c r="AD701" s="2"/>
      <c r="AE701" s="2"/>
      <c r="AF701" s="2"/>
      <c r="AG701" s="2"/>
      <c r="AH701" s="2"/>
      <c r="AI701" s="2"/>
      <c r="AJ701" s="2"/>
      <c r="AK701" s="2"/>
      <c r="AL701" s="2"/>
    </row>
    <row r="702" ht="14.25" customHeight="1">
      <c r="A702" s="3"/>
      <c r="B702" s="2"/>
      <c r="C702" s="2"/>
      <c r="D702" s="2"/>
      <c r="E702" s="2"/>
      <c r="F702" s="2"/>
      <c r="G702" s="2"/>
      <c r="H702" s="2"/>
      <c r="I702" s="4"/>
      <c r="J702" s="4"/>
      <c r="K702" s="4"/>
      <c r="L702" s="4"/>
      <c r="M702" s="4"/>
      <c r="N702" s="4"/>
      <c r="O702" s="4"/>
      <c r="P702" s="4"/>
      <c r="Q702" s="2"/>
      <c r="R702" s="2"/>
      <c r="S702" s="2"/>
      <c r="T702" s="2"/>
      <c r="U702" s="2"/>
      <c r="V702" s="2"/>
      <c r="W702" s="2"/>
      <c r="X702" s="2"/>
      <c r="Y702" s="2"/>
      <c r="Z702" s="2"/>
      <c r="AA702" s="2"/>
      <c r="AB702" s="2"/>
      <c r="AC702" s="2"/>
      <c r="AD702" s="2"/>
      <c r="AE702" s="2"/>
      <c r="AF702" s="2"/>
      <c r="AG702" s="2"/>
      <c r="AH702" s="2"/>
      <c r="AI702" s="2"/>
      <c r="AJ702" s="2"/>
      <c r="AK702" s="2"/>
      <c r="AL702" s="2"/>
    </row>
    <row r="703" ht="14.25" customHeight="1">
      <c r="A703" s="3"/>
      <c r="B703" s="2"/>
      <c r="C703" s="2"/>
      <c r="D703" s="2"/>
      <c r="E703" s="2"/>
      <c r="F703" s="2"/>
      <c r="G703" s="2"/>
      <c r="H703" s="2"/>
      <c r="I703" s="4"/>
      <c r="J703" s="4"/>
      <c r="K703" s="4"/>
      <c r="L703" s="4"/>
      <c r="M703" s="4"/>
      <c r="N703" s="4"/>
      <c r="O703" s="4"/>
      <c r="P703" s="4"/>
      <c r="Q703" s="2"/>
      <c r="R703" s="2"/>
      <c r="S703" s="2"/>
      <c r="T703" s="2"/>
      <c r="U703" s="2"/>
      <c r="V703" s="2"/>
      <c r="W703" s="2"/>
      <c r="X703" s="2"/>
      <c r="Y703" s="2"/>
      <c r="Z703" s="2"/>
      <c r="AA703" s="2"/>
      <c r="AB703" s="2"/>
      <c r="AC703" s="2"/>
      <c r="AD703" s="2"/>
      <c r="AE703" s="2"/>
      <c r="AF703" s="2"/>
      <c r="AG703" s="2"/>
      <c r="AH703" s="2"/>
      <c r="AI703" s="2"/>
      <c r="AJ703" s="2"/>
      <c r="AK703" s="2"/>
      <c r="AL703" s="2"/>
    </row>
    <row r="704" ht="14.25" customHeight="1">
      <c r="A704" s="3"/>
      <c r="B704" s="2"/>
      <c r="C704" s="2"/>
      <c r="D704" s="2"/>
      <c r="E704" s="2"/>
      <c r="F704" s="2"/>
      <c r="G704" s="2"/>
      <c r="H704" s="2"/>
      <c r="I704" s="4"/>
      <c r="J704" s="4"/>
      <c r="K704" s="4"/>
      <c r="L704" s="4"/>
      <c r="M704" s="4"/>
      <c r="N704" s="4"/>
      <c r="O704" s="4"/>
      <c r="P704" s="4"/>
      <c r="Q704" s="2"/>
      <c r="R704" s="2"/>
      <c r="S704" s="2"/>
      <c r="T704" s="2"/>
      <c r="U704" s="2"/>
      <c r="V704" s="2"/>
      <c r="W704" s="2"/>
      <c r="X704" s="2"/>
      <c r="Y704" s="2"/>
      <c r="Z704" s="2"/>
      <c r="AA704" s="2"/>
      <c r="AB704" s="2"/>
      <c r="AC704" s="2"/>
      <c r="AD704" s="2"/>
      <c r="AE704" s="2"/>
      <c r="AF704" s="2"/>
      <c r="AG704" s="2"/>
      <c r="AH704" s="2"/>
      <c r="AI704" s="2"/>
      <c r="AJ704" s="2"/>
      <c r="AK704" s="2"/>
      <c r="AL704" s="2"/>
    </row>
    <row r="705" ht="14.25" customHeight="1">
      <c r="A705" s="3"/>
      <c r="B705" s="2"/>
      <c r="C705" s="2"/>
      <c r="D705" s="2"/>
      <c r="E705" s="2"/>
      <c r="F705" s="2"/>
      <c r="G705" s="2"/>
      <c r="H705" s="2"/>
      <c r="I705" s="4"/>
      <c r="J705" s="4"/>
      <c r="K705" s="4"/>
      <c r="L705" s="4"/>
      <c r="M705" s="4"/>
      <c r="N705" s="4"/>
      <c r="O705" s="4"/>
      <c r="P705" s="4"/>
      <c r="Q705" s="2"/>
      <c r="R705" s="2"/>
      <c r="S705" s="2"/>
      <c r="T705" s="2"/>
      <c r="U705" s="2"/>
      <c r="V705" s="2"/>
      <c r="W705" s="2"/>
      <c r="X705" s="2"/>
      <c r="Y705" s="2"/>
      <c r="Z705" s="2"/>
      <c r="AA705" s="2"/>
      <c r="AB705" s="2"/>
      <c r="AC705" s="2"/>
      <c r="AD705" s="2"/>
      <c r="AE705" s="2"/>
      <c r="AF705" s="2"/>
      <c r="AG705" s="2"/>
      <c r="AH705" s="2"/>
      <c r="AI705" s="2"/>
      <c r="AJ705" s="2"/>
      <c r="AK705" s="2"/>
      <c r="AL705" s="2"/>
    </row>
    <row r="706" ht="14.25" customHeight="1">
      <c r="A706" s="3"/>
      <c r="B706" s="2"/>
      <c r="C706" s="2"/>
      <c r="D706" s="2"/>
      <c r="E706" s="2"/>
      <c r="F706" s="2"/>
      <c r="G706" s="2"/>
      <c r="H706" s="2"/>
      <c r="I706" s="4"/>
      <c r="J706" s="4"/>
      <c r="K706" s="4"/>
      <c r="L706" s="4"/>
      <c r="M706" s="4"/>
      <c r="N706" s="4"/>
      <c r="O706" s="4"/>
      <c r="P706" s="4"/>
      <c r="Q706" s="2"/>
      <c r="R706" s="2"/>
      <c r="S706" s="2"/>
      <c r="T706" s="2"/>
      <c r="U706" s="2"/>
      <c r="V706" s="2"/>
      <c r="W706" s="2"/>
      <c r="X706" s="2"/>
      <c r="Y706" s="2"/>
      <c r="Z706" s="2"/>
      <c r="AA706" s="2"/>
      <c r="AB706" s="2"/>
      <c r="AC706" s="2"/>
      <c r="AD706" s="2"/>
      <c r="AE706" s="2"/>
      <c r="AF706" s="2"/>
      <c r="AG706" s="2"/>
      <c r="AH706" s="2"/>
      <c r="AI706" s="2"/>
      <c r="AJ706" s="2"/>
      <c r="AK706" s="2"/>
      <c r="AL706" s="2"/>
    </row>
    <row r="707" ht="14.25" customHeight="1">
      <c r="A707" s="3"/>
      <c r="B707" s="2"/>
      <c r="C707" s="2"/>
      <c r="D707" s="2"/>
      <c r="E707" s="2"/>
      <c r="F707" s="2"/>
      <c r="G707" s="2"/>
      <c r="H707" s="2"/>
      <c r="I707" s="4"/>
      <c r="J707" s="4"/>
      <c r="K707" s="4"/>
      <c r="L707" s="4"/>
      <c r="M707" s="4"/>
      <c r="N707" s="4"/>
      <c r="O707" s="4"/>
      <c r="P707" s="4"/>
      <c r="Q707" s="2"/>
      <c r="R707" s="2"/>
      <c r="S707" s="2"/>
      <c r="T707" s="2"/>
      <c r="U707" s="2"/>
      <c r="V707" s="2"/>
      <c r="W707" s="2"/>
      <c r="X707" s="2"/>
      <c r="Y707" s="2"/>
      <c r="Z707" s="2"/>
      <c r="AA707" s="2"/>
      <c r="AB707" s="2"/>
      <c r="AC707" s="2"/>
      <c r="AD707" s="2"/>
      <c r="AE707" s="2"/>
      <c r="AF707" s="2"/>
      <c r="AG707" s="2"/>
      <c r="AH707" s="2"/>
      <c r="AI707" s="2"/>
      <c r="AJ707" s="2"/>
      <c r="AK707" s="2"/>
      <c r="AL707" s="2"/>
    </row>
    <row r="708" ht="14.25" customHeight="1">
      <c r="A708" s="3"/>
      <c r="B708" s="2"/>
      <c r="C708" s="2"/>
      <c r="D708" s="2"/>
      <c r="E708" s="2"/>
      <c r="F708" s="2"/>
      <c r="G708" s="2"/>
      <c r="H708" s="2"/>
      <c r="I708" s="4"/>
      <c r="J708" s="4"/>
      <c r="K708" s="4"/>
      <c r="L708" s="4"/>
      <c r="M708" s="4"/>
      <c r="N708" s="4"/>
      <c r="O708" s="4"/>
      <c r="P708" s="4"/>
      <c r="Q708" s="2"/>
      <c r="R708" s="2"/>
      <c r="S708" s="2"/>
      <c r="T708" s="2"/>
      <c r="U708" s="2"/>
      <c r="V708" s="2"/>
      <c r="W708" s="2"/>
      <c r="X708" s="2"/>
      <c r="Y708" s="2"/>
      <c r="Z708" s="2"/>
      <c r="AA708" s="2"/>
      <c r="AB708" s="2"/>
      <c r="AC708" s="2"/>
      <c r="AD708" s="2"/>
      <c r="AE708" s="2"/>
      <c r="AF708" s="2"/>
      <c r="AG708" s="2"/>
      <c r="AH708" s="2"/>
      <c r="AI708" s="2"/>
      <c r="AJ708" s="2"/>
      <c r="AK708" s="2"/>
      <c r="AL708" s="2"/>
    </row>
    <row r="709" ht="14.25" customHeight="1">
      <c r="A709" s="3"/>
      <c r="B709" s="2"/>
      <c r="C709" s="2"/>
      <c r="D709" s="2"/>
      <c r="E709" s="2"/>
      <c r="F709" s="2"/>
      <c r="G709" s="2"/>
      <c r="H709" s="2"/>
      <c r="I709" s="4"/>
      <c r="J709" s="4"/>
      <c r="K709" s="4"/>
      <c r="L709" s="4"/>
      <c r="M709" s="4"/>
      <c r="N709" s="4"/>
      <c r="O709" s="4"/>
      <c r="P709" s="4"/>
      <c r="Q709" s="2"/>
      <c r="R709" s="2"/>
      <c r="S709" s="2"/>
      <c r="T709" s="2"/>
      <c r="U709" s="2"/>
      <c r="V709" s="2"/>
      <c r="W709" s="2"/>
      <c r="X709" s="2"/>
      <c r="Y709" s="2"/>
      <c r="Z709" s="2"/>
      <c r="AA709" s="2"/>
      <c r="AB709" s="2"/>
      <c r="AC709" s="2"/>
      <c r="AD709" s="2"/>
      <c r="AE709" s="2"/>
      <c r="AF709" s="2"/>
      <c r="AG709" s="2"/>
      <c r="AH709" s="2"/>
      <c r="AI709" s="2"/>
      <c r="AJ709" s="2"/>
      <c r="AK709" s="2"/>
      <c r="AL709" s="2"/>
    </row>
    <row r="710" ht="14.25" customHeight="1">
      <c r="A710" s="3"/>
      <c r="B710" s="2"/>
      <c r="C710" s="2"/>
      <c r="D710" s="2"/>
      <c r="E710" s="2"/>
      <c r="F710" s="2"/>
      <c r="G710" s="2"/>
      <c r="H710" s="2"/>
      <c r="I710" s="4"/>
      <c r="J710" s="4"/>
      <c r="K710" s="4"/>
      <c r="L710" s="4"/>
      <c r="M710" s="4"/>
      <c r="N710" s="4"/>
      <c r="O710" s="4"/>
      <c r="P710" s="4"/>
      <c r="Q710" s="2"/>
      <c r="R710" s="2"/>
      <c r="S710" s="2"/>
      <c r="T710" s="2"/>
      <c r="U710" s="2"/>
      <c r="V710" s="2"/>
      <c r="W710" s="2"/>
      <c r="X710" s="2"/>
      <c r="Y710" s="2"/>
      <c r="Z710" s="2"/>
      <c r="AA710" s="2"/>
      <c r="AB710" s="2"/>
      <c r="AC710" s="2"/>
      <c r="AD710" s="2"/>
      <c r="AE710" s="2"/>
      <c r="AF710" s="2"/>
      <c r="AG710" s="2"/>
      <c r="AH710" s="2"/>
      <c r="AI710" s="2"/>
      <c r="AJ710" s="2"/>
      <c r="AK710" s="2"/>
      <c r="AL710" s="2"/>
    </row>
    <row r="711" ht="14.25" customHeight="1">
      <c r="A711" s="3"/>
      <c r="B711" s="2"/>
      <c r="C711" s="2"/>
      <c r="D711" s="2"/>
      <c r="E711" s="2"/>
      <c r="F711" s="2"/>
      <c r="G711" s="2"/>
      <c r="H711" s="2"/>
      <c r="I711" s="4"/>
      <c r="J711" s="4"/>
      <c r="K711" s="4"/>
      <c r="L711" s="4"/>
      <c r="M711" s="4"/>
      <c r="N711" s="4"/>
      <c r="O711" s="4"/>
      <c r="P711" s="4"/>
      <c r="Q711" s="2"/>
      <c r="R711" s="2"/>
      <c r="S711" s="2"/>
      <c r="T711" s="2"/>
      <c r="U711" s="2"/>
      <c r="V711" s="2"/>
      <c r="W711" s="2"/>
      <c r="X711" s="2"/>
      <c r="Y711" s="2"/>
      <c r="Z711" s="2"/>
      <c r="AA711" s="2"/>
      <c r="AB711" s="2"/>
      <c r="AC711" s="2"/>
      <c r="AD711" s="2"/>
      <c r="AE711" s="2"/>
      <c r="AF711" s="2"/>
      <c r="AG711" s="2"/>
      <c r="AH711" s="2"/>
      <c r="AI711" s="2"/>
      <c r="AJ711" s="2"/>
      <c r="AK711" s="2"/>
      <c r="AL711" s="2"/>
    </row>
    <row r="712" ht="14.25" customHeight="1">
      <c r="A712" s="3"/>
      <c r="B712" s="2"/>
      <c r="C712" s="2"/>
      <c r="D712" s="2"/>
      <c r="E712" s="2"/>
      <c r="F712" s="2"/>
      <c r="G712" s="2"/>
      <c r="H712" s="2"/>
      <c r="I712" s="4"/>
      <c r="J712" s="4"/>
      <c r="K712" s="4"/>
      <c r="L712" s="4"/>
      <c r="M712" s="4"/>
      <c r="N712" s="4"/>
      <c r="O712" s="4"/>
      <c r="P712" s="4"/>
      <c r="Q712" s="2"/>
      <c r="R712" s="2"/>
      <c r="S712" s="2"/>
      <c r="T712" s="2"/>
      <c r="U712" s="2"/>
      <c r="V712" s="2"/>
      <c r="W712" s="2"/>
      <c r="X712" s="2"/>
      <c r="Y712" s="2"/>
      <c r="Z712" s="2"/>
      <c r="AA712" s="2"/>
      <c r="AB712" s="2"/>
      <c r="AC712" s="2"/>
      <c r="AD712" s="2"/>
      <c r="AE712" s="2"/>
      <c r="AF712" s="2"/>
      <c r="AG712" s="2"/>
      <c r="AH712" s="2"/>
      <c r="AI712" s="2"/>
      <c r="AJ712" s="2"/>
      <c r="AK712" s="2"/>
      <c r="AL712" s="2"/>
    </row>
    <row r="713" ht="14.25" customHeight="1">
      <c r="A713" s="3"/>
      <c r="B713" s="2"/>
      <c r="C713" s="2"/>
      <c r="D713" s="2"/>
      <c r="E713" s="2"/>
      <c r="F713" s="2"/>
      <c r="G713" s="2"/>
      <c r="H713" s="2"/>
      <c r="I713" s="4"/>
      <c r="J713" s="4"/>
      <c r="K713" s="4"/>
      <c r="L713" s="4"/>
      <c r="M713" s="4"/>
      <c r="N713" s="4"/>
      <c r="O713" s="4"/>
      <c r="P713" s="4"/>
      <c r="Q713" s="2"/>
      <c r="R713" s="2"/>
      <c r="S713" s="2"/>
      <c r="T713" s="2"/>
      <c r="U713" s="2"/>
      <c r="V713" s="2"/>
      <c r="W713" s="2"/>
      <c r="X713" s="2"/>
      <c r="Y713" s="2"/>
      <c r="Z713" s="2"/>
      <c r="AA713" s="2"/>
      <c r="AB713" s="2"/>
      <c r="AC713" s="2"/>
      <c r="AD713" s="2"/>
      <c r="AE713" s="2"/>
      <c r="AF713" s="2"/>
      <c r="AG713" s="2"/>
      <c r="AH713" s="2"/>
      <c r="AI713" s="2"/>
      <c r="AJ713" s="2"/>
      <c r="AK713" s="2"/>
      <c r="AL713" s="2"/>
    </row>
    <row r="714" ht="14.25" customHeight="1">
      <c r="A714" s="3"/>
      <c r="B714" s="2"/>
      <c r="C714" s="2"/>
      <c r="D714" s="2"/>
      <c r="E714" s="2"/>
      <c r="F714" s="2"/>
      <c r="G714" s="2"/>
      <c r="H714" s="2"/>
      <c r="I714" s="4"/>
      <c r="J714" s="4"/>
      <c r="K714" s="4"/>
      <c r="L714" s="4"/>
      <c r="M714" s="4"/>
      <c r="N714" s="4"/>
      <c r="O714" s="4"/>
      <c r="P714" s="4"/>
      <c r="Q714" s="2"/>
      <c r="R714" s="2"/>
      <c r="S714" s="2"/>
      <c r="T714" s="2"/>
      <c r="U714" s="2"/>
      <c r="V714" s="2"/>
      <c r="W714" s="2"/>
      <c r="X714" s="2"/>
      <c r="Y714" s="2"/>
      <c r="Z714" s="2"/>
      <c r="AA714" s="2"/>
      <c r="AB714" s="2"/>
      <c r="AC714" s="2"/>
      <c r="AD714" s="2"/>
      <c r="AE714" s="2"/>
      <c r="AF714" s="2"/>
      <c r="AG714" s="2"/>
      <c r="AH714" s="2"/>
      <c r="AI714" s="2"/>
      <c r="AJ714" s="2"/>
      <c r="AK714" s="2"/>
      <c r="AL714" s="2"/>
    </row>
    <row r="715" ht="14.25" customHeight="1">
      <c r="A715" s="3"/>
      <c r="B715" s="2"/>
      <c r="C715" s="2"/>
      <c r="D715" s="2"/>
      <c r="E715" s="2"/>
      <c r="F715" s="2"/>
      <c r="G715" s="2"/>
      <c r="H715" s="2"/>
      <c r="I715" s="4"/>
      <c r="J715" s="4"/>
      <c r="K715" s="4"/>
      <c r="L715" s="4"/>
      <c r="M715" s="4"/>
      <c r="N715" s="4"/>
      <c r="O715" s="4"/>
      <c r="P715" s="4"/>
      <c r="Q715" s="2"/>
      <c r="R715" s="2"/>
      <c r="S715" s="2"/>
      <c r="T715" s="2"/>
      <c r="U715" s="2"/>
      <c r="V715" s="2"/>
      <c r="W715" s="2"/>
      <c r="X715" s="2"/>
      <c r="Y715" s="2"/>
      <c r="Z715" s="2"/>
      <c r="AA715" s="2"/>
      <c r="AB715" s="2"/>
      <c r="AC715" s="2"/>
      <c r="AD715" s="2"/>
      <c r="AE715" s="2"/>
      <c r="AF715" s="2"/>
      <c r="AG715" s="2"/>
      <c r="AH715" s="2"/>
      <c r="AI715" s="2"/>
      <c r="AJ715" s="2"/>
      <c r="AK715" s="2"/>
      <c r="AL715" s="2"/>
    </row>
    <row r="716" ht="14.25" customHeight="1">
      <c r="A716" s="3"/>
      <c r="B716" s="2"/>
      <c r="C716" s="2"/>
      <c r="D716" s="2"/>
      <c r="E716" s="2"/>
      <c r="F716" s="2"/>
      <c r="G716" s="2"/>
      <c r="H716" s="2"/>
      <c r="I716" s="4"/>
      <c r="J716" s="4"/>
      <c r="K716" s="4"/>
      <c r="L716" s="4"/>
      <c r="M716" s="4"/>
      <c r="N716" s="4"/>
      <c r="O716" s="4"/>
      <c r="P716" s="4"/>
      <c r="Q716" s="2"/>
      <c r="R716" s="2"/>
      <c r="S716" s="2"/>
      <c r="T716" s="2"/>
      <c r="U716" s="2"/>
      <c r="V716" s="2"/>
      <c r="W716" s="2"/>
      <c r="X716" s="2"/>
      <c r="Y716" s="2"/>
      <c r="Z716" s="2"/>
      <c r="AA716" s="2"/>
      <c r="AB716" s="2"/>
      <c r="AC716" s="2"/>
      <c r="AD716" s="2"/>
      <c r="AE716" s="2"/>
      <c r="AF716" s="2"/>
      <c r="AG716" s="2"/>
      <c r="AH716" s="2"/>
      <c r="AI716" s="2"/>
      <c r="AJ716" s="2"/>
      <c r="AK716" s="2"/>
      <c r="AL716" s="2"/>
    </row>
    <row r="717" ht="14.25" customHeight="1">
      <c r="A717" s="3"/>
      <c r="B717" s="2"/>
      <c r="C717" s="2"/>
      <c r="D717" s="2"/>
      <c r="E717" s="2"/>
      <c r="F717" s="2"/>
      <c r="G717" s="2"/>
      <c r="H717" s="2"/>
      <c r="I717" s="4"/>
      <c r="J717" s="4"/>
      <c r="K717" s="4"/>
      <c r="L717" s="4"/>
      <c r="M717" s="4"/>
      <c r="N717" s="4"/>
      <c r="O717" s="4"/>
      <c r="P717" s="4"/>
      <c r="Q717" s="2"/>
      <c r="R717" s="2"/>
      <c r="S717" s="2"/>
      <c r="T717" s="2"/>
      <c r="U717" s="2"/>
      <c r="V717" s="2"/>
      <c r="W717" s="2"/>
      <c r="X717" s="2"/>
      <c r="Y717" s="2"/>
      <c r="Z717" s="2"/>
      <c r="AA717" s="2"/>
      <c r="AB717" s="2"/>
      <c r="AC717" s="2"/>
      <c r="AD717" s="2"/>
      <c r="AE717" s="2"/>
      <c r="AF717" s="2"/>
      <c r="AG717" s="2"/>
      <c r="AH717" s="2"/>
      <c r="AI717" s="2"/>
      <c r="AJ717" s="2"/>
      <c r="AK717" s="2"/>
      <c r="AL717" s="2"/>
    </row>
    <row r="718" ht="14.25" customHeight="1">
      <c r="A718" s="3"/>
      <c r="B718" s="2"/>
      <c r="C718" s="2"/>
      <c r="D718" s="2"/>
      <c r="E718" s="2"/>
      <c r="F718" s="2"/>
      <c r="G718" s="2"/>
      <c r="H718" s="2"/>
      <c r="I718" s="4"/>
      <c r="J718" s="4"/>
      <c r="K718" s="4"/>
      <c r="L718" s="4"/>
      <c r="M718" s="4"/>
      <c r="N718" s="4"/>
      <c r="O718" s="4"/>
      <c r="P718" s="4"/>
      <c r="Q718" s="2"/>
      <c r="R718" s="2"/>
      <c r="S718" s="2"/>
      <c r="T718" s="2"/>
      <c r="U718" s="2"/>
      <c r="V718" s="2"/>
      <c r="W718" s="2"/>
      <c r="X718" s="2"/>
      <c r="Y718" s="2"/>
      <c r="Z718" s="2"/>
      <c r="AA718" s="2"/>
      <c r="AB718" s="2"/>
      <c r="AC718" s="2"/>
      <c r="AD718" s="2"/>
      <c r="AE718" s="2"/>
      <c r="AF718" s="2"/>
      <c r="AG718" s="2"/>
      <c r="AH718" s="2"/>
      <c r="AI718" s="2"/>
      <c r="AJ718" s="2"/>
      <c r="AK718" s="2"/>
      <c r="AL718" s="2"/>
    </row>
    <row r="719" ht="14.25" customHeight="1">
      <c r="A719" s="3"/>
      <c r="B719" s="2"/>
      <c r="C719" s="2"/>
      <c r="D719" s="2"/>
      <c r="E719" s="2"/>
      <c r="F719" s="2"/>
      <c r="G719" s="2"/>
      <c r="H719" s="2"/>
      <c r="I719" s="4"/>
      <c r="J719" s="4"/>
      <c r="K719" s="4"/>
      <c r="L719" s="4"/>
      <c r="M719" s="4"/>
      <c r="N719" s="4"/>
      <c r="O719" s="4"/>
      <c r="P719" s="4"/>
      <c r="Q719" s="2"/>
      <c r="R719" s="2"/>
      <c r="S719" s="2"/>
      <c r="T719" s="2"/>
      <c r="U719" s="2"/>
      <c r="V719" s="2"/>
      <c r="W719" s="2"/>
      <c r="X719" s="2"/>
      <c r="Y719" s="2"/>
      <c r="Z719" s="2"/>
      <c r="AA719" s="2"/>
      <c r="AB719" s="2"/>
      <c r="AC719" s="2"/>
      <c r="AD719" s="2"/>
      <c r="AE719" s="2"/>
      <c r="AF719" s="2"/>
      <c r="AG719" s="2"/>
      <c r="AH719" s="2"/>
      <c r="AI719" s="2"/>
      <c r="AJ719" s="2"/>
      <c r="AK719" s="2"/>
      <c r="AL719" s="2"/>
    </row>
    <row r="720" ht="14.25" customHeight="1">
      <c r="A720" s="3"/>
      <c r="B720" s="2"/>
      <c r="C720" s="2"/>
      <c r="D720" s="2"/>
      <c r="E720" s="2"/>
      <c r="F720" s="2"/>
      <c r="G720" s="2"/>
      <c r="H720" s="2"/>
      <c r="I720" s="4"/>
      <c r="J720" s="4"/>
      <c r="K720" s="4"/>
      <c r="L720" s="4"/>
      <c r="M720" s="4"/>
      <c r="N720" s="4"/>
      <c r="O720" s="4"/>
      <c r="P720" s="4"/>
      <c r="Q720" s="2"/>
      <c r="R720" s="2"/>
      <c r="S720" s="2"/>
      <c r="T720" s="2"/>
      <c r="U720" s="2"/>
      <c r="V720" s="2"/>
      <c r="W720" s="2"/>
      <c r="X720" s="2"/>
      <c r="Y720" s="2"/>
      <c r="Z720" s="2"/>
      <c r="AA720" s="2"/>
      <c r="AB720" s="2"/>
      <c r="AC720" s="2"/>
      <c r="AD720" s="2"/>
      <c r="AE720" s="2"/>
      <c r="AF720" s="2"/>
      <c r="AG720" s="2"/>
      <c r="AH720" s="2"/>
      <c r="AI720" s="2"/>
      <c r="AJ720" s="2"/>
      <c r="AK720" s="2"/>
      <c r="AL720" s="2"/>
    </row>
    <row r="721" ht="14.25" customHeight="1">
      <c r="A721" s="3"/>
      <c r="B721" s="2"/>
      <c r="C721" s="2"/>
      <c r="D721" s="2"/>
      <c r="E721" s="2"/>
      <c r="F721" s="2"/>
      <c r="G721" s="2"/>
      <c r="H721" s="2"/>
      <c r="I721" s="4"/>
      <c r="J721" s="4"/>
      <c r="K721" s="4"/>
      <c r="L721" s="4"/>
      <c r="M721" s="4"/>
      <c r="N721" s="4"/>
      <c r="O721" s="4"/>
      <c r="P721" s="4"/>
      <c r="Q721" s="2"/>
      <c r="R721" s="2"/>
      <c r="S721" s="2"/>
      <c r="T721" s="2"/>
      <c r="U721" s="2"/>
      <c r="V721" s="2"/>
      <c r="W721" s="2"/>
      <c r="X721" s="2"/>
      <c r="Y721" s="2"/>
      <c r="Z721" s="2"/>
      <c r="AA721" s="2"/>
      <c r="AB721" s="2"/>
      <c r="AC721" s="2"/>
      <c r="AD721" s="2"/>
      <c r="AE721" s="2"/>
      <c r="AF721" s="2"/>
      <c r="AG721" s="2"/>
      <c r="AH721" s="2"/>
      <c r="AI721" s="2"/>
      <c r="AJ721" s="2"/>
      <c r="AK721" s="2"/>
      <c r="AL721" s="2"/>
    </row>
    <row r="722" ht="14.25" customHeight="1">
      <c r="A722" s="3"/>
      <c r="B722" s="2"/>
      <c r="C722" s="2"/>
      <c r="D722" s="2"/>
      <c r="E722" s="2"/>
      <c r="F722" s="2"/>
      <c r="G722" s="2"/>
      <c r="H722" s="2"/>
      <c r="I722" s="4"/>
      <c r="J722" s="4"/>
      <c r="K722" s="4"/>
      <c r="L722" s="4"/>
      <c r="M722" s="4"/>
      <c r="N722" s="4"/>
      <c r="O722" s="4"/>
      <c r="P722" s="4"/>
      <c r="Q722" s="2"/>
      <c r="R722" s="2"/>
      <c r="S722" s="2"/>
      <c r="T722" s="2"/>
      <c r="U722" s="2"/>
      <c r="V722" s="2"/>
      <c r="W722" s="2"/>
      <c r="X722" s="2"/>
      <c r="Y722" s="2"/>
      <c r="Z722" s="2"/>
      <c r="AA722" s="2"/>
      <c r="AB722" s="2"/>
      <c r="AC722" s="2"/>
      <c r="AD722" s="2"/>
      <c r="AE722" s="2"/>
      <c r="AF722" s="2"/>
      <c r="AG722" s="2"/>
      <c r="AH722" s="2"/>
      <c r="AI722" s="2"/>
      <c r="AJ722" s="2"/>
      <c r="AK722" s="2"/>
      <c r="AL722" s="2"/>
    </row>
    <row r="723" ht="14.25" customHeight="1">
      <c r="A723" s="3"/>
      <c r="B723" s="2"/>
      <c r="C723" s="2"/>
      <c r="D723" s="2"/>
      <c r="E723" s="2"/>
      <c r="F723" s="2"/>
      <c r="G723" s="2"/>
      <c r="H723" s="2"/>
      <c r="I723" s="4"/>
      <c r="J723" s="4"/>
      <c r="K723" s="4"/>
      <c r="L723" s="4"/>
      <c r="M723" s="4"/>
      <c r="N723" s="4"/>
      <c r="O723" s="4"/>
      <c r="P723" s="4"/>
      <c r="Q723" s="2"/>
      <c r="R723" s="2"/>
      <c r="S723" s="2"/>
      <c r="T723" s="2"/>
      <c r="U723" s="2"/>
      <c r="V723" s="2"/>
      <c r="W723" s="2"/>
      <c r="X723" s="2"/>
      <c r="Y723" s="2"/>
      <c r="Z723" s="2"/>
      <c r="AA723" s="2"/>
      <c r="AB723" s="2"/>
      <c r="AC723" s="2"/>
      <c r="AD723" s="2"/>
      <c r="AE723" s="2"/>
      <c r="AF723" s="2"/>
      <c r="AG723" s="2"/>
      <c r="AH723" s="2"/>
      <c r="AI723" s="2"/>
      <c r="AJ723" s="2"/>
      <c r="AK723" s="2"/>
      <c r="AL723" s="2"/>
    </row>
    <row r="724" ht="14.25" customHeight="1">
      <c r="A724" s="3"/>
      <c r="B724" s="2"/>
      <c r="C724" s="2"/>
      <c r="D724" s="2"/>
      <c r="E724" s="2"/>
      <c r="F724" s="2"/>
      <c r="G724" s="2"/>
      <c r="H724" s="2"/>
      <c r="I724" s="4"/>
      <c r="J724" s="4"/>
      <c r="K724" s="4"/>
      <c r="L724" s="4"/>
      <c r="M724" s="4"/>
      <c r="N724" s="4"/>
      <c r="O724" s="4"/>
      <c r="P724" s="4"/>
      <c r="Q724" s="2"/>
      <c r="R724" s="2"/>
      <c r="S724" s="2"/>
      <c r="T724" s="2"/>
      <c r="U724" s="2"/>
      <c r="V724" s="2"/>
      <c r="W724" s="2"/>
      <c r="X724" s="2"/>
      <c r="Y724" s="2"/>
      <c r="Z724" s="2"/>
      <c r="AA724" s="2"/>
      <c r="AB724" s="2"/>
      <c r="AC724" s="2"/>
      <c r="AD724" s="2"/>
      <c r="AE724" s="2"/>
      <c r="AF724" s="2"/>
      <c r="AG724" s="2"/>
      <c r="AH724" s="2"/>
      <c r="AI724" s="2"/>
      <c r="AJ724" s="2"/>
      <c r="AK724" s="2"/>
      <c r="AL724" s="2"/>
    </row>
    <row r="725" ht="14.25" customHeight="1">
      <c r="A725" s="3"/>
      <c r="B725" s="2"/>
      <c r="C725" s="2"/>
      <c r="D725" s="2"/>
      <c r="E725" s="2"/>
      <c r="F725" s="2"/>
      <c r="G725" s="2"/>
      <c r="H725" s="2"/>
      <c r="I725" s="4"/>
      <c r="J725" s="4"/>
      <c r="K725" s="4"/>
      <c r="L725" s="4"/>
      <c r="M725" s="4"/>
      <c r="N725" s="4"/>
      <c r="O725" s="4"/>
      <c r="P725" s="4"/>
      <c r="Q725" s="2"/>
      <c r="R725" s="2"/>
      <c r="S725" s="2"/>
      <c r="T725" s="2"/>
      <c r="U725" s="2"/>
      <c r="V725" s="2"/>
      <c r="W725" s="2"/>
      <c r="X725" s="2"/>
      <c r="Y725" s="2"/>
      <c r="Z725" s="2"/>
      <c r="AA725" s="2"/>
      <c r="AB725" s="2"/>
      <c r="AC725" s="2"/>
      <c r="AD725" s="2"/>
      <c r="AE725" s="2"/>
      <c r="AF725" s="2"/>
      <c r="AG725" s="2"/>
      <c r="AH725" s="2"/>
      <c r="AI725" s="2"/>
      <c r="AJ725" s="2"/>
      <c r="AK725" s="2"/>
      <c r="AL725" s="2"/>
    </row>
    <row r="726" ht="14.25" customHeight="1">
      <c r="A726" s="3"/>
      <c r="B726" s="2"/>
      <c r="C726" s="2"/>
      <c r="D726" s="2"/>
      <c r="E726" s="2"/>
      <c r="F726" s="2"/>
      <c r="G726" s="2"/>
      <c r="H726" s="2"/>
      <c r="I726" s="4"/>
      <c r="J726" s="4"/>
      <c r="K726" s="4"/>
      <c r="L726" s="4"/>
      <c r="M726" s="4"/>
      <c r="N726" s="4"/>
      <c r="O726" s="4"/>
      <c r="P726" s="4"/>
      <c r="Q726" s="2"/>
      <c r="R726" s="2"/>
      <c r="S726" s="2"/>
      <c r="T726" s="2"/>
      <c r="U726" s="2"/>
      <c r="V726" s="2"/>
      <c r="W726" s="2"/>
      <c r="X726" s="2"/>
      <c r="Y726" s="2"/>
      <c r="Z726" s="2"/>
      <c r="AA726" s="2"/>
      <c r="AB726" s="2"/>
      <c r="AC726" s="2"/>
      <c r="AD726" s="2"/>
      <c r="AE726" s="2"/>
      <c r="AF726" s="2"/>
      <c r="AG726" s="2"/>
      <c r="AH726" s="2"/>
      <c r="AI726" s="2"/>
      <c r="AJ726" s="2"/>
      <c r="AK726" s="2"/>
      <c r="AL726" s="2"/>
    </row>
    <row r="727" ht="14.25" customHeight="1">
      <c r="A727" s="3"/>
      <c r="B727" s="2"/>
      <c r="C727" s="2"/>
      <c r="D727" s="2"/>
      <c r="E727" s="2"/>
      <c r="F727" s="2"/>
      <c r="G727" s="2"/>
      <c r="H727" s="2"/>
      <c r="I727" s="4"/>
      <c r="J727" s="4"/>
      <c r="K727" s="4"/>
      <c r="L727" s="4"/>
      <c r="M727" s="4"/>
      <c r="N727" s="4"/>
      <c r="O727" s="4"/>
      <c r="P727" s="4"/>
      <c r="Q727" s="2"/>
      <c r="R727" s="2"/>
      <c r="S727" s="2"/>
      <c r="T727" s="2"/>
      <c r="U727" s="2"/>
      <c r="V727" s="2"/>
      <c r="W727" s="2"/>
      <c r="X727" s="2"/>
      <c r="Y727" s="2"/>
      <c r="Z727" s="2"/>
      <c r="AA727" s="2"/>
      <c r="AB727" s="2"/>
      <c r="AC727" s="2"/>
      <c r="AD727" s="2"/>
      <c r="AE727" s="2"/>
      <c r="AF727" s="2"/>
      <c r="AG727" s="2"/>
      <c r="AH727" s="2"/>
      <c r="AI727" s="2"/>
      <c r="AJ727" s="2"/>
      <c r="AK727" s="2"/>
      <c r="AL727" s="2"/>
    </row>
    <row r="728" ht="14.25" customHeight="1">
      <c r="A728" s="3"/>
      <c r="B728" s="2"/>
      <c r="C728" s="2"/>
      <c r="D728" s="2"/>
      <c r="E728" s="2"/>
      <c r="F728" s="2"/>
      <c r="G728" s="2"/>
      <c r="H728" s="2"/>
      <c r="I728" s="4"/>
      <c r="J728" s="4"/>
      <c r="K728" s="4"/>
      <c r="L728" s="4"/>
      <c r="M728" s="4"/>
      <c r="N728" s="4"/>
      <c r="O728" s="4"/>
      <c r="P728" s="4"/>
      <c r="Q728" s="2"/>
      <c r="R728" s="2"/>
      <c r="S728" s="2"/>
      <c r="T728" s="2"/>
      <c r="U728" s="2"/>
      <c r="V728" s="2"/>
      <c r="W728" s="2"/>
      <c r="X728" s="2"/>
      <c r="Y728" s="2"/>
      <c r="Z728" s="2"/>
      <c r="AA728" s="2"/>
      <c r="AB728" s="2"/>
      <c r="AC728" s="2"/>
      <c r="AD728" s="2"/>
      <c r="AE728" s="2"/>
      <c r="AF728" s="2"/>
      <c r="AG728" s="2"/>
      <c r="AH728" s="2"/>
      <c r="AI728" s="2"/>
      <c r="AJ728" s="2"/>
      <c r="AK728" s="2"/>
      <c r="AL728" s="2"/>
    </row>
    <row r="729" ht="14.25" customHeight="1">
      <c r="A729" s="3"/>
      <c r="B729" s="2"/>
      <c r="C729" s="2"/>
      <c r="D729" s="2"/>
      <c r="E729" s="2"/>
      <c r="F729" s="2"/>
      <c r="G729" s="2"/>
      <c r="H729" s="2"/>
      <c r="I729" s="4"/>
      <c r="J729" s="4"/>
      <c r="K729" s="4"/>
      <c r="L729" s="4"/>
      <c r="M729" s="4"/>
      <c r="N729" s="4"/>
      <c r="O729" s="4"/>
      <c r="P729" s="4"/>
      <c r="Q729" s="2"/>
      <c r="R729" s="2"/>
      <c r="S729" s="2"/>
      <c r="T729" s="2"/>
      <c r="U729" s="2"/>
      <c r="V729" s="2"/>
      <c r="W729" s="2"/>
      <c r="X729" s="2"/>
      <c r="Y729" s="2"/>
      <c r="Z729" s="2"/>
      <c r="AA729" s="2"/>
      <c r="AB729" s="2"/>
      <c r="AC729" s="2"/>
      <c r="AD729" s="2"/>
      <c r="AE729" s="2"/>
      <c r="AF729" s="2"/>
      <c r="AG729" s="2"/>
      <c r="AH729" s="2"/>
      <c r="AI729" s="2"/>
      <c r="AJ729" s="2"/>
      <c r="AK729" s="2"/>
      <c r="AL729" s="2"/>
    </row>
    <row r="730" ht="14.25" customHeight="1">
      <c r="A730" s="3"/>
      <c r="B730" s="2"/>
      <c r="C730" s="2"/>
      <c r="D730" s="2"/>
      <c r="E730" s="2"/>
      <c r="F730" s="2"/>
      <c r="G730" s="2"/>
      <c r="H730" s="2"/>
      <c r="I730" s="4"/>
      <c r="J730" s="4"/>
      <c r="K730" s="4"/>
      <c r="L730" s="4"/>
      <c r="M730" s="4"/>
      <c r="N730" s="4"/>
      <c r="O730" s="4"/>
      <c r="P730" s="4"/>
      <c r="Q730" s="2"/>
      <c r="R730" s="2"/>
      <c r="S730" s="2"/>
      <c r="T730" s="2"/>
      <c r="U730" s="2"/>
      <c r="V730" s="2"/>
      <c r="W730" s="2"/>
      <c r="X730" s="2"/>
      <c r="Y730" s="2"/>
      <c r="Z730" s="2"/>
      <c r="AA730" s="2"/>
      <c r="AB730" s="2"/>
      <c r="AC730" s="2"/>
      <c r="AD730" s="2"/>
      <c r="AE730" s="2"/>
      <c r="AF730" s="2"/>
      <c r="AG730" s="2"/>
      <c r="AH730" s="2"/>
      <c r="AI730" s="2"/>
      <c r="AJ730" s="2"/>
      <c r="AK730" s="2"/>
      <c r="AL730" s="2"/>
    </row>
    <row r="731" ht="14.25" customHeight="1">
      <c r="A731" s="3"/>
      <c r="B731" s="2"/>
      <c r="C731" s="2"/>
      <c r="D731" s="2"/>
      <c r="E731" s="2"/>
      <c r="F731" s="2"/>
      <c r="G731" s="2"/>
      <c r="H731" s="2"/>
      <c r="I731" s="4"/>
      <c r="J731" s="4"/>
      <c r="K731" s="4"/>
      <c r="L731" s="4"/>
      <c r="M731" s="4"/>
      <c r="N731" s="4"/>
      <c r="O731" s="4"/>
      <c r="P731" s="4"/>
      <c r="Q731" s="2"/>
      <c r="R731" s="2"/>
      <c r="S731" s="2"/>
      <c r="T731" s="2"/>
      <c r="U731" s="2"/>
      <c r="V731" s="2"/>
      <c r="W731" s="2"/>
      <c r="X731" s="2"/>
      <c r="Y731" s="2"/>
      <c r="Z731" s="2"/>
      <c r="AA731" s="2"/>
      <c r="AB731" s="2"/>
      <c r="AC731" s="2"/>
      <c r="AD731" s="2"/>
      <c r="AE731" s="2"/>
      <c r="AF731" s="2"/>
      <c r="AG731" s="2"/>
      <c r="AH731" s="2"/>
      <c r="AI731" s="2"/>
      <c r="AJ731" s="2"/>
      <c r="AK731" s="2"/>
      <c r="AL731" s="2"/>
    </row>
    <row r="732" ht="14.25" customHeight="1">
      <c r="A732" s="3"/>
      <c r="B732" s="2"/>
      <c r="C732" s="2"/>
      <c r="D732" s="2"/>
      <c r="E732" s="2"/>
      <c r="F732" s="2"/>
      <c r="G732" s="2"/>
      <c r="H732" s="2"/>
      <c r="I732" s="4"/>
      <c r="J732" s="4"/>
      <c r="K732" s="4"/>
      <c r="L732" s="4"/>
      <c r="M732" s="4"/>
      <c r="N732" s="4"/>
      <c r="O732" s="4"/>
      <c r="P732" s="4"/>
      <c r="Q732" s="2"/>
      <c r="R732" s="2"/>
      <c r="S732" s="2"/>
      <c r="T732" s="2"/>
      <c r="U732" s="2"/>
      <c r="V732" s="2"/>
      <c r="W732" s="2"/>
      <c r="X732" s="2"/>
      <c r="Y732" s="2"/>
      <c r="Z732" s="2"/>
      <c r="AA732" s="2"/>
      <c r="AB732" s="2"/>
      <c r="AC732" s="2"/>
      <c r="AD732" s="2"/>
      <c r="AE732" s="2"/>
      <c r="AF732" s="2"/>
      <c r="AG732" s="2"/>
      <c r="AH732" s="2"/>
      <c r="AI732" s="2"/>
      <c r="AJ732" s="2"/>
      <c r="AK732" s="2"/>
      <c r="AL732" s="2"/>
    </row>
    <row r="733" ht="14.25" customHeight="1">
      <c r="A733" s="3"/>
      <c r="B733" s="2"/>
      <c r="C733" s="2"/>
      <c r="D733" s="2"/>
      <c r="E733" s="2"/>
      <c r="F733" s="2"/>
      <c r="G733" s="2"/>
      <c r="H733" s="2"/>
      <c r="I733" s="4"/>
      <c r="J733" s="4"/>
      <c r="K733" s="4"/>
      <c r="L733" s="4"/>
      <c r="M733" s="4"/>
      <c r="N733" s="4"/>
      <c r="O733" s="4"/>
      <c r="P733" s="4"/>
      <c r="Q733" s="2"/>
      <c r="R733" s="2"/>
      <c r="S733" s="2"/>
      <c r="T733" s="2"/>
      <c r="U733" s="2"/>
      <c r="V733" s="2"/>
      <c r="W733" s="2"/>
      <c r="X733" s="2"/>
      <c r="Y733" s="2"/>
      <c r="Z733" s="2"/>
      <c r="AA733" s="2"/>
      <c r="AB733" s="2"/>
      <c r="AC733" s="2"/>
      <c r="AD733" s="2"/>
      <c r="AE733" s="2"/>
      <c r="AF733" s="2"/>
      <c r="AG733" s="2"/>
      <c r="AH733" s="2"/>
      <c r="AI733" s="2"/>
      <c r="AJ733" s="2"/>
      <c r="AK733" s="2"/>
      <c r="AL733" s="2"/>
    </row>
    <row r="734" ht="14.25" customHeight="1">
      <c r="A734" s="3"/>
      <c r="B734" s="2"/>
      <c r="C734" s="2"/>
      <c r="D734" s="2"/>
      <c r="E734" s="2"/>
      <c r="F734" s="2"/>
      <c r="G734" s="2"/>
      <c r="H734" s="2"/>
      <c r="I734" s="4"/>
      <c r="J734" s="4"/>
      <c r="K734" s="4"/>
      <c r="L734" s="4"/>
      <c r="M734" s="4"/>
      <c r="N734" s="4"/>
      <c r="O734" s="4"/>
      <c r="P734" s="4"/>
      <c r="Q734" s="2"/>
      <c r="R734" s="2"/>
      <c r="S734" s="2"/>
      <c r="T734" s="2"/>
      <c r="U734" s="2"/>
      <c r="V734" s="2"/>
      <c r="W734" s="2"/>
      <c r="X734" s="2"/>
      <c r="Y734" s="2"/>
      <c r="Z734" s="2"/>
      <c r="AA734" s="2"/>
      <c r="AB734" s="2"/>
      <c r="AC734" s="2"/>
      <c r="AD734" s="2"/>
      <c r="AE734" s="2"/>
      <c r="AF734" s="2"/>
      <c r="AG734" s="2"/>
      <c r="AH734" s="2"/>
      <c r="AI734" s="2"/>
      <c r="AJ734" s="2"/>
      <c r="AK734" s="2"/>
      <c r="AL734" s="2"/>
    </row>
    <row r="735" ht="14.25" customHeight="1">
      <c r="A735" s="3"/>
      <c r="B735" s="2"/>
      <c r="C735" s="2"/>
      <c r="D735" s="2"/>
      <c r="E735" s="2"/>
      <c r="F735" s="2"/>
      <c r="G735" s="2"/>
      <c r="H735" s="2"/>
      <c r="I735" s="4"/>
      <c r="J735" s="4"/>
      <c r="K735" s="4"/>
      <c r="L735" s="4"/>
      <c r="M735" s="4"/>
      <c r="N735" s="4"/>
      <c r="O735" s="4"/>
      <c r="P735" s="4"/>
      <c r="Q735" s="2"/>
      <c r="R735" s="2"/>
      <c r="S735" s="2"/>
      <c r="T735" s="2"/>
      <c r="U735" s="2"/>
      <c r="V735" s="2"/>
      <c r="W735" s="2"/>
      <c r="X735" s="2"/>
      <c r="Y735" s="2"/>
      <c r="Z735" s="2"/>
      <c r="AA735" s="2"/>
      <c r="AB735" s="2"/>
      <c r="AC735" s="2"/>
      <c r="AD735" s="2"/>
      <c r="AE735" s="2"/>
      <c r="AF735" s="2"/>
      <c r="AG735" s="2"/>
      <c r="AH735" s="2"/>
      <c r="AI735" s="2"/>
      <c r="AJ735" s="2"/>
      <c r="AK735" s="2"/>
      <c r="AL735" s="2"/>
    </row>
    <row r="736" ht="14.25" customHeight="1">
      <c r="A736" s="3"/>
      <c r="B736" s="2"/>
      <c r="C736" s="2"/>
      <c r="D736" s="2"/>
      <c r="E736" s="2"/>
      <c r="F736" s="2"/>
      <c r="G736" s="2"/>
      <c r="H736" s="2"/>
      <c r="I736" s="4"/>
      <c r="J736" s="4"/>
      <c r="K736" s="4"/>
      <c r="L736" s="4"/>
      <c r="M736" s="4"/>
      <c r="N736" s="4"/>
      <c r="O736" s="4"/>
      <c r="P736" s="4"/>
      <c r="Q736" s="2"/>
      <c r="R736" s="2"/>
      <c r="S736" s="2"/>
      <c r="T736" s="2"/>
      <c r="U736" s="2"/>
      <c r="V736" s="2"/>
      <c r="W736" s="2"/>
      <c r="X736" s="2"/>
      <c r="Y736" s="2"/>
      <c r="Z736" s="2"/>
      <c r="AA736" s="2"/>
      <c r="AB736" s="2"/>
      <c r="AC736" s="2"/>
      <c r="AD736" s="2"/>
      <c r="AE736" s="2"/>
      <c r="AF736" s="2"/>
      <c r="AG736" s="2"/>
      <c r="AH736" s="2"/>
      <c r="AI736" s="2"/>
      <c r="AJ736" s="2"/>
      <c r="AK736" s="2"/>
      <c r="AL736" s="2"/>
    </row>
    <row r="737" ht="14.25" customHeight="1">
      <c r="A737" s="3"/>
      <c r="B737" s="2"/>
      <c r="C737" s="2"/>
      <c r="D737" s="2"/>
      <c r="E737" s="2"/>
      <c r="F737" s="2"/>
      <c r="G737" s="2"/>
      <c r="H737" s="2"/>
      <c r="I737" s="4"/>
      <c r="J737" s="4"/>
      <c r="K737" s="4"/>
      <c r="L737" s="4"/>
      <c r="M737" s="4"/>
      <c r="N737" s="4"/>
      <c r="O737" s="4"/>
      <c r="P737" s="4"/>
      <c r="Q737" s="2"/>
      <c r="R737" s="2"/>
      <c r="S737" s="2"/>
      <c r="T737" s="2"/>
      <c r="U737" s="2"/>
      <c r="V737" s="2"/>
      <c r="W737" s="2"/>
      <c r="X737" s="2"/>
      <c r="Y737" s="2"/>
      <c r="Z737" s="2"/>
      <c r="AA737" s="2"/>
      <c r="AB737" s="2"/>
      <c r="AC737" s="2"/>
      <c r="AD737" s="2"/>
      <c r="AE737" s="2"/>
      <c r="AF737" s="2"/>
      <c r="AG737" s="2"/>
      <c r="AH737" s="2"/>
      <c r="AI737" s="2"/>
      <c r="AJ737" s="2"/>
      <c r="AK737" s="2"/>
      <c r="AL737" s="2"/>
    </row>
    <row r="738" ht="14.25" customHeight="1">
      <c r="A738" s="3"/>
      <c r="B738" s="2"/>
      <c r="C738" s="2"/>
      <c r="D738" s="2"/>
      <c r="E738" s="2"/>
      <c r="F738" s="2"/>
      <c r="G738" s="2"/>
      <c r="H738" s="2"/>
      <c r="I738" s="4"/>
      <c r="J738" s="4"/>
      <c r="K738" s="4"/>
      <c r="L738" s="4"/>
      <c r="M738" s="4"/>
      <c r="N738" s="4"/>
      <c r="O738" s="4"/>
      <c r="P738" s="4"/>
      <c r="Q738" s="2"/>
      <c r="R738" s="2"/>
      <c r="S738" s="2"/>
      <c r="T738" s="2"/>
      <c r="U738" s="2"/>
      <c r="V738" s="2"/>
      <c r="W738" s="2"/>
      <c r="X738" s="2"/>
      <c r="Y738" s="2"/>
      <c r="Z738" s="2"/>
      <c r="AA738" s="2"/>
      <c r="AB738" s="2"/>
      <c r="AC738" s="2"/>
      <c r="AD738" s="2"/>
      <c r="AE738" s="2"/>
      <c r="AF738" s="2"/>
      <c r="AG738" s="2"/>
      <c r="AH738" s="2"/>
      <c r="AI738" s="2"/>
      <c r="AJ738" s="2"/>
      <c r="AK738" s="2"/>
      <c r="AL738" s="2"/>
    </row>
    <row r="739" ht="14.25" customHeight="1">
      <c r="A739" s="3"/>
      <c r="B739" s="2"/>
      <c r="C739" s="2"/>
      <c r="D739" s="2"/>
      <c r="E739" s="2"/>
      <c r="F739" s="2"/>
      <c r="G739" s="2"/>
      <c r="H739" s="2"/>
      <c r="I739" s="4"/>
      <c r="J739" s="4"/>
      <c r="K739" s="4"/>
      <c r="L739" s="4"/>
      <c r="M739" s="4"/>
      <c r="N739" s="4"/>
      <c r="O739" s="4"/>
      <c r="P739" s="4"/>
      <c r="Q739" s="2"/>
      <c r="R739" s="2"/>
      <c r="S739" s="2"/>
      <c r="T739" s="2"/>
      <c r="U739" s="2"/>
      <c r="V739" s="2"/>
      <c r="W739" s="2"/>
      <c r="X739" s="2"/>
      <c r="Y739" s="2"/>
      <c r="Z739" s="2"/>
      <c r="AA739" s="2"/>
      <c r="AB739" s="2"/>
      <c r="AC739" s="2"/>
      <c r="AD739" s="2"/>
      <c r="AE739" s="2"/>
      <c r="AF739" s="2"/>
      <c r="AG739" s="2"/>
      <c r="AH739" s="2"/>
      <c r="AI739" s="2"/>
      <c r="AJ739" s="2"/>
      <c r="AK739" s="2"/>
      <c r="AL739" s="2"/>
    </row>
    <row r="740" ht="14.25" customHeight="1">
      <c r="A740" s="3"/>
      <c r="B740" s="2"/>
      <c r="C740" s="2"/>
      <c r="D740" s="2"/>
      <c r="E740" s="2"/>
      <c r="F740" s="2"/>
      <c r="G740" s="2"/>
      <c r="H740" s="2"/>
      <c r="I740" s="4"/>
      <c r="J740" s="4"/>
      <c r="K740" s="4"/>
      <c r="L740" s="4"/>
      <c r="M740" s="4"/>
      <c r="N740" s="4"/>
      <c r="O740" s="4"/>
      <c r="P740" s="4"/>
      <c r="Q740" s="2"/>
      <c r="R740" s="2"/>
      <c r="S740" s="2"/>
      <c r="T740" s="2"/>
      <c r="U740" s="2"/>
      <c r="V740" s="2"/>
      <c r="W740" s="2"/>
      <c r="X740" s="2"/>
      <c r="Y740" s="2"/>
      <c r="Z740" s="2"/>
      <c r="AA740" s="2"/>
      <c r="AB740" s="2"/>
      <c r="AC740" s="2"/>
      <c r="AD740" s="2"/>
      <c r="AE740" s="2"/>
      <c r="AF740" s="2"/>
      <c r="AG740" s="2"/>
      <c r="AH740" s="2"/>
      <c r="AI740" s="2"/>
      <c r="AJ740" s="2"/>
      <c r="AK740" s="2"/>
      <c r="AL740" s="2"/>
    </row>
    <row r="741" ht="14.25" customHeight="1">
      <c r="A741" s="3"/>
      <c r="B741" s="2"/>
      <c r="C741" s="2"/>
      <c r="D741" s="2"/>
      <c r="E741" s="2"/>
      <c r="F741" s="2"/>
      <c r="G741" s="2"/>
      <c r="H741" s="2"/>
      <c r="I741" s="4"/>
      <c r="J741" s="4"/>
      <c r="K741" s="4"/>
      <c r="L741" s="4"/>
      <c r="M741" s="4"/>
      <c r="N741" s="4"/>
      <c r="O741" s="4"/>
      <c r="P741" s="4"/>
      <c r="Q741" s="2"/>
      <c r="R741" s="2"/>
      <c r="S741" s="2"/>
      <c r="T741" s="2"/>
      <c r="U741" s="2"/>
      <c r="V741" s="2"/>
      <c r="W741" s="2"/>
      <c r="X741" s="2"/>
      <c r="Y741" s="2"/>
      <c r="Z741" s="2"/>
      <c r="AA741" s="2"/>
      <c r="AB741" s="2"/>
      <c r="AC741" s="2"/>
      <c r="AD741" s="2"/>
      <c r="AE741" s="2"/>
      <c r="AF741" s="2"/>
      <c r="AG741" s="2"/>
      <c r="AH741" s="2"/>
      <c r="AI741" s="2"/>
      <c r="AJ741" s="2"/>
      <c r="AK741" s="2"/>
      <c r="AL741" s="2"/>
    </row>
    <row r="742" ht="14.25" customHeight="1">
      <c r="A742" s="3"/>
      <c r="B742" s="2"/>
      <c r="C742" s="2"/>
      <c r="D742" s="2"/>
      <c r="E742" s="2"/>
      <c r="F742" s="2"/>
      <c r="G742" s="2"/>
      <c r="H742" s="2"/>
      <c r="I742" s="4"/>
      <c r="J742" s="4"/>
      <c r="K742" s="4"/>
      <c r="L742" s="4"/>
      <c r="M742" s="4"/>
      <c r="N742" s="4"/>
      <c r="O742" s="4"/>
      <c r="P742" s="4"/>
      <c r="Q742" s="2"/>
      <c r="R742" s="2"/>
      <c r="S742" s="2"/>
      <c r="T742" s="2"/>
      <c r="U742" s="2"/>
      <c r="V742" s="2"/>
      <c r="W742" s="2"/>
      <c r="X742" s="2"/>
      <c r="Y742" s="2"/>
      <c r="Z742" s="2"/>
      <c r="AA742" s="2"/>
      <c r="AB742" s="2"/>
      <c r="AC742" s="2"/>
      <c r="AD742" s="2"/>
      <c r="AE742" s="2"/>
      <c r="AF742" s="2"/>
      <c r="AG742" s="2"/>
      <c r="AH742" s="2"/>
      <c r="AI742" s="2"/>
      <c r="AJ742" s="2"/>
      <c r="AK742" s="2"/>
      <c r="AL742" s="2"/>
    </row>
    <row r="743" ht="14.25" customHeight="1">
      <c r="A743" s="3"/>
      <c r="B743" s="2"/>
      <c r="C743" s="2"/>
      <c r="D743" s="2"/>
      <c r="E743" s="2"/>
      <c r="F743" s="2"/>
      <c r="G743" s="2"/>
      <c r="H743" s="2"/>
      <c r="I743" s="4"/>
      <c r="J743" s="4"/>
      <c r="K743" s="4"/>
      <c r="L743" s="4"/>
      <c r="M743" s="4"/>
      <c r="N743" s="4"/>
      <c r="O743" s="4"/>
      <c r="P743" s="4"/>
      <c r="Q743" s="2"/>
      <c r="R743" s="2"/>
      <c r="S743" s="2"/>
      <c r="T743" s="2"/>
      <c r="U743" s="2"/>
      <c r="V743" s="2"/>
      <c r="W743" s="2"/>
      <c r="X743" s="2"/>
      <c r="Y743" s="2"/>
      <c r="Z743" s="2"/>
      <c r="AA743" s="2"/>
      <c r="AB743" s="2"/>
      <c r="AC743" s="2"/>
      <c r="AD743" s="2"/>
      <c r="AE743" s="2"/>
      <c r="AF743" s="2"/>
      <c r="AG743" s="2"/>
      <c r="AH743" s="2"/>
      <c r="AI743" s="2"/>
      <c r="AJ743" s="2"/>
      <c r="AK743" s="2"/>
      <c r="AL743" s="2"/>
    </row>
    <row r="744" ht="14.25" customHeight="1">
      <c r="A744" s="3"/>
      <c r="B744" s="2"/>
      <c r="C744" s="2"/>
      <c r="D744" s="2"/>
      <c r="E744" s="2"/>
      <c r="F744" s="2"/>
      <c r="G744" s="2"/>
      <c r="H744" s="2"/>
      <c r="I744" s="4"/>
      <c r="J744" s="4"/>
      <c r="K744" s="4"/>
      <c r="L744" s="4"/>
      <c r="M744" s="4"/>
      <c r="N744" s="4"/>
      <c r="O744" s="4"/>
      <c r="P744" s="4"/>
      <c r="Q744" s="2"/>
      <c r="R744" s="2"/>
      <c r="S744" s="2"/>
      <c r="T744" s="2"/>
      <c r="U744" s="2"/>
      <c r="V744" s="2"/>
      <c r="W744" s="2"/>
      <c r="X744" s="2"/>
      <c r="Y744" s="2"/>
      <c r="Z744" s="2"/>
      <c r="AA744" s="2"/>
      <c r="AB744" s="2"/>
      <c r="AC744" s="2"/>
      <c r="AD744" s="2"/>
      <c r="AE744" s="2"/>
      <c r="AF744" s="2"/>
      <c r="AG744" s="2"/>
      <c r="AH744" s="2"/>
      <c r="AI744" s="2"/>
      <c r="AJ744" s="2"/>
      <c r="AK744" s="2"/>
      <c r="AL744" s="2"/>
    </row>
    <row r="745" ht="14.25" customHeight="1">
      <c r="A745" s="3"/>
      <c r="B745" s="2"/>
      <c r="C745" s="2"/>
      <c r="D745" s="2"/>
      <c r="E745" s="2"/>
      <c r="F745" s="2"/>
      <c r="G745" s="2"/>
      <c r="H745" s="2"/>
      <c r="I745" s="4"/>
      <c r="J745" s="4"/>
      <c r="K745" s="4"/>
      <c r="L745" s="4"/>
      <c r="M745" s="4"/>
      <c r="N745" s="4"/>
      <c r="O745" s="4"/>
      <c r="P745" s="4"/>
      <c r="Q745" s="2"/>
      <c r="R745" s="2"/>
      <c r="S745" s="2"/>
      <c r="T745" s="2"/>
      <c r="U745" s="2"/>
      <c r="V745" s="2"/>
      <c r="W745" s="2"/>
      <c r="X745" s="2"/>
      <c r="Y745" s="2"/>
      <c r="Z745" s="2"/>
      <c r="AA745" s="2"/>
      <c r="AB745" s="2"/>
      <c r="AC745" s="2"/>
      <c r="AD745" s="2"/>
      <c r="AE745" s="2"/>
      <c r="AF745" s="2"/>
      <c r="AG745" s="2"/>
      <c r="AH745" s="2"/>
      <c r="AI745" s="2"/>
      <c r="AJ745" s="2"/>
      <c r="AK745" s="2"/>
      <c r="AL745" s="2"/>
    </row>
    <row r="746" ht="14.25" customHeight="1">
      <c r="A746" s="3"/>
      <c r="B746" s="2"/>
      <c r="C746" s="2"/>
      <c r="D746" s="2"/>
      <c r="E746" s="2"/>
      <c r="F746" s="2"/>
      <c r="G746" s="2"/>
      <c r="H746" s="2"/>
      <c r="I746" s="4"/>
      <c r="J746" s="4"/>
      <c r="K746" s="4"/>
      <c r="L746" s="4"/>
      <c r="M746" s="4"/>
      <c r="N746" s="4"/>
      <c r="O746" s="4"/>
      <c r="P746" s="4"/>
      <c r="Q746" s="2"/>
      <c r="R746" s="2"/>
      <c r="S746" s="2"/>
      <c r="T746" s="2"/>
      <c r="U746" s="2"/>
      <c r="V746" s="2"/>
      <c r="W746" s="2"/>
      <c r="X746" s="2"/>
      <c r="Y746" s="2"/>
      <c r="Z746" s="2"/>
      <c r="AA746" s="2"/>
      <c r="AB746" s="2"/>
      <c r="AC746" s="2"/>
      <c r="AD746" s="2"/>
      <c r="AE746" s="2"/>
      <c r="AF746" s="2"/>
      <c r="AG746" s="2"/>
      <c r="AH746" s="2"/>
      <c r="AI746" s="2"/>
      <c r="AJ746" s="2"/>
      <c r="AK746" s="2"/>
      <c r="AL746" s="2"/>
    </row>
    <row r="747" ht="14.25" customHeight="1">
      <c r="A747" s="3"/>
      <c r="B747" s="2"/>
      <c r="C747" s="2"/>
      <c r="D747" s="2"/>
      <c r="E747" s="2"/>
      <c r="F747" s="2"/>
      <c r="G747" s="2"/>
      <c r="H747" s="2"/>
      <c r="I747" s="4"/>
      <c r="J747" s="4"/>
      <c r="K747" s="4"/>
      <c r="L747" s="4"/>
      <c r="M747" s="4"/>
      <c r="N747" s="4"/>
      <c r="O747" s="4"/>
      <c r="P747" s="4"/>
      <c r="Q747" s="2"/>
      <c r="R747" s="2"/>
      <c r="S747" s="2"/>
      <c r="T747" s="2"/>
      <c r="U747" s="2"/>
      <c r="V747" s="2"/>
      <c r="W747" s="2"/>
      <c r="X747" s="2"/>
      <c r="Y747" s="2"/>
      <c r="Z747" s="2"/>
      <c r="AA747" s="2"/>
      <c r="AB747" s="2"/>
      <c r="AC747" s="2"/>
      <c r="AD747" s="2"/>
      <c r="AE747" s="2"/>
      <c r="AF747" s="2"/>
      <c r="AG747" s="2"/>
      <c r="AH747" s="2"/>
      <c r="AI747" s="2"/>
      <c r="AJ747" s="2"/>
      <c r="AK747" s="2"/>
      <c r="AL747" s="2"/>
    </row>
    <row r="748" ht="14.25" customHeight="1">
      <c r="A748" s="3"/>
      <c r="B748" s="2"/>
      <c r="C748" s="2"/>
      <c r="D748" s="2"/>
      <c r="E748" s="2"/>
      <c r="F748" s="2"/>
      <c r="G748" s="2"/>
      <c r="H748" s="2"/>
      <c r="I748" s="4"/>
      <c r="J748" s="4"/>
      <c r="K748" s="4"/>
      <c r="L748" s="4"/>
      <c r="M748" s="4"/>
      <c r="N748" s="4"/>
      <c r="O748" s="4"/>
      <c r="P748" s="4"/>
      <c r="Q748" s="2"/>
      <c r="R748" s="2"/>
      <c r="S748" s="2"/>
      <c r="T748" s="2"/>
      <c r="U748" s="2"/>
      <c r="V748" s="2"/>
      <c r="W748" s="2"/>
      <c r="X748" s="2"/>
      <c r="Y748" s="2"/>
      <c r="Z748" s="2"/>
      <c r="AA748" s="2"/>
      <c r="AB748" s="2"/>
      <c r="AC748" s="2"/>
      <c r="AD748" s="2"/>
      <c r="AE748" s="2"/>
      <c r="AF748" s="2"/>
      <c r="AG748" s="2"/>
      <c r="AH748" s="2"/>
      <c r="AI748" s="2"/>
      <c r="AJ748" s="2"/>
      <c r="AK748" s="2"/>
      <c r="AL748" s="2"/>
    </row>
    <row r="749" ht="14.25" customHeight="1">
      <c r="A749" s="3"/>
      <c r="B749" s="2"/>
      <c r="C749" s="2"/>
      <c r="D749" s="2"/>
      <c r="E749" s="2"/>
      <c r="F749" s="2"/>
      <c r="G749" s="2"/>
      <c r="H749" s="2"/>
      <c r="I749" s="4"/>
      <c r="J749" s="4"/>
      <c r="K749" s="4"/>
      <c r="L749" s="4"/>
      <c r="M749" s="4"/>
      <c r="N749" s="4"/>
      <c r="O749" s="4"/>
      <c r="P749" s="4"/>
      <c r="Q749" s="2"/>
      <c r="R749" s="2"/>
      <c r="S749" s="2"/>
      <c r="T749" s="2"/>
      <c r="U749" s="2"/>
      <c r="V749" s="2"/>
      <c r="W749" s="2"/>
      <c r="X749" s="2"/>
      <c r="Y749" s="2"/>
      <c r="Z749" s="2"/>
      <c r="AA749" s="2"/>
      <c r="AB749" s="2"/>
      <c r="AC749" s="2"/>
      <c r="AD749" s="2"/>
      <c r="AE749" s="2"/>
      <c r="AF749" s="2"/>
      <c r="AG749" s="2"/>
      <c r="AH749" s="2"/>
      <c r="AI749" s="2"/>
      <c r="AJ749" s="2"/>
      <c r="AK749" s="2"/>
      <c r="AL749" s="2"/>
    </row>
    <row r="750" ht="14.25" customHeight="1">
      <c r="A750" s="3"/>
      <c r="B750" s="2"/>
      <c r="C750" s="2"/>
      <c r="D750" s="2"/>
      <c r="E750" s="2"/>
      <c r="F750" s="2"/>
      <c r="G750" s="2"/>
      <c r="H750" s="2"/>
      <c r="I750" s="4"/>
      <c r="J750" s="4"/>
      <c r="K750" s="4"/>
      <c r="L750" s="4"/>
      <c r="M750" s="4"/>
      <c r="N750" s="4"/>
      <c r="O750" s="4"/>
      <c r="P750" s="4"/>
      <c r="Q750" s="2"/>
      <c r="R750" s="2"/>
      <c r="S750" s="2"/>
      <c r="T750" s="2"/>
      <c r="U750" s="2"/>
      <c r="V750" s="2"/>
      <c r="W750" s="2"/>
      <c r="X750" s="2"/>
      <c r="Y750" s="2"/>
      <c r="Z750" s="2"/>
      <c r="AA750" s="2"/>
      <c r="AB750" s="2"/>
      <c r="AC750" s="2"/>
      <c r="AD750" s="2"/>
      <c r="AE750" s="2"/>
      <c r="AF750" s="2"/>
      <c r="AG750" s="2"/>
      <c r="AH750" s="2"/>
      <c r="AI750" s="2"/>
      <c r="AJ750" s="2"/>
      <c r="AK750" s="2"/>
      <c r="AL750" s="2"/>
    </row>
    <row r="751" ht="14.25" customHeight="1">
      <c r="A751" s="3"/>
      <c r="B751" s="2"/>
      <c r="C751" s="2"/>
      <c r="D751" s="2"/>
      <c r="E751" s="2"/>
      <c r="F751" s="2"/>
      <c r="G751" s="2"/>
      <c r="H751" s="2"/>
      <c r="I751" s="4"/>
      <c r="J751" s="4"/>
      <c r="K751" s="4"/>
      <c r="L751" s="4"/>
      <c r="M751" s="4"/>
      <c r="N751" s="4"/>
      <c r="O751" s="4"/>
      <c r="P751" s="4"/>
      <c r="Q751" s="2"/>
      <c r="R751" s="2"/>
      <c r="S751" s="2"/>
      <c r="T751" s="2"/>
      <c r="U751" s="2"/>
      <c r="V751" s="2"/>
      <c r="W751" s="2"/>
      <c r="X751" s="2"/>
      <c r="Y751" s="2"/>
      <c r="Z751" s="2"/>
      <c r="AA751" s="2"/>
      <c r="AB751" s="2"/>
      <c r="AC751" s="2"/>
      <c r="AD751" s="2"/>
      <c r="AE751" s="2"/>
      <c r="AF751" s="2"/>
      <c r="AG751" s="2"/>
      <c r="AH751" s="2"/>
      <c r="AI751" s="2"/>
      <c r="AJ751" s="2"/>
      <c r="AK751" s="2"/>
      <c r="AL751" s="2"/>
    </row>
    <row r="752" ht="14.25" customHeight="1">
      <c r="A752" s="3"/>
      <c r="B752" s="2"/>
      <c r="C752" s="2"/>
      <c r="D752" s="2"/>
      <c r="E752" s="2"/>
      <c r="F752" s="2"/>
      <c r="G752" s="2"/>
      <c r="H752" s="2"/>
      <c r="I752" s="4"/>
      <c r="J752" s="4"/>
      <c r="K752" s="4"/>
      <c r="L752" s="4"/>
      <c r="M752" s="4"/>
      <c r="N752" s="4"/>
      <c r="O752" s="4"/>
      <c r="P752" s="4"/>
      <c r="Q752" s="2"/>
      <c r="R752" s="2"/>
      <c r="S752" s="2"/>
      <c r="T752" s="2"/>
      <c r="U752" s="2"/>
      <c r="V752" s="2"/>
      <c r="W752" s="2"/>
      <c r="X752" s="2"/>
      <c r="Y752" s="2"/>
      <c r="Z752" s="2"/>
      <c r="AA752" s="2"/>
      <c r="AB752" s="2"/>
      <c r="AC752" s="2"/>
      <c r="AD752" s="2"/>
      <c r="AE752" s="2"/>
      <c r="AF752" s="2"/>
      <c r="AG752" s="2"/>
      <c r="AH752" s="2"/>
      <c r="AI752" s="2"/>
      <c r="AJ752" s="2"/>
      <c r="AK752" s="2"/>
      <c r="AL752" s="2"/>
    </row>
    <row r="753" ht="14.25" customHeight="1">
      <c r="A753" s="3"/>
      <c r="B753" s="2"/>
      <c r="C753" s="2"/>
      <c r="D753" s="2"/>
      <c r="E753" s="2"/>
      <c r="F753" s="2"/>
      <c r="G753" s="2"/>
      <c r="H753" s="2"/>
      <c r="I753" s="4"/>
      <c r="J753" s="4"/>
      <c r="K753" s="4"/>
      <c r="L753" s="4"/>
      <c r="M753" s="4"/>
      <c r="N753" s="4"/>
      <c r="O753" s="4"/>
      <c r="P753" s="4"/>
      <c r="Q753" s="2"/>
      <c r="R753" s="2"/>
      <c r="S753" s="2"/>
      <c r="T753" s="2"/>
      <c r="U753" s="2"/>
      <c r="V753" s="2"/>
      <c r="W753" s="2"/>
      <c r="X753" s="2"/>
      <c r="Y753" s="2"/>
      <c r="Z753" s="2"/>
      <c r="AA753" s="2"/>
      <c r="AB753" s="2"/>
      <c r="AC753" s="2"/>
      <c r="AD753" s="2"/>
      <c r="AE753" s="2"/>
      <c r="AF753" s="2"/>
      <c r="AG753" s="2"/>
      <c r="AH753" s="2"/>
      <c r="AI753" s="2"/>
      <c r="AJ753" s="2"/>
      <c r="AK753" s="2"/>
      <c r="AL753" s="2"/>
    </row>
    <row r="754" ht="14.25" customHeight="1">
      <c r="A754" s="3"/>
      <c r="B754" s="2"/>
      <c r="C754" s="2"/>
      <c r="D754" s="2"/>
      <c r="E754" s="2"/>
      <c r="F754" s="2"/>
      <c r="G754" s="2"/>
      <c r="H754" s="2"/>
      <c r="I754" s="4"/>
      <c r="J754" s="4"/>
      <c r="K754" s="4"/>
      <c r="L754" s="4"/>
      <c r="M754" s="4"/>
      <c r="N754" s="4"/>
      <c r="O754" s="4"/>
      <c r="P754" s="4"/>
      <c r="Q754" s="2"/>
      <c r="R754" s="2"/>
      <c r="S754" s="2"/>
      <c r="T754" s="2"/>
      <c r="U754" s="2"/>
      <c r="V754" s="2"/>
      <c r="W754" s="2"/>
      <c r="X754" s="2"/>
      <c r="Y754" s="2"/>
      <c r="Z754" s="2"/>
      <c r="AA754" s="2"/>
      <c r="AB754" s="2"/>
      <c r="AC754" s="2"/>
      <c r="AD754" s="2"/>
      <c r="AE754" s="2"/>
      <c r="AF754" s="2"/>
      <c r="AG754" s="2"/>
      <c r="AH754" s="2"/>
      <c r="AI754" s="2"/>
      <c r="AJ754" s="2"/>
      <c r="AK754" s="2"/>
      <c r="AL754" s="2"/>
    </row>
    <row r="755" ht="14.25" customHeight="1">
      <c r="A755" s="3"/>
      <c r="B755" s="2"/>
      <c r="C755" s="2"/>
      <c r="D755" s="2"/>
      <c r="E755" s="2"/>
      <c r="F755" s="2"/>
      <c r="G755" s="2"/>
      <c r="H755" s="2"/>
      <c r="I755" s="4"/>
      <c r="J755" s="4"/>
      <c r="K755" s="4"/>
      <c r="L755" s="4"/>
      <c r="M755" s="4"/>
      <c r="N755" s="4"/>
      <c r="O755" s="4"/>
      <c r="P755" s="4"/>
      <c r="Q755" s="2"/>
      <c r="R755" s="2"/>
      <c r="S755" s="2"/>
      <c r="T755" s="2"/>
      <c r="U755" s="2"/>
      <c r="V755" s="2"/>
      <c r="W755" s="2"/>
      <c r="X755" s="2"/>
      <c r="Y755" s="2"/>
      <c r="Z755" s="2"/>
      <c r="AA755" s="2"/>
      <c r="AB755" s="2"/>
      <c r="AC755" s="2"/>
      <c r="AD755" s="2"/>
      <c r="AE755" s="2"/>
      <c r="AF755" s="2"/>
      <c r="AG755" s="2"/>
      <c r="AH755" s="2"/>
      <c r="AI755" s="2"/>
      <c r="AJ755" s="2"/>
      <c r="AK755" s="2"/>
      <c r="AL755" s="2"/>
    </row>
    <row r="756" ht="14.25" customHeight="1">
      <c r="A756" s="3"/>
      <c r="B756" s="2"/>
      <c r="C756" s="2"/>
      <c r="D756" s="2"/>
      <c r="E756" s="2"/>
      <c r="F756" s="2"/>
      <c r="G756" s="2"/>
      <c r="H756" s="2"/>
      <c r="I756" s="4"/>
      <c r="J756" s="4"/>
      <c r="K756" s="4"/>
      <c r="L756" s="4"/>
      <c r="M756" s="4"/>
      <c r="N756" s="4"/>
      <c r="O756" s="4"/>
      <c r="P756" s="4"/>
      <c r="Q756" s="2"/>
      <c r="R756" s="2"/>
      <c r="S756" s="2"/>
      <c r="T756" s="2"/>
      <c r="U756" s="2"/>
      <c r="V756" s="2"/>
      <c r="W756" s="2"/>
      <c r="X756" s="2"/>
      <c r="Y756" s="2"/>
      <c r="Z756" s="2"/>
      <c r="AA756" s="2"/>
      <c r="AB756" s="2"/>
      <c r="AC756" s="2"/>
      <c r="AD756" s="2"/>
      <c r="AE756" s="2"/>
      <c r="AF756" s="2"/>
      <c r="AG756" s="2"/>
      <c r="AH756" s="2"/>
      <c r="AI756" s="2"/>
      <c r="AJ756" s="2"/>
      <c r="AK756" s="2"/>
      <c r="AL756" s="2"/>
    </row>
    <row r="757" ht="14.25" customHeight="1">
      <c r="A757" s="3"/>
      <c r="B757" s="2"/>
      <c r="C757" s="2"/>
      <c r="D757" s="2"/>
      <c r="E757" s="2"/>
      <c r="F757" s="2"/>
      <c r="G757" s="2"/>
      <c r="H757" s="2"/>
      <c r="I757" s="4"/>
      <c r="J757" s="4"/>
      <c r="K757" s="4"/>
      <c r="L757" s="4"/>
      <c r="M757" s="4"/>
      <c r="N757" s="4"/>
      <c r="O757" s="4"/>
      <c r="P757" s="4"/>
      <c r="Q757" s="2"/>
      <c r="R757" s="2"/>
      <c r="S757" s="2"/>
      <c r="T757" s="2"/>
      <c r="U757" s="2"/>
      <c r="V757" s="2"/>
      <c r="W757" s="2"/>
      <c r="X757" s="2"/>
      <c r="Y757" s="2"/>
      <c r="Z757" s="2"/>
      <c r="AA757" s="2"/>
      <c r="AB757" s="2"/>
      <c r="AC757" s="2"/>
      <c r="AD757" s="2"/>
      <c r="AE757" s="2"/>
      <c r="AF757" s="2"/>
      <c r="AG757" s="2"/>
      <c r="AH757" s="2"/>
      <c r="AI757" s="2"/>
      <c r="AJ757" s="2"/>
      <c r="AK757" s="2"/>
      <c r="AL757" s="2"/>
    </row>
    <row r="758" ht="14.25" customHeight="1">
      <c r="A758" s="3"/>
      <c r="B758" s="2"/>
      <c r="C758" s="2"/>
      <c r="D758" s="2"/>
      <c r="E758" s="2"/>
      <c r="F758" s="2"/>
      <c r="G758" s="2"/>
      <c r="H758" s="2"/>
      <c r="I758" s="4"/>
      <c r="J758" s="4"/>
      <c r="K758" s="4"/>
      <c r="L758" s="4"/>
      <c r="M758" s="4"/>
      <c r="N758" s="4"/>
      <c r="O758" s="4"/>
      <c r="P758" s="4"/>
      <c r="Q758" s="2"/>
      <c r="R758" s="2"/>
      <c r="S758" s="2"/>
      <c r="T758" s="2"/>
      <c r="U758" s="2"/>
      <c r="V758" s="2"/>
      <c r="W758" s="2"/>
      <c r="X758" s="2"/>
      <c r="Y758" s="2"/>
      <c r="Z758" s="2"/>
      <c r="AA758" s="2"/>
      <c r="AB758" s="2"/>
      <c r="AC758" s="2"/>
      <c r="AD758" s="2"/>
      <c r="AE758" s="2"/>
      <c r="AF758" s="2"/>
      <c r="AG758" s="2"/>
      <c r="AH758" s="2"/>
      <c r="AI758" s="2"/>
      <c r="AJ758" s="2"/>
      <c r="AK758" s="2"/>
      <c r="AL758" s="2"/>
    </row>
    <row r="759" ht="14.25" customHeight="1">
      <c r="A759" s="3"/>
      <c r="B759" s="2"/>
      <c r="C759" s="2"/>
      <c r="D759" s="2"/>
      <c r="E759" s="2"/>
      <c r="F759" s="2"/>
      <c r="G759" s="2"/>
      <c r="H759" s="2"/>
      <c r="I759" s="4"/>
      <c r="J759" s="4"/>
      <c r="K759" s="4"/>
      <c r="L759" s="4"/>
      <c r="M759" s="4"/>
      <c r="N759" s="4"/>
      <c r="O759" s="4"/>
      <c r="P759" s="4"/>
      <c r="Q759" s="2"/>
      <c r="R759" s="2"/>
      <c r="S759" s="2"/>
      <c r="T759" s="2"/>
      <c r="U759" s="2"/>
      <c r="V759" s="2"/>
      <c r="W759" s="2"/>
      <c r="X759" s="2"/>
      <c r="Y759" s="2"/>
      <c r="Z759" s="2"/>
      <c r="AA759" s="2"/>
      <c r="AB759" s="2"/>
      <c r="AC759" s="2"/>
      <c r="AD759" s="2"/>
      <c r="AE759" s="2"/>
      <c r="AF759" s="2"/>
      <c r="AG759" s="2"/>
      <c r="AH759" s="2"/>
      <c r="AI759" s="2"/>
      <c r="AJ759" s="2"/>
      <c r="AK759" s="2"/>
      <c r="AL759" s="2"/>
    </row>
    <row r="760" ht="14.25" customHeight="1">
      <c r="A760" s="3"/>
      <c r="B760" s="2"/>
      <c r="C760" s="2"/>
      <c r="D760" s="2"/>
      <c r="E760" s="2"/>
      <c r="F760" s="2"/>
      <c r="G760" s="2"/>
      <c r="H760" s="2"/>
      <c r="I760" s="4"/>
      <c r="J760" s="4"/>
      <c r="K760" s="4"/>
      <c r="L760" s="4"/>
      <c r="M760" s="4"/>
      <c r="N760" s="4"/>
      <c r="O760" s="4"/>
      <c r="P760" s="4"/>
      <c r="Q760" s="2"/>
      <c r="R760" s="2"/>
      <c r="S760" s="2"/>
      <c r="T760" s="2"/>
      <c r="U760" s="2"/>
      <c r="V760" s="2"/>
      <c r="W760" s="2"/>
      <c r="X760" s="2"/>
      <c r="Y760" s="2"/>
      <c r="Z760" s="2"/>
      <c r="AA760" s="2"/>
      <c r="AB760" s="2"/>
      <c r="AC760" s="2"/>
      <c r="AD760" s="2"/>
      <c r="AE760" s="2"/>
      <c r="AF760" s="2"/>
      <c r="AG760" s="2"/>
      <c r="AH760" s="2"/>
      <c r="AI760" s="2"/>
      <c r="AJ760" s="2"/>
      <c r="AK760" s="2"/>
      <c r="AL760" s="2"/>
    </row>
    <row r="761" ht="14.25" customHeight="1">
      <c r="A761" s="3"/>
      <c r="B761" s="2"/>
      <c r="C761" s="2"/>
      <c r="D761" s="2"/>
      <c r="E761" s="2"/>
      <c r="F761" s="2"/>
      <c r="G761" s="2"/>
      <c r="H761" s="2"/>
      <c r="I761" s="4"/>
      <c r="J761" s="4"/>
      <c r="K761" s="4"/>
      <c r="L761" s="4"/>
      <c r="M761" s="4"/>
      <c r="N761" s="4"/>
      <c r="O761" s="4"/>
      <c r="P761" s="4"/>
      <c r="Q761" s="2"/>
      <c r="R761" s="2"/>
      <c r="S761" s="2"/>
      <c r="T761" s="2"/>
      <c r="U761" s="2"/>
      <c r="V761" s="2"/>
      <c r="W761" s="2"/>
      <c r="X761" s="2"/>
      <c r="Y761" s="2"/>
      <c r="Z761" s="2"/>
      <c r="AA761" s="2"/>
      <c r="AB761" s="2"/>
      <c r="AC761" s="2"/>
      <c r="AD761" s="2"/>
      <c r="AE761" s="2"/>
      <c r="AF761" s="2"/>
      <c r="AG761" s="2"/>
      <c r="AH761" s="2"/>
      <c r="AI761" s="2"/>
      <c r="AJ761" s="2"/>
      <c r="AK761" s="2"/>
      <c r="AL761" s="2"/>
    </row>
    <row r="762" ht="14.25" customHeight="1">
      <c r="A762" s="3"/>
      <c r="B762" s="2"/>
      <c r="C762" s="2"/>
      <c r="D762" s="2"/>
      <c r="E762" s="2"/>
      <c r="F762" s="2"/>
      <c r="G762" s="2"/>
      <c r="H762" s="2"/>
      <c r="I762" s="4"/>
      <c r="J762" s="4"/>
      <c r="K762" s="4"/>
      <c r="L762" s="4"/>
      <c r="M762" s="4"/>
      <c r="N762" s="4"/>
      <c r="O762" s="4"/>
      <c r="P762" s="4"/>
      <c r="Q762" s="2"/>
      <c r="R762" s="2"/>
      <c r="S762" s="2"/>
      <c r="T762" s="2"/>
      <c r="U762" s="2"/>
      <c r="V762" s="2"/>
      <c r="W762" s="2"/>
      <c r="X762" s="2"/>
      <c r="Y762" s="2"/>
      <c r="Z762" s="2"/>
      <c r="AA762" s="2"/>
      <c r="AB762" s="2"/>
      <c r="AC762" s="2"/>
      <c r="AD762" s="2"/>
      <c r="AE762" s="2"/>
      <c r="AF762" s="2"/>
      <c r="AG762" s="2"/>
      <c r="AH762" s="2"/>
      <c r="AI762" s="2"/>
      <c r="AJ762" s="2"/>
      <c r="AK762" s="2"/>
      <c r="AL762" s="2"/>
    </row>
    <row r="763" ht="14.25" customHeight="1">
      <c r="A763" s="3"/>
      <c r="B763" s="2"/>
      <c r="C763" s="2"/>
      <c r="D763" s="2"/>
      <c r="E763" s="2"/>
      <c r="F763" s="2"/>
      <c r="G763" s="2"/>
      <c r="H763" s="2"/>
      <c r="I763" s="4"/>
      <c r="J763" s="4"/>
      <c r="K763" s="4"/>
      <c r="L763" s="4"/>
      <c r="M763" s="4"/>
      <c r="N763" s="4"/>
      <c r="O763" s="4"/>
      <c r="P763" s="4"/>
      <c r="Q763" s="2"/>
      <c r="R763" s="2"/>
      <c r="S763" s="2"/>
      <c r="T763" s="2"/>
      <c r="U763" s="2"/>
      <c r="V763" s="2"/>
      <c r="W763" s="2"/>
      <c r="X763" s="2"/>
      <c r="Y763" s="2"/>
      <c r="Z763" s="2"/>
      <c r="AA763" s="2"/>
      <c r="AB763" s="2"/>
      <c r="AC763" s="2"/>
      <c r="AD763" s="2"/>
      <c r="AE763" s="2"/>
      <c r="AF763" s="2"/>
      <c r="AG763" s="2"/>
      <c r="AH763" s="2"/>
      <c r="AI763" s="2"/>
      <c r="AJ763" s="2"/>
      <c r="AK763" s="2"/>
      <c r="AL763" s="2"/>
    </row>
    <row r="764" ht="14.25" customHeight="1">
      <c r="A764" s="3"/>
      <c r="B764" s="2"/>
      <c r="C764" s="2"/>
      <c r="D764" s="2"/>
      <c r="E764" s="2"/>
      <c r="F764" s="2"/>
      <c r="G764" s="2"/>
      <c r="H764" s="2"/>
      <c r="I764" s="4"/>
      <c r="J764" s="4"/>
      <c r="K764" s="4"/>
      <c r="L764" s="4"/>
      <c r="M764" s="4"/>
      <c r="N764" s="4"/>
      <c r="O764" s="4"/>
      <c r="P764" s="4"/>
      <c r="Q764" s="2"/>
      <c r="R764" s="2"/>
      <c r="S764" s="2"/>
      <c r="T764" s="2"/>
      <c r="U764" s="2"/>
      <c r="V764" s="2"/>
      <c r="W764" s="2"/>
      <c r="X764" s="2"/>
      <c r="Y764" s="2"/>
      <c r="Z764" s="2"/>
      <c r="AA764" s="2"/>
      <c r="AB764" s="2"/>
      <c r="AC764" s="2"/>
      <c r="AD764" s="2"/>
      <c r="AE764" s="2"/>
      <c r="AF764" s="2"/>
      <c r="AG764" s="2"/>
      <c r="AH764" s="2"/>
      <c r="AI764" s="2"/>
      <c r="AJ764" s="2"/>
      <c r="AK764" s="2"/>
      <c r="AL764" s="2"/>
    </row>
    <row r="765" ht="14.25" customHeight="1">
      <c r="A765" s="3"/>
      <c r="B765" s="2"/>
      <c r="C765" s="2"/>
      <c r="D765" s="2"/>
      <c r="E765" s="2"/>
      <c r="F765" s="2"/>
      <c r="G765" s="2"/>
      <c r="H765" s="2"/>
      <c r="I765" s="4"/>
      <c r="J765" s="4"/>
      <c r="K765" s="4"/>
      <c r="L765" s="4"/>
      <c r="M765" s="4"/>
      <c r="N765" s="4"/>
      <c r="O765" s="4"/>
      <c r="P765" s="4"/>
      <c r="Q765" s="2"/>
      <c r="R765" s="2"/>
      <c r="S765" s="2"/>
      <c r="T765" s="2"/>
      <c r="U765" s="2"/>
      <c r="V765" s="2"/>
      <c r="W765" s="2"/>
      <c r="X765" s="2"/>
      <c r="Y765" s="2"/>
      <c r="Z765" s="2"/>
      <c r="AA765" s="2"/>
      <c r="AB765" s="2"/>
      <c r="AC765" s="2"/>
      <c r="AD765" s="2"/>
      <c r="AE765" s="2"/>
      <c r="AF765" s="2"/>
      <c r="AG765" s="2"/>
      <c r="AH765" s="2"/>
      <c r="AI765" s="2"/>
      <c r="AJ765" s="2"/>
      <c r="AK765" s="2"/>
      <c r="AL765" s="2"/>
    </row>
    <row r="766" ht="14.25" customHeight="1">
      <c r="A766" s="3"/>
      <c r="B766" s="2"/>
      <c r="C766" s="2"/>
      <c r="D766" s="2"/>
      <c r="E766" s="2"/>
      <c r="F766" s="2"/>
      <c r="G766" s="2"/>
      <c r="H766" s="2"/>
      <c r="I766" s="4"/>
      <c r="J766" s="4"/>
      <c r="K766" s="4"/>
      <c r="L766" s="4"/>
      <c r="M766" s="4"/>
      <c r="N766" s="4"/>
      <c r="O766" s="4"/>
      <c r="P766" s="4"/>
      <c r="Q766" s="2"/>
      <c r="R766" s="2"/>
      <c r="S766" s="2"/>
      <c r="T766" s="2"/>
      <c r="U766" s="2"/>
      <c r="V766" s="2"/>
      <c r="W766" s="2"/>
      <c r="X766" s="2"/>
      <c r="Y766" s="2"/>
      <c r="Z766" s="2"/>
      <c r="AA766" s="2"/>
      <c r="AB766" s="2"/>
      <c r="AC766" s="2"/>
      <c r="AD766" s="2"/>
      <c r="AE766" s="2"/>
      <c r="AF766" s="2"/>
      <c r="AG766" s="2"/>
      <c r="AH766" s="2"/>
      <c r="AI766" s="2"/>
      <c r="AJ766" s="2"/>
      <c r="AK766" s="2"/>
      <c r="AL766" s="2"/>
    </row>
    <row r="767" ht="14.25" customHeight="1">
      <c r="A767" s="3"/>
      <c r="B767" s="2"/>
      <c r="C767" s="2"/>
      <c r="D767" s="2"/>
      <c r="E767" s="2"/>
      <c r="F767" s="2"/>
      <c r="G767" s="2"/>
      <c r="H767" s="2"/>
      <c r="I767" s="4"/>
      <c r="J767" s="4"/>
      <c r="K767" s="4"/>
      <c r="L767" s="4"/>
      <c r="M767" s="4"/>
      <c r="N767" s="4"/>
      <c r="O767" s="4"/>
      <c r="P767" s="4"/>
      <c r="Q767" s="2"/>
      <c r="R767" s="2"/>
      <c r="S767" s="2"/>
      <c r="T767" s="2"/>
      <c r="U767" s="2"/>
      <c r="V767" s="2"/>
      <c r="W767" s="2"/>
      <c r="X767" s="2"/>
      <c r="Y767" s="2"/>
      <c r="Z767" s="2"/>
      <c r="AA767" s="2"/>
      <c r="AB767" s="2"/>
      <c r="AC767" s="2"/>
      <c r="AD767" s="2"/>
      <c r="AE767" s="2"/>
      <c r="AF767" s="2"/>
      <c r="AG767" s="2"/>
      <c r="AH767" s="2"/>
      <c r="AI767" s="2"/>
      <c r="AJ767" s="2"/>
      <c r="AK767" s="2"/>
      <c r="AL767" s="2"/>
    </row>
    <row r="768" ht="14.25" customHeight="1">
      <c r="A768" s="3"/>
      <c r="B768" s="2"/>
      <c r="C768" s="2"/>
      <c r="D768" s="2"/>
      <c r="E768" s="2"/>
      <c r="F768" s="2"/>
      <c r="G768" s="2"/>
      <c r="H768" s="2"/>
      <c r="I768" s="4"/>
      <c r="J768" s="4"/>
      <c r="K768" s="4"/>
      <c r="L768" s="4"/>
      <c r="M768" s="4"/>
      <c r="N768" s="4"/>
      <c r="O768" s="4"/>
      <c r="P768" s="4"/>
      <c r="Q768" s="2"/>
      <c r="R768" s="2"/>
      <c r="S768" s="2"/>
      <c r="T768" s="2"/>
      <c r="U768" s="2"/>
      <c r="V768" s="2"/>
      <c r="W768" s="2"/>
      <c r="X768" s="2"/>
      <c r="Y768" s="2"/>
      <c r="Z768" s="2"/>
      <c r="AA768" s="2"/>
      <c r="AB768" s="2"/>
      <c r="AC768" s="2"/>
      <c r="AD768" s="2"/>
      <c r="AE768" s="2"/>
      <c r="AF768" s="2"/>
      <c r="AG768" s="2"/>
      <c r="AH768" s="2"/>
      <c r="AI768" s="2"/>
      <c r="AJ768" s="2"/>
      <c r="AK768" s="2"/>
      <c r="AL768" s="2"/>
    </row>
    <row r="769" ht="14.25" customHeight="1">
      <c r="A769" s="3"/>
      <c r="B769" s="2"/>
      <c r="C769" s="2"/>
      <c r="D769" s="2"/>
      <c r="E769" s="2"/>
      <c r="F769" s="2"/>
      <c r="G769" s="2"/>
      <c r="H769" s="2"/>
      <c r="I769" s="4"/>
      <c r="J769" s="4"/>
      <c r="K769" s="4"/>
      <c r="L769" s="4"/>
      <c r="M769" s="4"/>
      <c r="N769" s="4"/>
      <c r="O769" s="4"/>
      <c r="P769" s="4"/>
      <c r="Q769" s="2"/>
      <c r="R769" s="2"/>
      <c r="S769" s="2"/>
      <c r="T769" s="2"/>
      <c r="U769" s="2"/>
      <c r="V769" s="2"/>
      <c r="W769" s="2"/>
      <c r="X769" s="2"/>
      <c r="Y769" s="2"/>
      <c r="Z769" s="2"/>
      <c r="AA769" s="2"/>
      <c r="AB769" s="2"/>
      <c r="AC769" s="2"/>
      <c r="AD769" s="2"/>
      <c r="AE769" s="2"/>
      <c r="AF769" s="2"/>
      <c r="AG769" s="2"/>
      <c r="AH769" s="2"/>
      <c r="AI769" s="2"/>
      <c r="AJ769" s="2"/>
      <c r="AK769" s="2"/>
      <c r="AL769" s="2"/>
    </row>
    <row r="770" ht="14.25" customHeight="1">
      <c r="A770" s="3"/>
      <c r="B770" s="2"/>
      <c r="C770" s="2"/>
      <c r="D770" s="2"/>
      <c r="E770" s="2"/>
      <c r="F770" s="2"/>
      <c r="G770" s="2"/>
      <c r="H770" s="2"/>
      <c r="I770" s="4"/>
      <c r="J770" s="4"/>
      <c r="K770" s="4"/>
      <c r="L770" s="4"/>
      <c r="M770" s="4"/>
      <c r="N770" s="4"/>
      <c r="O770" s="4"/>
      <c r="P770" s="4"/>
      <c r="Q770" s="2"/>
      <c r="R770" s="2"/>
      <c r="S770" s="2"/>
      <c r="T770" s="2"/>
      <c r="U770" s="2"/>
      <c r="V770" s="2"/>
      <c r="W770" s="2"/>
      <c r="X770" s="2"/>
      <c r="Y770" s="2"/>
      <c r="Z770" s="2"/>
      <c r="AA770" s="2"/>
      <c r="AB770" s="2"/>
      <c r="AC770" s="2"/>
      <c r="AD770" s="2"/>
      <c r="AE770" s="2"/>
      <c r="AF770" s="2"/>
      <c r="AG770" s="2"/>
      <c r="AH770" s="2"/>
      <c r="AI770" s="2"/>
      <c r="AJ770" s="2"/>
      <c r="AK770" s="2"/>
      <c r="AL770" s="2"/>
    </row>
    <row r="771" ht="14.25" customHeight="1">
      <c r="A771" s="3"/>
      <c r="B771" s="2"/>
      <c r="C771" s="2"/>
      <c r="D771" s="2"/>
      <c r="E771" s="2"/>
      <c r="F771" s="2"/>
      <c r="G771" s="2"/>
      <c r="H771" s="2"/>
      <c r="I771" s="4"/>
      <c r="J771" s="4"/>
      <c r="K771" s="4"/>
      <c r="L771" s="4"/>
      <c r="M771" s="4"/>
      <c r="N771" s="4"/>
      <c r="O771" s="4"/>
      <c r="P771" s="4"/>
      <c r="Q771" s="2"/>
      <c r="R771" s="2"/>
      <c r="S771" s="2"/>
      <c r="T771" s="2"/>
      <c r="U771" s="2"/>
      <c r="V771" s="2"/>
      <c r="W771" s="2"/>
      <c r="X771" s="2"/>
      <c r="Y771" s="2"/>
      <c r="Z771" s="2"/>
      <c r="AA771" s="2"/>
      <c r="AB771" s="2"/>
      <c r="AC771" s="2"/>
      <c r="AD771" s="2"/>
      <c r="AE771" s="2"/>
      <c r="AF771" s="2"/>
      <c r="AG771" s="2"/>
      <c r="AH771" s="2"/>
      <c r="AI771" s="2"/>
      <c r="AJ771" s="2"/>
      <c r="AK771" s="2"/>
      <c r="AL771" s="2"/>
    </row>
    <row r="772" ht="14.25" customHeight="1">
      <c r="A772" s="3"/>
      <c r="B772" s="2"/>
      <c r="C772" s="2"/>
      <c r="D772" s="2"/>
      <c r="E772" s="2"/>
      <c r="F772" s="2"/>
      <c r="G772" s="2"/>
      <c r="H772" s="2"/>
      <c r="I772" s="4"/>
      <c r="J772" s="4"/>
      <c r="K772" s="4"/>
      <c r="L772" s="4"/>
      <c r="M772" s="4"/>
      <c r="N772" s="4"/>
      <c r="O772" s="4"/>
      <c r="P772" s="4"/>
      <c r="Q772" s="2"/>
      <c r="R772" s="2"/>
      <c r="S772" s="2"/>
      <c r="T772" s="2"/>
      <c r="U772" s="2"/>
      <c r="V772" s="2"/>
      <c r="W772" s="2"/>
      <c r="X772" s="2"/>
      <c r="Y772" s="2"/>
      <c r="Z772" s="2"/>
      <c r="AA772" s="2"/>
      <c r="AB772" s="2"/>
      <c r="AC772" s="2"/>
      <c r="AD772" s="2"/>
      <c r="AE772" s="2"/>
      <c r="AF772" s="2"/>
      <c r="AG772" s="2"/>
      <c r="AH772" s="2"/>
      <c r="AI772" s="2"/>
      <c r="AJ772" s="2"/>
      <c r="AK772" s="2"/>
      <c r="AL772" s="2"/>
    </row>
    <row r="773" ht="14.25" customHeight="1">
      <c r="A773" s="3"/>
      <c r="B773" s="2"/>
      <c r="C773" s="2"/>
      <c r="D773" s="2"/>
      <c r="E773" s="2"/>
      <c r="F773" s="2"/>
      <c r="G773" s="2"/>
      <c r="H773" s="2"/>
      <c r="I773" s="4"/>
      <c r="J773" s="4"/>
      <c r="K773" s="4"/>
      <c r="L773" s="4"/>
      <c r="M773" s="4"/>
      <c r="N773" s="4"/>
      <c r="O773" s="4"/>
      <c r="P773" s="4"/>
      <c r="Q773" s="2"/>
      <c r="R773" s="2"/>
      <c r="S773" s="2"/>
      <c r="T773" s="2"/>
      <c r="U773" s="2"/>
      <c r="V773" s="2"/>
      <c r="W773" s="2"/>
      <c r="X773" s="2"/>
      <c r="Y773" s="2"/>
      <c r="Z773" s="2"/>
      <c r="AA773" s="2"/>
      <c r="AB773" s="2"/>
      <c r="AC773" s="2"/>
      <c r="AD773" s="2"/>
      <c r="AE773" s="2"/>
      <c r="AF773" s="2"/>
      <c r="AG773" s="2"/>
      <c r="AH773" s="2"/>
      <c r="AI773" s="2"/>
      <c r="AJ773" s="2"/>
      <c r="AK773" s="2"/>
      <c r="AL773" s="2"/>
    </row>
    <row r="774" ht="14.25" customHeight="1">
      <c r="A774" s="3"/>
      <c r="B774" s="2"/>
      <c r="C774" s="2"/>
      <c r="D774" s="2"/>
      <c r="E774" s="2"/>
      <c r="F774" s="2"/>
      <c r="G774" s="2"/>
      <c r="H774" s="2"/>
      <c r="I774" s="4"/>
      <c r="J774" s="4"/>
      <c r="K774" s="4"/>
      <c r="L774" s="4"/>
      <c r="M774" s="4"/>
      <c r="N774" s="4"/>
      <c r="O774" s="4"/>
      <c r="P774" s="4"/>
      <c r="Q774" s="2"/>
      <c r="R774" s="2"/>
      <c r="S774" s="2"/>
      <c r="T774" s="2"/>
      <c r="U774" s="2"/>
      <c r="V774" s="2"/>
      <c r="W774" s="2"/>
      <c r="X774" s="2"/>
      <c r="Y774" s="2"/>
      <c r="Z774" s="2"/>
      <c r="AA774" s="2"/>
      <c r="AB774" s="2"/>
      <c r="AC774" s="2"/>
      <c r="AD774" s="2"/>
      <c r="AE774" s="2"/>
      <c r="AF774" s="2"/>
      <c r="AG774" s="2"/>
      <c r="AH774" s="2"/>
      <c r="AI774" s="2"/>
      <c r="AJ774" s="2"/>
      <c r="AK774" s="2"/>
      <c r="AL774" s="2"/>
    </row>
    <row r="775" ht="14.25" customHeight="1">
      <c r="A775" s="3"/>
      <c r="B775" s="2"/>
      <c r="C775" s="2"/>
      <c r="D775" s="2"/>
      <c r="E775" s="2"/>
      <c r="F775" s="2"/>
      <c r="G775" s="2"/>
      <c r="H775" s="2"/>
      <c r="I775" s="4"/>
      <c r="J775" s="4"/>
      <c r="K775" s="4"/>
      <c r="L775" s="4"/>
      <c r="M775" s="4"/>
      <c r="N775" s="4"/>
      <c r="O775" s="4"/>
      <c r="P775" s="4"/>
      <c r="Q775" s="2"/>
      <c r="R775" s="2"/>
      <c r="S775" s="2"/>
      <c r="T775" s="2"/>
      <c r="U775" s="2"/>
      <c r="V775" s="2"/>
      <c r="W775" s="2"/>
      <c r="X775" s="2"/>
      <c r="Y775" s="2"/>
      <c r="Z775" s="2"/>
      <c r="AA775" s="2"/>
      <c r="AB775" s="2"/>
      <c r="AC775" s="2"/>
      <c r="AD775" s="2"/>
      <c r="AE775" s="2"/>
      <c r="AF775" s="2"/>
      <c r="AG775" s="2"/>
      <c r="AH775" s="2"/>
      <c r="AI775" s="2"/>
      <c r="AJ775" s="2"/>
      <c r="AK775" s="2"/>
      <c r="AL775" s="2"/>
    </row>
    <row r="776" ht="14.25" customHeight="1">
      <c r="A776" s="3"/>
      <c r="B776" s="2"/>
      <c r="C776" s="2"/>
      <c r="D776" s="2"/>
      <c r="E776" s="2"/>
      <c r="F776" s="2"/>
      <c r="G776" s="2"/>
      <c r="H776" s="2"/>
      <c r="I776" s="4"/>
      <c r="J776" s="4"/>
      <c r="K776" s="4"/>
      <c r="L776" s="4"/>
      <c r="M776" s="4"/>
      <c r="N776" s="4"/>
      <c r="O776" s="4"/>
      <c r="P776" s="4"/>
      <c r="Q776" s="2"/>
      <c r="R776" s="2"/>
      <c r="S776" s="2"/>
      <c r="T776" s="2"/>
      <c r="U776" s="2"/>
      <c r="V776" s="2"/>
      <c r="W776" s="2"/>
      <c r="X776" s="2"/>
      <c r="Y776" s="2"/>
      <c r="Z776" s="2"/>
      <c r="AA776" s="2"/>
      <c r="AB776" s="2"/>
      <c r="AC776" s="2"/>
      <c r="AD776" s="2"/>
      <c r="AE776" s="2"/>
      <c r="AF776" s="2"/>
      <c r="AG776" s="2"/>
      <c r="AH776" s="2"/>
      <c r="AI776" s="2"/>
      <c r="AJ776" s="2"/>
      <c r="AK776" s="2"/>
      <c r="AL776" s="2"/>
    </row>
    <row r="777" ht="14.25" customHeight="1">
      <c r="A777" s="3"/>
      <c r="B777" s="2"/>
      <c r="C777" s="2"/>
      <c r="D777" s="2"/>
      <c r="E777" s="2"/>
      <c r="F777" s="2"/>
      <c r="G777" s="2"/>
      <c r="H777" s="2"/>
      <c r="I777" s="4"/>
      <c r="J777" s="4"/>
      <c r="K777" s="4"/>
      <c r="L777" s="4"/>
      <c r="M777" s="4"/>
      <c r="N777" s="4"/>
      <c r="O777" s="4"/>
      <c r="P777" s="4"/>
      <c r="Q777" s="2"/>
      <c r="R777" s="2"/>
      <c r="S777" s="2"/>
      <c r="T777" s="2"/>
      <c r="U777" s="2"/>
      <c r="V777" s="2"/>
      <c r="W777" s="2"/>
      <c r="X777" s="2"/>
      <c r="Y777" s="2"/>
      <c r="Z777" s="2"/>
      <c r="AA777" s="2"/>
      <c r="AB777" s="2"/>
      <c r="AC777" s="2"/>
      <c r="AD777" s="2"/>
      <c r="AE777" s="2"/>
      <c r="AF777" s="2"/>
      <c r="AG777" s="2"/>
      <c r="AH777" s="2"/>
      <c r="AI777" s="2"/>
      <c r="AJ777" s="2"/>
      <c r="AK777" s="2"/>
      <c r="AL777" s="2"/>
    </row>
    <row r="778" ht="14.25" customHeight="1">
      <c r="A778" s="3"/>
      <c r="B778" s="2"/>
      <c r="C778" s="2"/>
      <c r="D778" s="2"/>
      <c r="E778" s="2"/>
      <c r="F778" s="2"/>
      <c r="G778" s="2"/>
      <c r="H778" s="2"/>
      <c r="I778" s="4"/>
      <c r="J778" s="4"/>
      <c r="K778" s="4"/>
      <c r="L778" s="4"/>
      <c r="M778" s="4"/>
      <c r="N778" s="4"/>
      <c r="O778" s="4"/>
      <c r="P778" s="4"/>
      <c r="Q778" s="2"/>
      <c r="R778" s="2"/>
      <c r="S778" s="2"/>
      <c r="T778" s="2"/>
      <c r="U778" s="2"/>
      <c r="V778" s="2"/>
      <c r="W778" s="2"/>
      <c r="X778" s="2"/>
      <c r="Y778" s="2"/>
      <c r="Z778" s="2"/>
      <c r="AA778" s="2"/>
      <c r="AB778" s="2"/>
      <c r="AC778" s="2"/>
      <c r="AD778" s="2"/>
      <c r="AE778" s="2"/>
      <c r="AF778" s="2"/>
      <c r="AG778" s="2"/>
      <c r="AH778" s="2"/>
      <c r="AI778" s="2"/>
      <c r="AJ778" s="2"/>
      <c r="AK778" s="2"/>
      <c r="AL778" s="2"/>
    </row>
    <row r="779" ht="14.25" customHeight="1">
      <c r="A779" s="3"/>
      <c r="B779" s="2"/>
      <c r="C779" s="2"/>
      <c r="D779" s="2"/>
      <c r="E779" s="2"/>
      <c r="F779" s="2"/>
      <c r="G779" s="2"/>
      <c r="H779" s="2"/>
      <c r="I779" s="4"/>
      <c r="J779" s="4"/>
      <c r="K779" s="4"/>
      <c r="L779" s="4"/>
      <c r="M779" s="4"/>
      <c r="N779" s="4"/>
      <c r="O779" s="4"/>
      <c r="P779" s="4"/>
      <c r="Q779" s="2"/>
      <c r="R779" s="2"/>
      <c r="S779" s="2"/>
      <c r="T779" s="2"/>
      <c r="U779" s="2"/>
      <c r="V779" s="2"/>
      <c r="W779" s="2"/>
      <c r="X779" s="2"/>
      <c r="Y779" s="2"/>
      <c r="Z779" s="2"/>
      <c r="AA779" s="2"/>
      <c r="AB779" s="2"/>
      <c r="AC779" s="2"/>
      <c r="AD779" s="2"/>
      <c r="AE779" s="2"/>
      <c r="AF779" s="2"/>
      <c r="AG779" s="2"/>
      <c r="AH779" s="2"/>
      <c r="AI779" s="2"/>
      <c r="AJ779" s="2"/>
      <c r="AK779" s="2"/>
      <c r="AL779" s="2"/>
    </row>
    <row r="780" ht="14.25" customHeight="1">
      <c r="A780" s="3"/>
      <c r="B780" s="2"/>
      <c r="C780" s="2"/>
      <c r="D780" s="2"/>
      <c r="E780" s="2"/>
      <c r="F780" s="2"/>
      <c r="G780" s="2"/>
      <c r="H780" s="2"/>
      <c r="I780" s="4"/>
      <c r="J780" s="4"/>
      <c r="K780" s="4"/>
      <c r="L780" s="4"/>
      <c r="M780" s="4"/>
      <c r="N780" s="4"/>
      <c r="O780" s="4"/>
      <c r="P780" s="4"/>
      <c r="Q780" s="2"/>
      <c r="R780" s="2"/>
      <c r="S780" s="2"/>
      <c r="T780" s="2"/>
      <c r="U780" s="2"/>
      <c r="V780" s="2"/>
      <c r="W780" s="2"/>
      <c r="X780" s="2"/>
      <c r="Y780" s="2"/>
      <c r="Z780" s="2"/>
      <c r="AA780" s="2"/>
      <c r="AB780" s="2"/>
      <c r="AC780" s="2"/>
      <c r="AD780" s="2"/>
      <c r="AE780" s="2"/>
      <c r="AF780" s="2"/>
      <c r="AG780" s="2"/>
      <c r="AH780" s="2"/>
      <c r="AI780" s="2"/>
      <c r="AJ780" s="2"/>
      <c r="AK780" s="2"/>
      <c r="AL780" s="2"/>
    </row>
    <row r="781" ht="14.25" customHeight="1">
      <c r="A781" s="3"/>
      <c r="B781" s="2"/>
      <c r="C781" s="2"/>
      <c r="D781" s="2"/>
      <c r="E781" s="2"/>
      <c r="F781" s="2"/>
      <c r="G781" s="2"/>
      <c r="H781" s="2"/>
      <c r="I781" s="4"/>
      <c r="J781" s="4"/>
      <c r="K781" s="4"/>
      <c r="L781" s="4"/>
      <c r="M781" s="4"/>
      <c r="N781" s="4"/>
      <c r="O781" s="4"/>
      <c r="P781" s="4"/>
      <c r="Q781" s="2"/>
      <c r="R781" s="2"/>
      <c r="S781" s="2"/>
      <c r="T781" s="2"/>
      <c r="U781" s="2"/>
      <c r="V781" s="2"/>
      <c r="W781" s="2"/>
      <c r="X781" s="2"/>
      <c r="Y781" s="2"/>
      <c r="Z781" s="2"/>
      <c r="AA781" s="2"/>
      <c r="AB781" s="2"/>
      <c r="AC781" s="2"/>
      <c r="AD781" s="2"/>
      <c r="AE781" s="2"/>
      <c r="AF781" s="2"/>
      <c r="AG781" s="2"/>
      <c r="AH781" s="2"/>
      <c r="AI781" s="2"/>
      <c r="AJ781" s="2"/>
      <c r="AK781" s="2"/>
      <c r="AL781" s="2"/>
    </row>
    <row r="782" ht="14.25" customHeight="1">
      <c r="A782" s="3"/>
      <c r="B782" s="2"/>
      <c r="C782" s="2"/>
      <c r="D782" s="2"/>
      <c r="E782" s="2"/>
      <c r="F782" s="2"/>
      <c r="G782" s="2"/>
      <c r="H782" s="2"/>
      <c r="I782" s="4"/>
      <c r="J782" s="4"/>
      <c r="K782" s="4"/>
      <c r="L782" s="4"/>
      <c r="M782" s="4"/>
      <c r="N782" s="4"/>
      <c r="O782" s="4"/>
      <c r="P782" s="4"/>
      <c r="Q782" s="2"/>
      <c r="R782" s="2"/>
      <c r="S782" s="2"/>
      <c r="T782" s="2"/>
      <c r="U782" s="2"/>
      <c r="V782" s="2"/>
      <c r="W782" s="2"/>
      <c r="X782" s="2"/>
      <c r="Y782" s="2"/>
      <c r="Z782" s="2"/>
      <c r="AA782" s="2"/>
      <c r="AB782" s="2"/>
      <c r="AC782" s="2"/>
      <c r="AD782" s="2"/>
      <c r="AE782" s="2"/>
      <c r="AF782" s="2"/>
      <c r="AG782" s="2"/>
      <c r="AH782" s="2"/>
      <c r="AI782" s="2"/>
      <c r="AJ782" s="2"/>
      <c r="AK782" s="2"/>
      <c r="AL782" s="2"/>
    </row>
    <row r="783" ht="14.25" customHeight="1">
      <c r="A783" s="3"/>
      <c r="B783" s="2"/>
      <c r="C783" s="2"/>
      <c r="D783" s="2"/>
      <c r="E783" s="2"/>
      <c r="F783" s="2"/>
      <c r="G783" s="2"/>
      <c r="H783" s="2"/>
      <c r="I783" s="4"/>
      <c r="J783" s="4"/>
      <c r="K783" s="4"/>
      <c r="L783" s="4"/>
      <c r="M783" s="4"/>
      <c r="N783" s="4"/>
      <c r="O783" s="4"/>
      <c r="P783" s="4"/>
      <c r="Q783" s="2"/>
      <c r="R783" s="2"/>
      <c r="S783" s="2"/>
      <c r="T783" s="2"/>
      <c r="U783" s="2"/>
      <c r="V783" s="2"/>
      <c r="W783" s="2"/>
      <c r="X783" s="2"/>
      <c r="Y783" s="2"/>
      <c r="Z783" s="2"/>
      <c r="AA783" s="2"/>
      <c r="AB783" s="2"/>
      <c r="AC783" s="2"/>
      <c r="AD783" s="2"/>
      <c r="AE783" s="2"/>
      <c r="AF783" s="2"/>
      <c r="AG783" s="2"/>
      <c r="AH783" s="2"/>
      <c r="AI783" s="2"/>
      <c r="AJ783" s="2"/>
      <c r="AK783" s="2"/>
      <c r="AL783" s="2"/>
    </row>
    <row r="784" ht="14.25" customHeight="1">
      <c r="A784" s="3"/>
      <c r="B784" s="2"/>
      <c r="C784" s="2"/>
      <c r="D784" s="2"/>
      <c r="E784" s="2"/>
      <c r="F784" s="2"/>
      <c r="G784" s="2"/>
      <c r="H784" s="2"/>
      <c r="I784" s="4"/>
      <c r="J784" s="4"/>
      <c r="K784" s="4"/>
      <c r="L784" s="4"/>
      <c r="M784" s="4"/>
      <c r="N784" s="4"/>
      <c r="O784" s="4"/>
      <c r="P784" s="4"/>
      <c r="Q784" s="2"/>
      <c r="R784" s="2"/>
      <c r="S784" s="2"/>
      <c r="T784" s="2"/>
      <c r="U784" s="2"/>
      <c r="V784" s="2"/>
      <c r="W784" s="2"/>
      <c r="X784" s="2"/>
      <c r="Y784" s="2"/>
      <c r="Z784" s="2"/>
      <c r="AA784" s="2"/>
      <c r="AB784" s="2"/>
      <c r="AC784" s="2"/>
      <c r="AD784" s="2"/>
      <c r="AE784" s="2"/>
      <c r="AF784" s="2"/>
      <c r="AG784" s="2"/>
      <c r="AH784" s="2"/>
      <c r="AI784" s="2"/>
      <c r="AJ784" s="2"/>
      <c r="AK784" s="2"/>
      <c r="AL784" s="2"/>
    </row>
    <row r="785" ht="14.25" customHeight="1">
      <c r="A785" s="3"/>
      <c r="B785" s="2"/>
      <c r="C785" s="2"/>
      <c r="D785" s="2"/>
      <c r="E785" s="2"/>
      <c r="F785" s="2"/>
      <c r="G785" s="2"/>
      <c r="H785" s="2"/>
      <c r="I785" s="4"/>
      <c r="J785" s="4"/>
      <c r="K785" s="4"/>
      <c r="L785" s="4"/>
      <c r="M785" s="4"/>
      <c r="N785" s="4"/>
      <c r="O785" s="4"/>
      <c r="P785" s="4"/>
      <c r="Q785" s="2"/>
      <c r="R785" s="2"/>
      <c r="S785" s="2"/>
      <c r="T785" s="2"/>
      <c r="U785" s="2"/>
      <c r="V785" s="2"/>
      <c r="W785" s="2"/>
      <c r="X785" s="2"/>
      <c r="Y785" s="2"/>
      <c r="Z785" s="2"/>
      <c r="AA785" s="2"/>
      <c r="AB785" s="2"/>
      <c r="AC785" s="2"/>
      <c r="AD785" s="2"/>
      <c r="AE785" s="2"/>
      <c r="AF785" s="2"/>
      <c r="AG785" s="2"/>
      <c r="AH785" s="2"/>
      <c r="AI785" s="2"/>
      <c r="AJ785" s="2"/>
      <c r="AK785" s="2"/>
      <c r="AL785" s="2"/>
    </row>
    <row r="786" ht="14.25" customHeight="1">
      <c r="A786" s="3"/>
      <c r="B786" s="2"/>
      <c r="C786" s="2"/>
      <c r="D786" s="2"/>
      <c r="E786" s="2"/>
      <c r="F786" s="2"/>
      <c r="G786" s="2"/>
      <c r="H786" s="2"/>
      <c r="I786" s="4"/>
      <c r="J786" s="4"/>
      <c r="K786" s="4"/>
      <c r="L786" s="4"/>
      <c r="M786" s="4"/>
      <c r="N786" s="4"/>
      <c r="O786" s="4"/>
      <c r="P786" s="4"/>
      <c r="Q786" s="2"/>
      <c r="R786" s="2"/>
      <c r="S786" s="2"/>
      <c r="T786" s="2"/>
      <c r="U786" s="2"/>
      <c r="V786" s="2"/>
      <c r="W786" s="2"/>
      <c r="X786" s="2"/>
      <c r="Y786" s="2"/>
      <c r="Z786" s="2"/>
      <c r="AA786" s="2"/>
      <c r="AB786" s="2"/>
      <c r="AC786" s="2"/>
      <c r="AD786" s="2"/>
      <c r="AE786" s="2"/>
      <c r="AF786" s="2"/>
      <c r="AG786" s="2"/>
      <c r="AH786" s="2"/>
      <c r="AI786" s="2"/>
      <c r="AJ786" s="2"/>
      <c r="AK786" s="2"/>
      <c r="AL786" s="2"/>
    </row>
    <row r="787" ht="14.25" customHeight="1">
      <c r="A787" s="3"/>
      <c r="B787" s="2"/>
      <c r="C787" s="2"/>
      <c r="D787" s="2"/>
      <c r="E787" s="2"/>
      <c r="F787" s="2"/>
      <c r="G787" s="2"/>
      <c r="H787" s="2"/>
      <c r="I787" s="4"/>
      <c r="J787" s="4"/>
      <c r="K787" s="4"/>
      <c r="L787" s="4"/>
      <c r="M787" s="4"/>
      <c r="N787" s="4"/>
      <c r="O787" s="4"/>
      <c r="P787" s="4"/>
      <c r="Q787" s="2"/>
      <c r="R787" s="2"/>
      <c r="S787" s="2"/>
      <c r="T787" s="2"/>
      <c r="U787" s="2"/>
      <c r="V787" s="2"/>
      <c r="W787" s="2"/>
      <c r="X787" s="2"/>
      <c r="Y787" s="2"/>
      <c r="Z787" s="2"/>
      <c r="AA787" s="2"/>
      <c r="AB787" s="2"/>
      <c r="AC787" s="2"/>
      <c r="AD787" s="2"/>
      <c r="AE787" s="2"/>
      <c r="AF787" s="2"/>
      <c r="AG787" s="2"/>
      <c r="AH787" s="2"/>
      <c r="AI787" s="2"/>
      <c r="AJ787" s="2"/>
      <c r="AK787" s="2"/>
      <c r="AL787" s="2"/>
    </row>
    <row r="788" ht="14.25" customHeight="1">
      <c r="A788" s="3"/>
      <c r="B788" s="2"/>
      <c r="C788" s="2"/>
      <c r="D788" s="2"/>
      <c r="E788" s="2"/>
      <c r="F788" s="2"/>
      <c r="G788" s="2"/>
      <c r="H788" s="2"/>
      <c r="I788" s="4"/>
      <c r="J788" s="4"/>
      <c r="K788" s="4"/>
      <c r="L788" s="4"/>
      <c r="M788" s="4"/>
      <c r="N788" s="4"/>
      <c r="O788" s="4"/>
      <c r="P788" s="4"/>
      <c r="Q788" s="2"/>
      <c r="R788" s="2"/>
      <c r="S788" s="2"/>
      <c r="T788" s="2"/>
      <c r="U788" s="2"/>
      <c r="V788" s="2"/>
      <c r="W788" s="2"/>
      <c r="X788" s="2"/>
      <c r="Y788" s="2"/>
      <c r="Z788" s="2"/>
      <c r="AA788" s="2"/>
      <c r="AB788" s="2"/>
      <c r="AC788" s="2"/>
      <c r="AD788" s="2"/>
      <c r="AE788" s="2"/>
      <c r="AF788" s="2"/>
      <c r="AG788" s="2"/>
      <c r="AH788" s="2"/>
      <c r="AI788" s="2"/>
      <c r="AJ788" s="2"/>
      <c r="AK788" s="2"/>
      <c r="AL788" s="2"/>
    </row>
    <row r="789" ht="14.25" customHeight="1">
      <c r="A789" s="3"/>
      <c r="B789" s="2"/>
      <c r="C789" s="2"/>
      <c r="D789" s="2"/>
      <c r="E789" s="2"/>
      <c r="F789" s="2"/>
      <c r="G789" s="2"/>
      <c r="H789" s="2"/>
      <c r="I789" s="4"/>
      <c r="J789" s="4"/>
      <c r="K789" s="4"/>
      <c r="L789" s="4"/>
      <c r="M789" s="4"/>
      <c r="N789" s="4"/>
      <c r="O789" s="4"/>
      <c r="P789" s="4"/>
      <c r="Q789" s="2"/>
      <c r="R789" s="2"/>
      <c r="S789" s="2"/>
      <c r="T789" s="2"/>
      <c r="U789" s="2"/>
      <c r="V789" s="2"/>
      <c r="W789" s="2"/>
      <c r="X789" s="2"/>
      <c r="Y789" s="2"/>
      <c r="Z789" s="2"/>
      <c r="AA789" s="2"/>
      <c r="AB789" s="2"/>
      <c r="AC789" s="2"/>
      <c r="AD789" s="2"/>
      <c r="AE789" s="2"/>
      <c r="AF789" s="2"/>
      <c r="AG789" s="2"/>
      <c r="AH789" s="2"/>
      <c r="AI789" s="2"/>
      <c r="AJ789" s="2"/>
      <c r="AK789" s="2"/>
      <c r="AL789" s="2"/>
    </row>
    <row r="790" ht="14.25" customHeight="1">
      <c r="A790" s="3"/>
      <c r="B790" s="2"/>
      <c r="C790" s="2"/>
      <c r="D790" s="2"/>
      <c r="E790" s="2"/>
      <c r="F790" s="2"/>
      <c r="G790" s="2"/>
      <c r="H790" s="2"/>
      <c r="I790" s="4"/>
      <c r="J790" s="4"/>
      <c r="K790" s="4"/>
      <c r="L790" s="4"/>
      <c r="M790" s="4"/>
      <c r="N790" s="4"/>
      <c r="O790" s="4"/>
      <c r="P790" s="4"/>
      <c r="Q790" s="2"/>
      <c r="R790" s="2"/>
      <c r="S790" s="2"/>
      <c r="T790" s="2"/>
      <c r="U790" s="2"/>
      <c r="V790" s="2"/>
      <c r="W790" s="2"/>
      <c r="X790" s="2"/>
      <c r="Y790" s="2"/>
      <c r="Z790" s="2"/>
      <c r="AA790" s="2"/>
      <c r="AB790" s="2"/>
      <c r="AC790" s="2"/>
      <c r="AD790" s="2"/>
      <c r="AE790" s="2"/>
      <c r="AF790" s="2"/>
      <c r="AG790" s="2"/>
      <c r="AH790" s="2"/>
      <c r="AI790" s="2"/>
      <c r="AJ790" s="2"/>
      <c r="AK790" s="2"/>
      <c r="AL790" s="2"/>
    </row>
    <row r="791" ht="14.25" customHeight="1">
      <c r="A791" s="3"/>
      <c r="B791" s="2"/>
      <c r="C791" s="2"/>
      <c r="D791" s="2"/>
      <c r="E791" s="2"/>
      <c r="F791" s="2"/>
      <c r="G791" s="2"/>
      <c r="H791" s="2"/>
      <c r="I791" s="4"/>
      <c r="J791" s="4"/>
      <c r="K791" s="4"/>
      <c r="L791" s="4"/>
      <c r="M791" s="4"/>
      <c r="N791" s="4"/>
      <c r="O791" s="4"/>
      <c r="P791" s="4"/>
      <c r="Q791" s="2"/>
      <c r="R791" s="2"/>
      <c r="S791" s="2"/>
      <c r="T791" s="2"/>
      <c r="U791" s="2"/>
      <c r="V791" s="2"/>
      <c r="W791" s="2"/>
      <c r="X791" s="2"/>
      <c r="Y791" s="2"/>
      <c r="Z791" s="2"/>
      <c r="AA791" s="2"/>
      <c r="AB791" s="2"/>
      <c r="AC791" s="2"/>
      <c r="AD791" s="2"/>
      <c r="AE791" s="2"/>
      <c r="AF791" s="2"/>
      <c r="AG791" s="2"/>
      <c r="AH791" s="2"/>
      <c r="AI791" s="2"/>
      <c r="AJ791" s="2"/>
      <c r="AK791" s="2"/>
      <c r="AL791" s="2"/>
    </row>
    <row r="792" ht="14.25" customHeight="1">
      <c r="A792" s="3"/>
      <c r="B792" s="2"/>
      <c r="C792" s="2"/>
      <c r="D792" s="2"/>
      <c r="E792" s="2"/>
      <c r="F792" s="2"/>
      <c r="G792" s="2"/>
      <c r="H792" s="2"/>
      <c r="I792" s="4"/>
      <c r="J792" s="4"/>
      <c r="K792" s="4"/>
      <c r="L792" s="4"/>
      <c r="M792" s="4"/>
      <c r="N792" s="4"/>
      <c r="O792" s="4"/>
      <c r="P792" s="4"/>
      <c r="Q792" s="2"/>
      <c r="R792" s="2"/>
      <c r="S792" s="2"/>
      <c r="T792" s="2"/>
      <c r="U792" s="2"/>
      <c r="V792" s="2"/>
      <c r="W792" s="2"/>
      <c r="X792" s="2"/>
      <c r="Y792" s="2"/>
      <c r="Z792" s="2"/>
      <c r="AA792" s="2"/>
      <c r="AB792" s="2"/>
      <c r="AC792" s="2"/>
      <c r="AD792" s="2"/>
      <c r="AE792" s="2"/>
      <c r="AF792" s="2"/>
      <c r="AG792" s="2"/>
      <c r="AH792" s="2"/>
      <c r="AI792" s="2"/>
      <c r="AJ792" s="2"/>
      <c r="AK792" s="2"/>
      <c r="AL792" s="2"/>
    </row>
    <row r="793" ht="14.25" customHeight="1">
      <c r="A793" s="3"/>
      <c r="B793" s="2"/>
      <c r="C793" s="2"/>
      <c r="D793" s="2"/>
      <c r="E793" s="2"/>
      <c r="F793" s="2"/>
      <c r="G793" s="2"/>
      <c r="H793" s="2"/>
      <c r="I793" s="4"/>
      <c r="J793" s="4"/>
      <c r="K793" s="4"/>
      <c r="L793" s="4"/>
      <c r="M793" s="4"/>
      <c r="N793" s="4"/>
      <c r="O793" s="4"/>
      <c r="P793" s="4"/>
      <c r="Q793" s="2"/>
      <c r="R793" s="2"/>
      <c r="S793" s="2"/>
      <c r="T793" s="2"/>
      <c r="U793" s="2"/>
      <c r="V793" s="2"/>
      <c r="W793" s="2"/>
      <c r="X793" s="2"/>
      <c r="Y793" s="2"/>
      <c r="Z793" s="2"/>
      <c r="AA793" s="2"/>
      <c r="AB793" s="2"/>
      <c r="AC793" s="2"/>
      <c r="AD793" s="2"/>
      <c r="AE793" s="2"/>
      <c r="AF793" s="2"/>
      <c r="AG793" s="2"/>
      <c r="AH793" s="2"/>
      <c r="AI793" s="2"/>
      <c r="AJ793" s="2"/>
      <c r="AK793" s="2"/>
      <c r="AL793" s="2"/>
    </row>
    <row r="794" ht="14.25" customHeight="1">
      <c r="A794" s="3"/>
      <c r="B794" s="2"/>
      <c r="C794" s="2"/>
      <c r="D794" s="2"/>
      <c r="E794" s="2"/>
      <c r="F794" s="2"/>
      <c r="G794" s="2"/>
      <c r="H794" s="2"/>
      <c r="I794" s="4"/>
      <c r="J794" s="4"/>
      <c r="K794" s="4"/>
      <c r="L794" s="4"/>
      <c r="M794" s="4"/>
      <c r="N794" s="4"/>
      <c r="O794" s="4"/>
      <c r="P794" s="4"/>
      <c r="Q794" s="2"/>
      <c r="R794" s="2"/>
      <c r="S794" s="2"/>
      <c r="T794" s="2"/>
      <c r="U794" s="2"/>
      <c r="V794" s="2"/>
      <c r="W794" s="2"/>
      <c r="X794" s="2"/>
      <c r="Y794" s="2"/>
      <c r="Z794" s="2"/>
      <c r="AA794" s="2"/>
      <c r="AB794" s="2"/>
      <c r="AC794" s="2"/>
      <c r="AD794" s="2"/>
      <c r="AE794" s="2"/>
      <c r="AF794" s="2"/>
      <c r="AG794" s="2"/>
      <c r="AH794" s="2"/>
      <c r="AI794" s="2"/>
      <c r="AJ794" s="2"/>
      <c r="AK794" s="2"/>
      <c r="AL794" s="2"/>
    </row>
    <row r="795" ht="14.25" customHeight="1">
      <c r="A795" s="3"/>
      <c r="B795" s="2"/>
      <c r="C795" s="2"/>
      <c r="D795" s="2"/>
      <c r="E795" s="2"/>
      <c r="F795" s="2"/>
      <c r="G795" s="2"/>
      <c r="H795" s="2"/>
      <c r="I795" s="4"/>
      <c r="J795" s="4"/>
      <c r="K795" s="4"/>
      <c r="L795" s="4"/>
      <c r="M795" s="4"/>
      <c r="N795" s="4"/>
      <c r="O795" s="4"/>
      <c r="P795" s="4"/>
      <c r="Q795" s="2"/>
      <c r="R795" s="2"/>
      <c r="S795" s="2"/>
      <c r="T795" s="2"/>
      <c r="U795" s="2"/>
      <c r="V795" s="2"/>
      <c r="W795" s="2"/>
      <c r="X795" s="2"/>
      <c r="Y795" s="2"/>
      <c r="Z795" s="2"/>
      <c r="AA795" s="2"/>
      <c r="AB795" s="2"/>
      <c r="AC795" s="2"/>
      <c r="AD795" s="2"/>
      <c r="AE795" s="2"/>
      <c r="AF795" s="2"/>
      <c r="AG795" s="2"/>
      <c r="AH795" s="2"/>
      <c r="AI795" s="2"/>
      <c r="AJ795" s="2"/>
      <c r="AK795" s="2"/>
      <c r="AL795" s="2"/>
    </row>
    <row r="796" ht="14.25" customHeight="1">
      <c r="A796" s="3"/>
      <c r="B796" s="2"/>
      <c r="C796" s="2"/>
      <c r="D796" s="2"/>
      <c r="E796" s="2"/>
      <c r="F796" s="2"/>
      <c r="G796" s="2"/>
      <c r="H796" s="2"/>
      <c r="I796" s="4"/>
      <c r="J796" s="4"/>
      <c r="K796" s="4"/>
      <c r="L796" s="4"/>
      <c r="M796" s="4"/>
      <c r="N796" s="4"/>
      <c r="O796" s="4"/>
      <c r="P796" s="4"/>
      <c r="Q796" s="2"/>
      <c r="R796" s="2"/>
      <c r="S796" s="2"/>
      <c r="T796" s="2"/>
      <c r="U796" s="2"/>
      <c r="V796" s="2"/>
      <c r="W796" s="2"/>
      <c r="X796" s="2"/>
      <c r="Y796" s="2"/>
      <c r="Z796" s="2"/>
      <c r="AA796" s="2"/>
      <c r="AB796" s="2"/>
      <c r="AC796" s="2"/>
      <c r="AD796" s="2"/>
      <c r="AE796" s="2"/>
      <c r="AF796" s="2"/>
      <c r="AG796" s="2"/>
      <c r="AH796" s="2"/>
      <c r="AI796" s="2"/>
      <c r="AJ796" s="2"/>
      <c r="AK796" s="2"/>
      <c r="AL796" s="2"/>
    </row>
    <row r="797" ht="14.25" customHeight="1">
      <c r="A797" s="3"/>
      <c r="B797" s="2"/>
      <c r="C797" s="2"/>
      <c r="D797" s="2"/>
      <c r="E797" s="2"/>
      <c r="F797" s="2"/>
      <c r="G797" s="2"/>
      <c r="H797" s="2"/>
      <c r="I797" s="4"/>
      <c r="J797" s="4"/>
      <c r="K797" s="4"/>
      <c r="L797" s="4"/>
      <c r="M797" s="4"/>
      <c r="N797" s="4"/>
      <c r="O797" s="4"/>
      <c r="P797" s="4"/>
      <c r="Q797" s="2"/>
      <c r="R797" s="2"/>
      <c r="S797" s="2"/>
      <c r="T797" s="2"/>
      <c r="U797" s="2"/>
      <c r="V797" s="2"/>
      <c r="W797" s="2"/>
      <c r="X797" s="2"/>
      <c r="Y797" s="2"/>
      <c r="Z797" s="2"/>
      <c r="AA797" s="2"/>
      <c r="AB797" s="2"/>
      <c r="AC797" s="2"/>
      <c r="AD797" s="2"/>
      <c r="AE797" s="2"/>
      <c r="AF797" s="2"/>
      <c r="AG797" s="2"/>
      <c r="AH797" s="2"/>
      <c r="AI797" s="2"/>
      <c r="AJ797" s="2"/>
      <c r="AK797" s="2"/>
      <c r="AL797" s="2"/>
    </row>
    <row r="798" ht="14.25" customHeight="1">
      <c r="A798" s="3"/>
      <c r="B798" s="2"/>
      <c r="C798" s="2"/>
      <c r="D798" s="2"/>
      <c r="E798" s="2"/>
      <c r="F798" s="2"/>
      <c r="G798" s="2"/>
      <c r="H798" s="2"/>
      <c r="I798" s="4"/>
      <c r="J798" s="4"/>
      <c r="K798" s="4"/>
      <c r="L798" s="4"/>
      <c r="M798" s="4"/>
      <c r="N798" s="4"/>
      <c r="O798" s="4"/>
      <c r="P798" s="4"/>
      <c r="Q798" s="2"/>
      <c r="R798" s="2"/>
      <c r="S798" s="2"/>
      <c r="T798" s="2"/>
      <c r="U798" s="2"/>
      <c r="V798" s="2"/>
      <c r="W798" s="2"/>
      <c r="X798" s="2"/>
      <c r="Y798" s="2"/>
      <c r="Z798" s="2"/>
      <c r="AA798" s="2"/>
      <c r="AB798" s="2"/>
      <c r="AC798" s="2"/>
      <c r="AD798" s="2"/>
      <c r="AE798" s="2"/>
      <c r="AF798" s="2"/>
      <c r="AG798" s="2"/>
      <c r="AH798" s="2"/>
      <c r="AI798" s="2"/>
      <c r="AJ798" s="2"/>
      <c r="AK798" s="2"/>
      <c r="AL798" s="2"/>
    </row>
    <row r="799" ht="14.25" customHeight="1">
      <c r="A799" s="3"/>
      <c r="B799" s="2"/>
      <c r="C799" s="2"/>
      <c r="D799" s="2"/>
      <c r="E799" s="2"/>
      <c r="F799" s="2"/>
      <c r="G799" s="2"/>
      <c r="H799" s="2"/>
      <c r="I799" s="4"/>
      <c r="J799" s="4"/>
      <c r="K799" s="4"/>
      <c r="L799" s="4"/>
      <c r="M799" s="4"/>
      <c r="N799" s="4"/>
      <c r="O799" s="4"/>
      <c r="P799" s="4"/>
      <c r="Q799" s="2"/>
      <c r="R799" s="2"/>
      <c r="S799" s="2"/>
      <c r="T799" s="2"/>
      <c r="U799" s="2"/>
      <c r="V799" s="2"/>
      <c r="W799" s="2"/>
      <c r="X799" s="2"/>
      <c r="Y799" s="2"/>
      <c r="Z799" s="2"/>
      <c r="AA799" s="2"/>
      <c r="AB799" s="2"/>
      <c r="AC799" s="2"/>
      <c r="AD799" s="2"/>
      <c r="AE799" s="2"/>
      <c r="AF799" s="2"/>
      <c r="AG799" s="2"/>
      <c r="AH799" s="2"/>
      <c r="AI799" s="2"/>
      <c r="AJ799" s="2"/>
      <c r="AK799" s="2"/>
      <c r="AL799" s="2"/>
    </row>
    <row r="800" ht="14.25" customHeight="1">
      <c r="A800" s="3"/>
      <c r="B800" s="2"/>
      <c r="C800" s="2"/>
      <c r="D800" s="2"/>
      <c r="E800" s="2"/>
      <c r="F800" s="2"/>
      <c r="G800" s="2"/>
      <c r="H800" s="2"/>
      <c r="I800" s="4"/>
      <c r="J800" s="4"/>
      <c r="K800" s="4"/>
      <c r="L800" s="4"/>
      <c r="M800" s="4"/>
      <c r="N800" s="4"/>
      <c r="O800" s="4"/>
      <c r="P800" s="4"/>
      <c r="Q800" s="2"/>
      <c r="R800" s="2"/>
      <c r="S800" s="2"/>
      <c r="T800" s="2"/>
      <c r="U800" s="2"/>
      <c r="V800" s="2"/>
      <c r="W800" s="2"/>
      <c r="X800" s="2"/>
      <c r="Y800" s="2"/>
      <c r="Z800" s="2"/>
      <c r="AA800" s="2"/>
      <c r="AB800" s="2"/>
      <c r="AC800" s="2"/>
      <c r="AD800" s="2"/>
      <c r="AE800" s="2"/>
      <c r="AF800" s="2"/>
      <c r="AG800" s="2"/>
      <c r="AH800" s="2"/>
      <c r="AI800" s="2"/>
      <c r="AJ800" s="2"/>
      <c r="AK800" s="2"/>
      <c r="AL800" s="2"/>
    </row>
    <row r="801" ht="14.25" customHeight="1">
      <c r="A801" s="3"/>
      <c r="B801" s="2"/>
      <c r="C801" s="2"/>
      <c r="D801" s="2"/>
      <c r="E801" s="2"/>
      <c r="F801" s="2"/>
      <c r="G801" s="2"/>
      <c r="H801" s="2"/>
      <c r="I801" s="4"/>
      <c r="J801" s="4"/>
      <c r="K801" s="4"/>
      <c r="L801" s="4"/>
      <c r="M801" s="4"/>
      <c r="N801" s="4"/>
      <c r="O801" s="4"/>
      <c r="P801" s="4"/>
      <c r="Q801" s="2"/>
      <c r="R801" s="2"/>
      <c r="S801" s="2"/>
      <c r="T801" s="2"/>
      <c r="U801" s="2"/>
      <c r="V801" s="2"/>
      <c r="W801" s="2"/>
      <c r="X801" s="2"/>
      <c r="Y801" s="2"/>
      <c r="Z801" s="2"/>
      <c r="AA801" s="2"/>
      <c r="AB801" s="2"/>
      <c r="AC801" s="2"/>
      <c r="AD801" s="2"/>
      <c r="AE801" s="2"/>
      <c r="AF801" s="2"/>
      <c r="AG801" s="2"/>
      <c r="AH801" s="2"/>
      <c r="AI801" s="2"/>
      <c r="AJ801" s="2"/>
      <c r="AK801" s="2"/>
      <c r="AL801" s="2"/>
    </row>
    <row r="802" ht="14.25" customHeight="1">
      <c r="A802" s="3"/>
      <c r="B802" s="2"/>
      <c r="C802" s="2"/>
      <c r="D802" s="2"/>
      <c r="E802" s="2"/>
      <c r="F802" s="2"/>
      <c r="G802" s="2"/>
      <c r="H802" s="2"/>
      <c r="I802" s="4"/>
      <c r="J802" s="4"/>
      <c r="K802" s="4"/>
      <c r="L802" s="4"/>
      <c r="M802" s="4"/>
      <c r="N802" s="4"/>
      <c r="O802" s="4"/>
      <c r="P802" s="4"/>
      <c r="Q802" s="2"/>
      <c r="R802" s="2"/>
      <c r="S802" s="2"/>
      <c r="T802" s="2"/>
      <c r="U802" s="2"/>
      <c r="V802" s="2"/>
      <c r="W802" s="2"/>
      <c r="X802" s="2"/>
      <c r="Y802" s="2"/>
      <c r="Z802" s="2"/>
      <c r="AA802" s="2"/>
      <c r="AB802" s="2"/>
      <c r="AC802" s="2"/>
      <c r="AD802" s="2"/>
      <c r="AE802" s="2"/>
      <c r="AF802" s="2"/>
      <c r="AG802" s="2"/>
      <c r="AH802" s="2"/>
      <c r="AI802" s="2"/>
      <c r="AJ802" s="2"/>
      <c r="AK802" s="2"/>
      <c r="AL802" s="2"/>
    </row>
    <row r="803" ht="14.25" customHeight="1">
      <c r="A803" s="3"/>
      <c r="B803" s="2"/>
      <c r="C803" s="2"/>
      <c r="D803" s="2"/>
      <c r="E803" s="2"/>
      <c r="F803" s="2"/>
      <c r="G803" s="2"/>
      <c r="H803" s="2"/>
      <c r="I803" s="4"/>
      <c r="J803" s="4"/>
      <c r="K803" s="4"/>
      <c r="L803" s="4"/>
      <c r="M803" s="4"/>
      <c r="N803" s="4"/>
      <c r="O803" s="4"/>
      <c r="P803" s="4"/>
      <c r="Q803" s="2"/>
      <c r="R803" s="2"/>
      <c r="S803" s="2"/>
      <c r="T803" s="2"/>
      <c r="U803" s="2"/>
      <c r="V803" s="2"/>
      <c r="W803" s="2"/>
      <c r="X803" s="2"/>
      <c r="Y803" s="2"/>
      <c r="Z803" s="2"/>
      <c r="AA803" s="2"/>
      <c r="AB803" s="2"/>
      <c r="AC803" s="2"/>
      <c r="AD803" s="2"/>
      <c r="AE803" s="2"/>
      <c r="AF803" s="2"/>
      <c r="AG803" s="2"/>
      <c r="AH803" s="2"/>
      <c r="AI803" s="2"/>
      <c r="AJ803" s="2"/>
      <c r="AK803" s="2"/>
      <c r="AL803" s="2"/>
    </row>
    <row r="804" ht="14.25" customHeight="1">
      <c r="A804" s="3"/>
      <c r="B804" s="2"/>
      <c r="C804" s="2"/>
      <c r="D804" s="2"/>
      <c r="E804" s="2"/>
      <c r="F804" s="2"/>
      <c r="G804" s="2"/>
      <c r="H804" s="2"/>
      <c r="I804" s="4"/>
      <c r="J804" s="4"/>
      <c r="K804" s="4"/>
      <c r="L804" s="4"/>
      <c r="M804" s="4"/>
      <c r="N804" s="4"/>
      <c r="O804" s="4"/>
      <c r="P804" s="4"/>
      <c r="Q804" s="2"/>
      <c r="R804" s="2"/>
      <c r="S804" s="2"/>
      <c r="T804" s="2"/>
      <c r="U804" s="2"/>
      <c r="V804" s="2"/>
      <c r="W804" s="2"/>
      <c r="X804" s="2"/>
      <c r="Y804" s="2"/>
      <c r="Z804" s="2"/>
      <c r="AA804" s="2"/>
      <c r="AB804" s="2"/>
      <c r="AC804" s="2"/>
      <c r="AD804" s="2"/>
      <c r="AE804" s="2"/>
      <c r="AF804" s="2"/>
      <c r="AG804" s="2"/>
      <c r="AH804" s="2"/>
      <c r="AI804" s="2"/>
      <c r="AJ804" s="2"/>
      <c r="AK804" s="2"/>
      <c r="AL804" s="2"/>
    </row>
    <row r="805" ht="14.25" customHeight="1">
      <c r="A805" s="3"/>
      <c r="B805" s="2"/>
      <c r="C805" s="2"/>
      <c r="D805" s="2"/>
      <c r="E805" s="2"/>
      <c r="F805" s="2"/>
      <c r="G805" s="2"/>
      <c r="H805" s="2"/>
      <c r="I805" s="4"/>
      <c r="J805" s="4"/>
      <c r="K805" s="4"/>
      <c r="L805" s="4"/>
      <c r="M805" s="4"/>
      <c r="N805" s="4"/>
      <c r="O805" s="4"/>
      <c r="P805" s="4"/>
      <c r="Q805" s="2"/>
      <c r="R805" s="2"/>
      <c r="S805" s="2"/>
      <c r="T805" s="2"/>
      <c r="U805" s="2"/>
      <c r="V805" s="2"/>
      <c r="W805" s="2"/>
      <c r="X805" s="2"/>
      <c r="Y805" s="2"/>
      <c r="Z805" s="2"/>
      <c r="AA805" s="2"/>
      <c r="AB805" s="2"/>
      <c r="AC805" s="2"/>
      <c r="AD805" s="2"/>
      <c r="AE805" s="2"/>
      <c r="AF805" s="2"/>
      <c r="AG805" s="2"/>
      <c r="AH805" s="2"/>
      <c r="AI805" s="2"/>
      <c r="AJ805" s="2"/>
      <c r="AK805" s="2"/>
      <c r="AL805" s="2"/>
    </row>
    <row r="806" ht="14.25" customHeight="1">
      <c r="A806" s="3"/>
      <c r="B806" s="2"/>
      <c r="C806" s="2"/>
      <c r="D806" s="2"/>
      <c r="E806" s="2"/>
      <c r="F806" s="2"/>
      <c r="G806" s="2"/>
      <c r="H806" s="2"/>
      <c r="I806" s="4"/>
      <c r="J806" s="4"/>
      <c r="K806" s="4"/>
      <c r="L806" s="4"/>
      <c r="M806" s="4"/>
      <c r="N806" s="4"/>
      <c r="O806" s="4"/>
      <c r="P806" s="4"/>
      <c r="Q806" s="2"/>
      <c r="R806" s="2"/>
      <c r="S806" s="2"/>
      <c r="T806" s="2"/>
      <c r="U806" s="2"/>
      <c r="V806" s="2"/>
      <c r="W806" s="2"/>
      <c r="X806" s="2"/>
      <c r="Y806" s="2"/>
      <c r="Z806" s="2"/>
      <c r="AA806" s="2"/>
      <c r="AB806" s="2"/>
      <c r="AC806" s="2"/>
      <c r="AD806" s="2"/>
      <c r="AE806" s="2"/>
      <c r="AF806" s="2"/>
      <c r="AG806" s="2"/>
      <c r="AH806" s="2"/>
      <c r="AI806" s="2"/>
      <c r="AJ806" s="2"/>
      <c r="AK806" s="2"/>
      <c r="AL806" s="2"/>
    </row>
    <row r="807" ht="14.25" customHeight="1">
      <c r="A807" s="3"/>
      <c r="B807" s="2"/>
      <c r="C807" s="2"/>
      <c r="D807" s="2"/>
      <c r="E807" s="2"/>
      <c r="F807" s="2"/>
      <c r="G807" s="2"/>
      <c r="H807" s="2"/>
      <c r="I807" s="4"/>
      <c r="J807" s="4"/>
      <c r="K807" s="4"/>
      <c r="L807" s="4"/>
      <c r="M807" s="4"/>
      <c r="N807" s="4"/>
      <c r="O807" s="4"/>
      <c r="P807" s="4"/>
      <c r="Q807" s="2"/>
      <c r="R807" s="2"/>
      <c r="S807" s="2"/>
      <c r="T807" s="2"/>
      <c r="U807" s="2"/>
      <c r="V807" s="2"/>
      <c r="W807" s="2"/>
      <c r="X807" s="2"/>
      <c r="Y807" s="2"/>
      <c r="Z807" s="2"/>
      <c r="AA807" s="2"/>
      <c r="AB807" s="2"/>
      <c r="AC807" s="2"/>
      <c r="AD807" s="2"/>
      <c r="AE807" s="2"/>
      <c r="AF807" s="2"/>
      <c r="AG807" s="2"/>
      <c r="AH807" s="2"/>
      <c r="AI807" s="2"/>
      <c r="AJ807" s="2"/>
      <c r="AK807" s="2"/>
      <c r="AL807" s="2"/>
    </row>
    <row r="808" ht="14.25" customHeight="1">
      <c r="A808" s="3"/>
      <c r="B808" s="2"/>
      <c r="C808" s="2"/>
      <c r="D808" s="2"/>
      <c r="E808" s="2"/>
      <c r="F808" s="2"/>
      <c r="G808" s="2"/>
      <c r="H808" s="2"/>
      <c r="I808" s="4"/>
      <c r="J808" s="4"/>
      <c r="K808" s="4"/>
      <c r="L808" s="4"/>
      <c r="M808" s="4"/>
      <c r="N808" s="4"/>
      <c r="O808" s="4"/>
      <c r="P808" s="4"/>
      <c r="Q808" s="2"/>
      <c r="R808" s="2"/>
      <c r="S808" s="2"/>
      <c r="T808" s="2"/>
      <c r="U808" s="2"/>
      <c r="V808" s="2"/>
      <c r="W808" s="2"/>
      <c r="X808" s="2"/>
      <c r="Y808" s="2"/>
      <c r="Z808" s="2"/>
      <c r="AA808" s="2"/>
      <c r="AB808" s="2"/>
      <c r="AC808" s="2"/>
      <c r="AD808" s="2"/>
      <c r="AE808" s="2"/>
      <c r="AF808" s="2"/>
      <c r="AG808" s="2"/>
      <c r="AH808" s="2"/>
      <c r="AI808" s="2"/>
      <c r="AJ808" s="2"/>
      <c r="AK808" s="2"/>
      <c r="AL808" s="2"/>
    </row>
    <row r="809" ht="14.25" customHeight="1">
      <c r="A809" s="3"/>
      <c r="B809" s="2"/>
      <c r="C809" s="2"/>
      <c r="D809" s="2"/>
      <c r="E809" s="2"/>
      <c r="F809" s="2"/>
      <c r="G809" s="2"/>
      <c r="H809" s="2"/>
      <c r="I809" s="4"/>
      <c r="J809" s="4"/>
      <c r="K809" s="4"/>
      <c r="L809" s="4"/>
      <c r="M809" s="4"/>
      <c r="N809" s="4"/>
      <c r="O809" s="4"/>
      <c r="P809" s="4"/>
      <c r="Q809" s="2"/>
      <c r="R809" s="2"/>
      <c r="S809" s="2"/>
      <c r="T809" s="2"/>
      <c r="U809" s="2"/>
      <c r="V809" s="2"/>
      <c r="W809" s="2"/>
      <c r="X809" s="2"/>
      <c r="Y809" s="2"/>
      <c r="Z809" s="2"/>
      <c r="AA809" s="2"/>
      <c r="AB809" s="2"/>
      <c r="AC809" s="2"/>
      <c r="AD809" s="2"/>
      <c r="AE809" s="2"/>
      <c r="AF809" s="2"/>
      <c r="AG809" s="2"/>
      <c r="AH809" s="2"/>
      <c r="AI809" s="2"/>
      <c r="AJ809" s="2"/>
      <c r="AK809" s="2"/>
      <c r="AL809" s="2"/>
    </row>
    <row r="810" ht="14.25" customHeight="1">
      <c r="A810" s="3"/>
      <c r="B810" s="2"/>
      <c r="C810" s="2"/>
      <c r="D810" s="2"/>
      <c r="E810" s="2"/>
      <c r="F810" s="2"/>
      <c r="G810" s="2"/>
      <c r="H810" s="2"/>
      <c r="I810" s="4"/>
      <c r="J810" s="4"/>
      <c r="K810" s="4"/>
      <c r="L810" s="4"/>
      <c r="M810" s="4"/>
      <c r="N810" s="4"/>
      <c r="O810" s="4"/>
      <c r="P810" s="4"/>
      <c r="Q810" s="2"/>
      <c r="R810" s="2"/>
      <c r="S810" s="2"/>
      <c r="T810" s="2"/>
      <c r="U810" s="2"/>
      <c r="V810" s="2"/>
      <c r="W810" s="2"/>
      <c r="X810" s="2"/>
      <c r="Y810" s="2"/>
      <c r="Z810" s="2"/>
      <c r="AA810" s="2"/>
      <c r="AB810" s="2"/>
      <c r="AC810" s="2"/>
      <c r="AD810" s="2"/>
      <c r="AE810" s="2"/>
      <c r="AF810" s="2"/>
      <c r="AG810" s="2"/>
      <c r="AH810" s="2"/>
      <c r="AI810" s="2"/>
      <c r="AJ810" s="2"/>
      <c r="AK810" s="2"/>
      <c r="AL810" s="2"/>
    </row>
    <row r="811" ht="14.25" customHeight="1">
      <c r="A811" s="3"/>
      <c r="B811" s="2"/>
      <c r="C811" s="2"/>
      <c r="D811" s="2"/>
      <c r="E811" s="2"/>
      <c r="F811" s="2"/>
      <c r="G811" s="2"/>
      <c r="H811" s="2"/>
      <c r="I811" s="4"/>
      <c r="J811" s="4"/>
      <c r="K811" s="4"/>
      <c r="L811" s="4"/>
      <c r="M811" s="4"/>
      <c r="N811" s="4"/>
      <c r="O811" s="4"/>
      <c r="P811" s="4"/>
      <c r="Q811" s="2"/>
      <c r="R811" s="2"/>
      <c r="S811" s="2"/>
      <c r="T811" s="2"/>
      <c r="U811" s="2"/>
      <c r="V811" s="2"/>
      <c r="W811" s="2"/>
      <c r="X811" s="2"/>
      <c r="Y811" s="2"/>
      <c r="Z811" s="2"/>
      <c r="AA811" s="2"/>
      <c r="AB811" s="2"/>
      <c r="AC811" s="2"/>
      <c r="AD811" s="2"/>
      <c r="AE811" s="2"/>
      <c r="AF811" s="2"/>
      <c r="AG811" s="2"/>
      <c r="AH811" s="2"/>
      <c r="AI811" s="2"/>
      <c r="AJ811" s="2"/>
      <c r="AK811" s="2"/>
      <c r="AL811" s="2"/>
    </row>
    <row r="812" ht="14.25" customHeight="1">
      <c r="A812" s="3"/>
      <c r="B812" s="2"/>
      <c r="C812" s="2"/>
      <c r="D812" s="2"/>
      <c r="E812" s="2"/>
      <c r="F812" s="2"/>
      <c r="G812" s="2"/>
      <c r="H812" s="2"/>
      <c r="I812" s="4"/>
      <c r="J812" s="4"/>
      <c r="K812" s="4"/>
      <c r="L812" s="4"/>
      <c r="M812" s="4"/>
      <c r="N812" s="4"/>
      <c r="O812" s="4"/>
      <c r="P812" s="4"/>
      <c r="Q812" s="2"/>
      <c r="R812" s="2"/>
      <c r="S812" s="2"/>
      <c r="T812" s="2"/>
      <c r="U812" s="2"/>
      <c r="V812" s="2"/>
      <c r="W812" s="2"/>
      <c r="X812" s="2"/>
      <c r="Y812" s="2"/>
      <c r="Z812" s="2"/>
      <c r="AA812" s="2"/>
      <c r="AB812" s="2"/>
      <c r="AC812" s="2"/>
      <c r="AD812" s="2"/>
      <c r="AE812" s="2"/>
      <c r="AF812" s="2"/>
      <c r="AG812" s="2"/>
      <c r="AH812" s="2"/>
      <c r="AI812" s="2"/>
      <c r="AJ812" s="2"/>
      <c r="AK812" s="2"/>
      <c r="AL812" s="2"/>
    </row>
    <row r="813" ht="14.25" customHeight="1">
      <c r="A813" s="3"/>
      <c r="B813" s="2"/>
      <c r="C813" s="2"/>
      <c r="D813" s="2"/>
      <c r="E813" s="2"/>
      <c r="F813" s="2"/>
      <c r="G813" s="2"/>
      <c r="H813" s="2"/>
      <c r="I813" s="4"/>
      <c r="J813" s="4"/>
      <c r="K813" s="4"/>
      <c r="L813" s="4"/>
      <c r="M813" s="4"/>
      <c r="N813" s="4"/>
      <c r="O813" s="4"/>
      <c r="P813" s="4"/>
      <c r="Q813" s="2"/>
      <c r="R813" s="2"/>
      <c r="S813" s="2"/>
      <c r="T813" s="2"/>
      <c r="U813" s="2"/>
      <c r="V813" s="2"/>
      <c r="W813" s="2"/>
      <c r="X813" s="2"/>
      <c r="Y813" s="2"/>
      <c r="Z813" s="2"/>
      <c r="AA813" s="2"/>
      <c r="AB813" s="2"/>
      <c r="AC813" s="2"/>
      <c r="AD813" s="2"/>
      <c r="AE813" s="2"/>
      <c r="AF813" s="2"/>
      <c r="AG813" s="2"/>
      <c r="AH813" s="2"/>
      <c r="AI813" s="2"/>
      <c r="AJ813" s="2"/>
      <c r="AK813" s="2"/>
      <c r="AL813" s="2"/>
    </row>
    <row r="814" ht="14.25" customHeight="1">
      <c r="A814" s="3"/>
      <c r="B814" s="2"/>
      <c r="C814" s="2"/>
      <c r="D814" s="2"/>
      <c r="E814" s="2"/>
      <c r="F814" s="2"/>
      <c r="G814" s="2"/>
      <c r="H814" s="2"/>
      <c r="I814" s="4"/>
      <c r="J814" s="4"/>
      <c r="K814" s="4"/>
      <c r="L814" s="4"/>
      <c r="M814" s="4"/>
      <c r="N814" s="4"/>
      <c r="O814" s="4"/>
      <c r="P814" s="4"/>
      <c r="Q814" s="2"/>
      <c r="R814" s="2"/>
      <c r="S814" s="2"/>
      <c r="T814" s="2"/>
      <c r="U814" s="2"/>
      <c r="V814" s="2"/>
      <c r="W814" s="2"/>
      <c r="X814" s="2"/>
      <c r="Y814" s="2"/>
      <c r="Z814" s="2"/>
      <c r="AA814" s="2"/>
      <c r="AB814" s="2"/>
      <c r="AC814" s="2"/>
      <c r="AD814" s="2"/>
      <c r="AE814" s="2"/>
      <c r="AF814" s="2"/>
      <c r="AG814" s="2"/>
      <c r="AH814" s="2"/>
      <c r="AI814" s="2"/>
      <c r="AJ814" s="2"/>
      <c r="AK814" s="2"/>
      <c r="AL814" s="2"/>
    </row>
    <row r="815" ht="14.25" customHeight="1">
      <c r="A815" s="3"/>
      <c r="B815" s="2"/>
      <c r="C815" s="2"/>
      <c r="D815" s="2"/>
      <c r="E815" s="2"/>
      <c r="F815" s="2"/>
      <c r="G815" s="2"/>
      <c r="H815" s="2"/>
      <c r="I815" s="4"/>
      <c r="J815" s="4"/>
      <c r="K815" s="4"/>
      <c r="L815" s="4"/>
      <c r="M815" s="4"/>
      <c r="N815" s="4"/>
      <c r="O815" s="4"/>
      <c r="P815" s="4"/>
      <c r="Q815" s="2"/>
      <c r="R815" s="2"/>
      <c r="S815" s="2"/>
      <c r="T815" s="2"/>
      <c r="U815" s="2"/>
      <c r="V815" s="2"/>
      <c r="W815" s="2"/>
      <c r="X815" s="2"/>
      <c r="Y815" s="2"/>
      <c r="Z815" s="2"/>
      <c r="AA815" s="2"/>
      <c r="AB815" s="2"/>
      <c r="AC815" s="2"/>
      <c r="AD815" s="2"/>
      <c r="AE815" s="2"/>
      <c r="AF815" s="2"/>
      <c r="AG815" s="2"/>
      <c r="AH815" s="2"/>
      <c r="AI815" s="2"/>
      <c r="AJ815" s="2"/>
      <c r="AK815" s="2"/>
      <c r="AL815" s="2"/>
    </row>
    <row r="816" ht="14.25" customHeight="1">
      <c r="A816" s="3"/>
      <c r="B816" s="2"/>
      <c r="C816" s="2"/>
      <c r="D816" s="2"/>
      <c r="E816" s="2"/>
      <c r="F816" s="2"/>
      <c r="G816" s="2"/>
      <c r="H816" s="2"/>
      <c r="I816" s="4"/>
      <c r="J816" s="4"/>
      <c r="K816" s="4"/>
      <c r="L816" s="4"/>
      <c r="M816" s="4"/>
      <c r="N816" s="4"/>
      <c r="O816" s="4"/>
      <c r="P816" s="4"/>
      <c r="Q816" s="2"/>
      <c r="R816" s="2"/>
      <c r="S816" s="2"/>
      <c r="T816" s="2"/>
      <c r="U816" s="2"/>
      <c r="V816" s="2"/>
      <c r="W816" s="2"/>
      <c r="X816" s="2"/>
      <c r="Y816" s="2"/>
      <c r="Z816" s="2"/>
      <c r="AA816" s="2"/>
      <c r="AB816" s="2"/>
      <c r="AC816" s="2"/>
      <c r="AD816" s="2"/>
      <c r="AE816" s="2"/>
      <c r="AF816" s="2"/>
      <c r="AG816" s="2"/>
      <c r="AH816" s="2"/>
      <c r="AI816" s="2"/>
      <c r="AJ816" s="2"/>
      <c r="AK816" s="2"/>
      <c r="AL816" s="2"/>
    </row>
    <row r="817" ht="14.25" customHeight="1">
      <c r="A817" s="3"/>
      <c r="B817" s="2"/>
      <c r="C817" s="2"/>
      <c r="D817" s="2"/>
      <c r="E817" s="2"/>
      <c r="F817" s="2"/>
      <c r="G817" s="2"/>
      <c r="H817" s="2"/>
      <c r="I817" s="4"/>
      <c r="J817" s="4"/>
      <c r="K817" s="4"/>
      <c r="L817" s="4"/>
      <c r="M817" s="4"/>
      <c r="N817" s="4"/>
      <c r="O817" s="4"/>
      <c r="P817" s="4"/>
      <c r="Q817" s="2"/>
      <c r="R817" s="2"/>
      <c r="S817" s="2"/>
      <c r="T817" s="2"/>
      <c r="U817" s="2"/>
      <c r="V817" s="2"/>
      <c r="W817" s="2"/>
      <c r="X817" s="2"/>
      <c r="Y817" s="2"/>
      <c r="Z817" s="2"/>
      <c r="AA817" s="2"/>
      <c r="AB817" s="2"/>
      <c r="AC817" s="2"/>
      <c r="AD817" s="2"/>
      <c r="AE817" s="2"/>
      <c r="AF817" s="2"/>
      <c r="AG817" s="2"/>
      <c r="AH817" s="2"/>
      <c r="AI817" s="2"/>
      <c r="AJ817" s="2"/>
      <c r="AK817" s="2"/>
      <c r="AL817" s="2"/>
    </row>
    <row r="818" ht="14.25" customHeight="1">
      <c r="A818" s="3"/>
      <c r="B818" s="2"/>
      <c r="C818" s="2"/>
      <c r="D818" s="2"/>
      <c r="E818" s="2"/>
      <c r="F818" s="2"/>
      <c r="G818" s="2"/>
      <c r="H818" s="2"/>
      <c r="I818" s="4"/>
      <c r="J818" s="4"/>
      <c r="K818" s="4"/>
      <c r="L818" s="4"/>
      <c r="M818" s="4"/>
      <c r="N818" s="4"/>
      <c r="O818" s="4"/>
      <c r="P818" s="4"/>
      <c r="Q818" s="2"/>
      <c r="R818" s="2"/>
      <c r="S818" s="2"/>
      <c r="T818" s="2"/>
      <c r="U818" s="2"/>
      <c r="V818" s="2"/>
      <c r="W818" s="2"/>
      <c r="X818" s="2"/>
      <c r="Y818" s="2"/>
      <c r="Z818" s="2"/>
      <c r="AA818" s="2"/>
      <c r="AB818" s="2"/>
      <c r="AC818" s="2"/>
      <c r="AD818" s="2"/>
      <c r="AE818" s="2"/>
      <c r="AF818" s="2"/>
      <c r="AG818" s="2"/>
      <c r="AH818" s="2"/>
      <c r="AI818" s="2"/>
      <c r="AJ818" s="2"/>
      <c r="AK818" s="2"/>
      <c r="AL818" s="2"/>
    </row>
    <row r="819" ht="14.25" customHeight="1">
      <c r="A819" s="3"/>
      <c r="B819" s="2"/>
      <c r="C819" s="2"/>
      <c r="D819" s="2"/>
      <c r="E819" s="2"/>
      <c r="F819" s="2"/>
      <c r="G819" s="2"/>
      <c r="H819" s="2"/>
      <c r="I819" s="4"/>
      <c r="J819" s="4"/>
      <c r="K819" s="4"/>
      <c r="L819" s="4"/>
      <c r="M819" s="4"/>
      <c r="N819" s="4"/>
      <c r="O819" s="4"/>
      <c r="P819" s="4"/>
      <c r="Q819" s="2"/>
      <c r="R819" s="2"/>
      <c r="S819" s="2"/>
      <c r="T819" s="2"/>
      <c r="U819" s="2"/>
      <c r="V819" s="2"/>
      <c r="W819" s="2"/>
      <c r="X819" s="2"/>
      <c r="Y819" s="2"/>
      <c r="Z819" s="2"/>
      <c r="AA819" s="2"/>
      <c r="AB819" s="2"/>
      <c r="AC819" s="2"/>
      <c r="AD819" s="2"/>
      <c r="AE819" s="2"/>
      <c r="AF819" s="2"/>
      <c r="AG819" s="2"/>
      <c r="AH819" s="2"/>
      <c r="AI819" s="2"/>
      <c r="AJ819" s="2"/>
      <c r="AK819" s="2"/>
      <c r="AL819" s="2"/>
    </row>
    <row r="820" ht="14.25" customHeight="1">
      <c r="A820" s="3"/>
      <c r="B820" s="2"/>
      <c r="C820" s="2"/>
      <c r="D820" s="2"/>
      <c r="E820" s="2"/>
      <c r="F820" s="2"/>
      <c r="G820" s="2"/>
      <c r="H820" s="2"/>
      <c r="I820" s="4"/>
      <c r="J820" s="4"/>
      <c r="K820" s="4"/>
      <c r="L820" s="4"/>
      <c r="M820" s="4"/>
      <c r="N820" s="4"/>
      <c r="O820" s="4"/>
      <c r="P820" s="4"/>
      <c r="Q820" s="2"/>
      <c r="R820" s="2"/>
      <c r="S820" s="2"/>
      <c r="T820" s="2"/>
      <c r="U820" s="2"/>
      <c r="V820" s="2"/>
      <c r="W820" s="2"/>
      <c r="X820" s="2"/>
      <c r="Y820" s="2"/>
      <c r="Z820" s="2"/>
      <c r="AA820" s="2"/>
      <c r="AB820" s="2"/>
      <c r="AC820" s="2"/>
      <c r="AD820" s="2"/>
      <c r="AE820" s="2"/>
      <c r="AF820" s="2"/>
      <c r="AG820" s="2"/>
      <c r="AH820" s="2"/>
      <c r="AI820" s="2"/>
      <c r="AJ820" s="2"/>
      <c r="AK820" s="2"/>
      <c r="AL820" s="2"/>
    </row>
    <row r="821" ht="14.25" customHeight="1">
      <c r="A821" s="3"/>
      <c r="B821" s="2"/>
      <c r="C821" s="2"/>
      <c r="D821" s="2"/>
      <c r="E821" s="2"/>
      <c r="F821" s="2"/>
      <c r="G821" s="2"/>
      <c r="H821" s="2"/>
      <c r="I821" s="4"/>
      <c r="J821" s="4"/>
      <c r="K821" s="4"/>
      <c r="L821" s="4"/>
      <c r="M821" s="4"/>
      <c r="N821" s="4"/>
      <c r="O821" s="4"/>
      <c r="P821" s="4"/>
      <c r="Q821" s="2"/>
      <c r="R821" s="2"/>
      <c r="S821" s="2"/>
      <c r="T821" s="2"/>
      <c r="U821" s="2"/>
      <c r="V821" s="2"/>
      <c r="W821" s="2"/>
      <c r="X821" s="2"/>
      <c r="Y821" s="2"/>
      <c r="Z821" s="2"/>
      <c r="AA821" s="2"/>
      <c r="AB821" s="2"/>
      <c r="AC821" s="2"/>
      <c r="AD821" s="2"/>
      <c r="AE821" s="2"/>
      <c r="AF821" s="2"/>
      <c r="AG821" s="2"/>
      <c r="AH821" s="2"/>
      <c r="AI821" s="2"/>
      <c r="AJ821" s="2"/>
      <c r="AK821" s="2"/>
      <c r="AL821" s="2"/>
    </row>
    <row r="822" ht="14.25" customHeight="1">
      <c r="A822" s="3"/>
      <c r="B822" s="2"/>
      <c r="C822" s="2"/>
      <c r="D822" s="2"/>
      <c r="E822" s="2"/>
      <c r="F822" s="2"/>
      <c r="G822" s="2"/>
      <c r="H822" s="2"/>
      <c r="I822" s="4"/>
      <c r="J822" s="4"/>
      <c r="K822" s="4"/>
      <c r="L822" s="4"/>
      <c r="M822" s="4"/>
      <c r="N822" s="4"/>
      <c r="O822" s="4"/>
      <c r="P822" s="4"/>
      <c r="Q822" s="2"/>
      <c r="R822" s="2"/>
      <c r="S822" s="2"/>
      <c r="T822" s="2"/>
      <c r="U822" s="2"/>
      <c r="V822" s="2"/>
      <c r="W822" s="2"/>
      <c r="X822" s="2"/>
      <c r="Y822" s="2"/>
      <c r="Z822" s="2"/>
      <c r="AA822" s="2"/>
      <c r="AB822" s="2"/>
      <c r="AC822" s="2"/>
      <c r="AD822" s="2"/>
      <c r="AE822" s="2"/>
      <c r="AF822" s="2"/>
      <c r="AG822" s="2"/>
      <c r="AH822" s="2"/>
      <c r="AI822" s="2"/>
      <c r="AJ822" s="2"/>
      <c r="AK822" s="2"/>
      <c r="AL822" s="2"/>
    </row>
    <row r="823" ht="14.25" customHeight="1">
      <c r="A823" s="3"/>
      <c r="B823" s="2"/>
      <c r="C823" s="2"/>
      <c r="D823" s="2"/>
      <c r="E823" s="2"/>
      <c r="F823" s="2"/>
      <c r="G823" s="2"/>
      <c r="H823" s="2"/>
      <c r="I823" s="4"/>
      <c r="J823" s="4"/>
      <c r="K823" s="4"/>
      <c r="L823" s="4"/>
      <c r="M823" s="4"/>
      <c r="N823" s="4"/>
      <c r="O823" s="4"/>
      <c r="P823" s="4"/>
      <c r="Q823" s="2"/>
      <c r="R823" s="2"/>
      <c r="S823" s="2"/>
      <c r="T823" s="2"/>
      <c r="U823" s="2"/>
      <c r="V823" s="2"/>
      <c r="W823" s="2"/>
      <c r="X823" s="2"/>
      <c r="Y823" s="2"/>
      <c r="Z823" s="2"/>
      <c r="AA823" s="2"/>
      <c r="AB823" s="2"/>
      <c r="AC823" s="2"/>
      <c r="AD823" s="2"/>
      <c r="AE823" s="2"/>
      <c r="AF823" s="2"/>
      <c r="AG823" s="2"/>
      <c r="AH823" s="2"/>
      <c r="AI823" s="2"/>
      <c r="AJ823" s="2"/>
      <c r="AK823" s="2"/>
      <c r="AL823" s="2"/>
    </row>
    <row r="824" ht="14.25" customHeight="1">
      <c r="A824" s="3"/>
      <c r="B824" s="2"/>
      <c r="C824" s="2"/>
      <c r="D824" s="2"/>
      <c r="E824" s="2"/>
      <c r="F824" s="2"/>
      <c r="G824" s="2"/>
      <c r="H824" s="2"/>
      <c r="I824" s="4"/>
      <c r="J824" s="4"/>
      <c r="K824" s="4"/>
      <c r="L824" s="4"/>
      <c r="M824" s="4"/>
      <c r="N824" s="4"/>
      <c r="O824" s="4"/>
      <c r="P824" s="4"/>
      <c r="Q824" s="2"/>
      <c r="R824" s="2"/>
      <c r="S824" s="2"/>
      <c r="T824" s="2"/>
      <c r="U824" s="2"/>
      <c r="V824" s="2"/>
      <c r="W824" s="2"/>
      <c r="X824" s="2"/>
      <c r="Y824" s="2"/>
      <c r="Z824" s="2"/>
      <c r="AA824" s="2"/>
      <c r="AB824" s="2"/>
      <c r="AC824" s="2"/>
      <c r="AD824" s="2"/>
      <c r="AE824" s="2"/>
      <c r="AF824" s="2"/>
      <c r="AG824" s="2"/>
      <c r="AH824" s="2"/>
      <c r="AI824" s="2"/>
      <c r="AJ824" s="2"/>
      <c r="AK824" s="2"/>
      <c r="AL824" s="2"/>
    </row>
    <row r="825" ht="14.25" customHeight="1">
      <c r="A825" s="3"/>
      <c r="B825" s="2"/>
      <c r="C825" s="2"/>
      <c r="D825" s="2"/>
      <c r="E825" s="2"/>
      <c r="F825" s="2"/>
      <c r="G825" s="2"/>
      <c r="H825" s="2"/>
      <c r="I825" s="4"/>
      <c r="J825" s="4"/>
      <c r="K825" s="4"/>
      <c r="L825" s="4"/>
      <c r="M825" s="4"/>
      <c r="N825" s="4"/>
      <c r="O825" s="4"/>
      <c r="P825" s="4"/>
      <c r="Q825" s="2"/>
      <c r="R825" s="2"/>
      <c r="S825" s="2"/>
      <c r="T825" s="2"/>
      <c r="U825" s="2"/>
      <c r="V825" s="2"/>
      <c r="W825" s="2"/>
      <c r="X825" s="2"/>
      <c r="Y825" s="2"/>
      <c r="Z825" s="2"/>
      <c r="AA825" s="2"/>
      <c r="AB825" s="2"/>
      <c r="AC825" s="2"/>
      <c r="AD825" s="2"/>
      <c r="AE825" s="2"/>
      <c r="AF825" s="2"/>
      <c r="AG825" s="2"/>
      <c r="AH825" s="2"/>
      <c r="AI825" s="2"/>
      <c r="AJ825" s="2"/>
      <c r="AK825" s="2"/>
      <c r="AL825" s="2"/>
    </row>
    <row r="826" ht="14.25" customHeight="1">
      <c r="A826" s="3"/>
      <c r="B826" s="2"/>
      <c r="C826" s="2"/>
      <c r="D826" s="2"/>
      <c r="E826" s="2"/>
      <c r="F826" s="2"/>
      <c r="G826" s="2"/>
      <c r="H826" s="2"/>
      <c r="I826" s="4"/>
      <c r="J826" s="4"/>
      <c r="K826" s="4"/>
      <c r="L826" s="4"/>
      <c r="M826" s="4"/>
      <c r="N826" s="4"/>
      <c r="O826" s="4"/>
      <c r="P826" s="4"/>
      <c r="Q826" s="2"/>
      <c r="R826" s="2"/>
      <c r="S826" s="2"/>
      <c r="T826" s="2"/>
      <c r="U826" s="2"/>
      <c r="V826" s="2"/>
      <c r="W826" s="2"/>
      <c r="X826" s="2"/>
      <c r="Y826" s="2"/>
      <c r="Z826" s="2"/>
      <c r="AA826" s="2"/>
      <c r="AB826" s="2"/>
      <c r="AC826" s="2"/>
      <c r="AD826" s="2"/>
      <c r="AE826" s="2"/>
      <c r="AF826" s="2"/>
      <c r="AG826" s="2"/>
      <c r="AH826" s="2"/>
      <c r="AI826" s="2"/>
      <c r="AJ826" s="2"/>
      <c r="AK826" s="2"/>
      <c r="AL826" s="2"/>
    </row>
    <row r="827" ht="14.25" customHeight="1">
      <c r="A827" s="3"/>
      <c r="B827" s="2"/>
      <c r="C827" s="2"/>
      <c r="D827" s="2"/>
      <c r="E827" s="2"/>
      <c r="F827" s="2"/>
      <c r="G827" s="2"/>
      <c r="H827" s="2"/>
      <c r="I827" s="4"/>
      <c r="J827" s="4"/>
      <c r="K827" s="4"/>
      <c r="L827" s="4"/>
      <c r="M827" s="4"/>
      <c r="N827" s="4"/>
      <c r="O827" s="4"/>
      <c r="P827" s="4"/>
      <c r="Q827" s="2"/>
      <c r="R827" s="2"/>
      <c r="S827" s="2"/>
      <c r="T827" s="2"/>
      <c r="U827" s="2"/>
      <c r="V827" s="2"/>
      <c r="W827" s="2"/>
      <c r="X827" s="2"/>
      <c r="Y827" s="2"/>
      <c r="Z827" s="2"/>
      <c r="AA827" s="2"/>
      <c r="AB827" s="2"/>
      <c r="AC827" s="2"/>
      <c r="AD827" s="2"/>
      <c r="AE827" s="2"/>
      <c r="AF827" s="2"/>
      <c r="AG827" s="2"/>
      <c r="AH827" s="2"/>
      <c r="AI827" s="2"/>
      <c r="AJ827" s="2"/>
      <c r="AK827" s="2"/>
      <c r="AL827" s="2"/>
    </row>
    <row r="828" ht="14.25" customHeight="1">
      <c r="A828" s="3"/>
      <c r="B828" s="2"/>
      <c r="C828" s="2"/>
      <c r="D828" s="2"/>
      <c r="E828" s="2"/>
      <c r="F828" s="2"/>
      <c r="G828" s="2"/>
      <c r="H828" s="2"/>
      <c r="I828" s="4"/>
      <c r="J828" s="4"/>
      <c r="K828" s="4"/>
      <c r="L828" s="4"/>
      <c r="M828" s="4"/>
      <c r="N828" s="4"/>
      <c r="O828" s="4"/>
      <c r="P828" s="4"/>
      <c r="Q828" s="2"/>
      <c r="R828" s="2"/>
      <c r="S828" s="2"/>
      <c r="T828" s="2"/>
      <c r="U828" s="2"/>
      <c r="V828" s="2"/>
      <c r="W828" s="2"/>
      <c r="X828" s="2"/>
      <c r="Y828" s="2"/>
      <c r="Z828" s="2"/>
      <c r="AA828" s="2"/>
      <c r="AB828" s="2"/>
      <c r="AC828" s="2"/>
      <c r="AD828" s="2"/>
      <c r="AE828" s="2"/>
      <c r="AF828" s="2"/>
      <c r="AG828" s="2"/>
      <c r="AH828" s="2"/>
      <c r="AI828" s="2"/>
      <c r="AJ828" s="2"/>
      <c r="AK828" s="2"/>
      <c r="AL828" s="2"/>
    </row>
    <row r="829" ht="14.25" customHeight="1">
      <c r="A829" s="3"/>
      <c r="B829" s="2"/>
      <c r="C829" s="2"/>
      <c r="D829" s="2"/>
      <c r="E829" s="2"/>
      <c r="F829" s="2"/>
      <c r="G829" s="2"/>
      <c r="H829" s="2"/>
      <c r="I829" s="4"/>
      <c r="J829" s="4"/>
      <c r="K829" s="4"/>
      <c r="L829" s="4"/>
      <c r="M829" s="4"/>
      <c r="N829" s="4"/>
      <c r="O829" s="4"/>
      <c r="P829" s="4"/>
      <c r="Q829" s="2"/>
      <c r="R829" s="2"/>
      <c r="S829" s="2"/>
      <c r="T829" s="2"/>
      <c r="U829" s="2"/>
      <c r="V829" s="2"/>
      <c r="W829" s="2"/>
      <c r="X829" s="2"/>
      <c r="Y829" s="2"/>
      <c r="Z829" s="2"/>
      <c r="AA829" s="2"/>
      <c r="AB829" s="2"/>
      <c r="AC829" s="2"/>
      <c r="AD829" s="2"/>
      <c r="AE829" s="2"/>
      <c r="AF829" s="2"/>
      <c r="AG829" s="2"/>
      <c r="AH829" s="2"/>
      <c r="AI829" s="2"/>
      <c r="AJ829" s="2"/>
      <c r="AK829" s="2"/>
      <c r="AL829" s="2"/>
    </row>
    <row r="830" ht="14.25" customHeight="1">
      <c r="A830" s="3"/>
      <c r="B830" s="2"/>
      <c r="C830" s="2"/>
      <c r="D830" s="2"/>
      <c r="E830" s="2"/>
      <c r="F830" s="2"/>
      <c r="G830" s="2"/>
      <c r="H830" s="2"/>
      <c r="I830" s="4"/>
      <c r="J830" s="4"/>
      <c r="K830" s="4"/>
      <c r="L830" s="4"/>
      <c r="M830" s="4"/>
      <c r="N830" s="4"/>
      <c r="O830" s="4"/>
      <c r="P830" s="4"/>
      <c r="Q830" s="2"/>
      <c r="R830" s="2"/>
      <c r="S830" s="2"/>
      <c r="T830" s="2"/>
      <c r="U830" s="2"/>
      <c r="V830" s="2"/>
      <c r="W830" s="2"/>
      <c r="X830" s="2"/>
      <c r="Y830" s="2"/>
      <c r="Z830" s="2"/>
      <c r="AA830" s="2"/>
      <c r="AB830" s="2"/>
      <c r="AC830" s="2"/>
      <c r="AD830" s="2"/>
      <c r="AE830" s="2"/>
      <c r="AF830" s="2"/>
      <c r="AG830" s="2"/>
      <c r="AH830" s="2"/>
      <c r="AI830" s="2"/>
      <c r="AJ830" s="2"/>
      <c r="AK830" s="2"/>
      <c r="AL830" s="2"/>
    </row>
    <row r="831" ht="14.25" customHeight="1">
      <c r="A831" s="3"/>
      <c r="B831" s="2"/>
      <c r="C831" s="2"/>
      <c r="D831" s="2"/>
      <c r="E831" s="2"/>
      <c r="F831" s="2"/>
      <c r="G831" s="2"/>
      <c r="H831" s="2"/>
      <c r="I831" s="4"/>
      <c r="J831" s="4"/>
      <c r="K831" s="4"/>
      <c r="L831" s="4"/>
      <c r="M831" s="4"/>
      <c r="N831" s="4"/>
      <c r="O831" s="4"/>
      <c r="P831" s="4"/>
      <c r="Q831" s="2"/>
      <c r="R831" s="2"/>
      <c r="S831" s="2"/>
      <c r="T831" s="2"/>
      <c r="U831" s="2"/>
      <c r="V831" s="2"/>
      <c r="W831" s="2"/>
      <c r="X831" s="2"/>
      <c r="Y831" s="2"/>
      <c r="Z831" s="2"/>
      <c r="AA831" s="2"/>
      <c r="AB831" s="2"/>
      <c r="AC831" s="2"/>
      <c r="AD831" s="2"/>
      <c r="AE831" s="2"/>
      <c r="AF831" s="2"/>
      <c r="AG831" s="2"/>
      <c r="AH831" s="2"/>
      <c r="AI831" s="2"/>
      <c r="AJ831" s="2"/>
      <c r="AK831" s="2"/>
      <c r="AL831" s="2"/>
    </row>
    <row r="832" ht="14.25" customHeight="1">
      <c r="A832" s="3"/>
      <c r="B832" s="2"/>
      <c r="C832" s="2"/>
      <c r="D832" s="2"/>
      <c r="E832" s="2"/>
      <c r="F832" s="2"/>
      <c r="G832" s="2"/>
      <c r="H832" s="2"/>
      <c r="I832" s="4"/>
      <c r="J832" s="4"/>
      <c r="K832" s="4"/>
      <c r="L832" s="4"/>
      <c r="M832" s="4"/>
      <c r="N832" s="4"/>
      <c r="O832" s="4"/>
      <c r="P832" s="4"/>
      <c r="Q832" s="2"/>
      <c r="R832" s="2"/>
      <c r="S832" s="2"/>
      <c r="T832" s="2"/>
      <c r="U832" s="2"/>
      <c r="V832" s="2"/>
      <c r="W832" s="2"/>
      <c r="X832" s="2"/>
      <c r="Y832" s="2"/>
      <c r="Z832" s="2"/>
      <c r="AA832" s="2"/>
      <c r="AB832" s="2"/>
      <c r="AC832" s="2"/>
      <c r="AD832" s="2"/>
      <c r="AE832" s="2"/>
      <c r="AF832" s="2"/>
      <c r="AG832" s="2"/>
      <c r="AH832" s="2"/>
      <c r="AI832" s="2"/>
      <c r="AJ832" s="2"/>
      <c r="AK832" s="2"/>
      <c r="AL832" s="2"/>
    </row>
    <row r="833" ht="14.25" customHeight="1">
      <c r="A833" s="3"/>
      <c r="B833" s="2"/>
      <c r="C833" s="2"/>
      <c r="D833" s="2"/>
      <c r="E833" s="2"/>
      <c r="F833" s="2"/>
      <c r="G833" s="2"/>
      <c r="H833" s="2"/>
      <c r="I833" s="4"/>
      <c r="J833" s="4"/>
      <c r="K833" s="4"/>
      <c r="L833" s="4"/>
      <c r="M833" s="4"/>
      <c r="N833" s="4"/>
      <c r="O833" s="4"/>
      <c r="P833" s="4"/>
      <c r="Q833" s="2"/>
      <c r="R833" s="2"/>
      <c r="S833" s="2"/>
      <c r="T833" s="2"/>
      <c r="U833" s="2"/>
      <c r="V833" s="2"/>
      <c r="W833" s="2"/>
      <c r="X833" s="2"/>
      <c r="Y833" s="2"/>
      <c r="Z833" s="2"/>
      <c r="AA833" s="2"/>
      <c r="AB833" s="2"/>
      <c r="AC833" s="2"/>
      <c r="AD833" s="2"/>
      <c r="AE833" s="2"/>
      <c r="AF833" s="2"/>
      <c r="AG833" s="2"/>
      <c r="AH833" s="2"/>
      <c r="AI833" s="2"/>
      <c r="AJ833" s="2"/>
      <c r="AK833" s="2"/>
      <c r="AL833" s="2"/>
    </row>
    <row r="834" ht="14.25" customHeight="1">
      <c r="A834" s="3"/>
      <c r="B834" s="2"/>
      <c r="C834" s="2"/>
      <c r="D834" s="2"/>
      <c r="E834" s="2"/>
      <c r="F834" s="2"/>
      <c r="G834" s="2"/>
      <c r="H834" s="2"/>
      <c r="I834" s="4"/>
      <c r="J834" s="4"/>
      <c r="K834" s="4"/>
      <c r="L834" s="4"/>
      <c r="M834" s="4"/>
      <c r="N834" s="4"/>
      <c r="O834" s="4"/>
      <c r="P834" s="4"/>
      <c r="Q834" s="2"/>
      <c r="R834" s="2"/>
      <c r="S834" s="2"/>
      <c r="T834" s="2"/>
      <c r="U834" s="2"/>
      <c r="V834" s="2"/>
      <c r="W834" s="2"/>
      <c r="X834" s="2"/>
      <c r="Y834" s="2"/>
      <c r="Z834" s="2"/>
      <c r="AA834" s="2"/>
      <c r="AB834" s="2"/>
      <c r="AC834" s="2"/>
      <c r="AD834" s="2"/>
      <c r="AE834" s="2"/>
      <c r="AF834" s="2"/>
      <c r="AG834" s="2"/>
      <c r="AH834" s="2"/>
      <c r="AI834" s="2"/>
      <c r="AJ834" s="2"/>
      <c r="AK834" s="2"/>
      <c r="AL834" s="2"/>
    </row>
    <row r="835" ht="14.25" customHeight="1">
      <c r="A835" s="3"/>
      <c r="B835" s="2"/>
      <c r="C835" s="2"/>
      <c r="D835" s="2"/>
      <c r="E835" s="2"/>
      <c r="F835" s="2"/>
      <c r="G835" s="2"/>
      <c r="H835" s="2"/>
      <c r="I835" s="4"/>
      <c r="J835" s="4"/>
      <c r="K835" s="4"/>
      <c r="L835" s="4"/>
      <c r="M835" s="4"/>
      <c r="N835" s="4"/>
      <c r="O835" s="4"/>
      <c r="P835" s="4"/>
      <c r="Q835" s="2"/>
      <c r="R835" s="2"/>
      <c r="S835" s="2"/>
      <c r="T835" s="2"/>
      <c r="U835" s="2"/>
      <c r="V835" s="2"/>
      <c r="W835" s="2"/>
      <c r="X835" s="2"/>
      <c r="Y835" s="2"/>
      <c r="Z835" s="2"/>
      <c r="AA835" s="2"/>
      <c r="AB835" s="2"/>
      <c r="AC835" s="2"/>
      <c r="AD835" s="2"/>
      <c r="AE835" s="2"/>
      <c r="AF835" s="2"/>
      <c r="AG835" s="2"/>
      <c r="AH835" s="2"/>
      <c r="AI835" s="2"/>
      <c r="AJ835" s="2"/>
      <c r="AK835" s="2"/>
      <c r="AL835" s="2"/>
    </row>
    <row r="836" ht="14.25" customHeight="1">
      <c r="A836" s="3"/>
      <c r="B836" s="2"/>
      <c r="C836" s="2"/>
      <c r="D836" s="2"/>
      <c r="E836" s="2"/>
      <c r="F836" s="2"/>
      <c r="G836" s="2"/>
      <c r="H836" s="2"/>
      <c r="I836" s="4"/>
      <c r="J836" s="4"/>
      <c r="K836" s="4"/>
      <c r="L836" s="4"/>
      <c r="M836" s="4"/>
      <c r="N836" s="4"/>
      <c r="O836" s="4"/>
      <c r="P836" s="4"/>
      <c r="Q836" s="2"/>
      <c r="R836" s="2"/>
      <c r="S836" s="2"/>
      <c r="T836" s="2"/>
      <c r="U836" s="2"/>
      <c r="V836" s="2"/>
      <c r="W836" s="2"/>
      <c r="X836" s="2"/>
      <c r="Y836" s="2"/>
      <c r="Z836" s="2"/>
      <c r="AA836" s="2"/>
      <c r="AB836" s="2"/>
      <c r="AC836" s="2"/>
      <c r="AD836" s="2"/>
      <c r="AE836" s="2"/>
      <c r="AF836" s="2"/>
      <c r="AG836" s="2"/>
      <c r="AH836" s="2"/>
      <c r="AI836" s="2"/>
      <c r="AJ836" s="2"/>
      <c r="AK836" s="2"/>
      <c r="AL836" s="2"/>
    </row>
    <row r="837" ht="14.25" customHeight="1">
      <c r="A837" s="3"/>
      <c r="B837" s="2"/>
      <c r="C837" s="2"/>
      <c r="D837" s="2"/>
      <c r="E837" s="2"/>
      <c r="F837" s="2"/>
      <c r="G837" s="2"/>
      <c r="H837" s="2"/>
      <c r="I837" s="4"/>
      <c r="J837" s="4"/>
      <c r="K837" s="4"/>
      <c r="L837" s="4"/>
      <c r="M837" s="4"/>
      <c r="N837" s="4"/>
      <c r="O837" s="4"/>
      <c r="P837" s="4"/>
      <c r="Q837" s="2"/>
      <c r="R837" s="2"/>
      <c r="S837" s="2"/>
      <c r="T837" s="2"/>
      <c r="U837" s="2"/>
      <c r="V837" s="2"/>
      <c r="W837" s="2"/>
      <c r="X837" s="2"/>
      <c r="Y837" s="2"/>
      <c r="Z837" s="2"/>
      <c r="AA837" s="2"/>
      <c r="AB837" s="2"/>
      <c r="AC837" s="2"/>
      <c r="AD837" s="2"/>
      <c r="AE837" s="2"/>
      <c r="AF837" s="2"/>
      <c r="AG837" s="2"/>
      <c r="AH837" s="2"/>
      <c r="AI837" s="2"/>
      <c r="AJ837" s="2"/>
      <c r="AK837" s="2"/>
      <c r="AL837" s="2"/>
    </row>
    <row r="838" ht="14.25" customHeight="1">
      <c r="A838" s="3"/>
      <c r="B838" s="2"/>
      <c r="C838" s="2"/>
      <c r="D838" s="2"/>
      <c r="E838" s="2"/>
      <c r="F838" s="2"/>
      <c r="G838" s="2"/>
      <c r="H838" s="2"/>
      <c r="I838" s="4"/>
      <c r="J838" s="4"/>
      <c r="K838" s="4"/>
      <c r="L838" s="4"/>
      <c r="M838" s="4"/>
      <c r="N838" s="4"/>
      <c r="O838" s="4"/>
      <c r="P838" s="4"/>
      <c r="Q838" s="2"/>
      <c r="R838" s="2"/>
      <c r="S838" s="2"/>
      <c r="T838" s="2"/>
      <c r="U838" s="2"/>
      <c r="V838" s="2"/>
      <c r="W838" s="2"/>
      <c r="X838" s="2"/>
      <c r="Y838" s="2"/>
      <c r="Z838" s="2"/>
      <c r="AA838" s="2"/>
      <c r="AB838" s="2"/>
      <c r="AC838" s="2"/>
      <c r="AD838" s="2"/>
      <c r="AE838" s="2"/>
      <c r="AF838" s="2"/>
      <c r="AG838" s="2"/>
      <c r="AH838" s="2"/>
      <c r="AI838" s="2"/>
      <c r="AJ838" s="2"/>
      <c r="AK838" s="2"/>
      <c r="AL838" s="2"/>
    </row>
    <row r="839" ht="14.25" customHeight="1">
      <c r="A839" s="3"/>
      <c r="B839" s="2"/>
      <c r="C839" s="2"/>
      <c r="D839" s="2"/>
      <c r="E839" s="2"/>
      <c r="F839" s="2"/>
      <c r="G839" s="2"/>
      <c r="H839" s="2"/>
      <c r="I839" s="4"/>
      <c r="J839" s="4"/>
      <c r="K839" s="4"/>
      <c r="L839" s="4"/>
      <c r="M839" s="4"/>
      <c r="N839" s="4"/>
      <c r="O839" s="4"/>
      <c r="P839" s="4"/>
      <c r="Q839" s="2"/>
      <c r="R839" s="2"/>
      <c r="S839" s="2"/>
      <c r="T839" s="2"/>
      <c r="U839" s="2"/>
      <c r="V839" s="2"/>
      <c r="W839" s="2"/>
      <c r="X839" s="2"/>
      <c r="Y839" s="2"/>
      <c r="Z839" s="2"/>
      <c r="AA839" s="2"/>
      <c r="AB839" s="2"/>
      <c r="AC839" s="2"/>
      <c r="AD839" s="2"/>
      <c r="AE839" s="2"/>
      <c r="AF839" s="2"/>
      <c r="AG839" s="2"/>
      <c r="AH839" s="2"/>
      <c r="AI839" s="2"/>
      <c r="AJ839" s="2"/>
      <c r="AK839" s="2"/>
      <c r="AL839" s="2"/>
    </row>
    <row r="840" ht="14.25" customHeight="1">
      <c r="A840" s="3"/>
      <c r="B840" s="2"/>
      <c r="C840" s="2"/>
      <c r="D840" s="2"/>
      <c r="E840" s="2"/>
      <c r="F840" s="2"/>
      <c r="G840" s="2"/>
      <c r="H840" s="2"/>
      <c r="I840" s="4"/>
      <c r="J840" s="4"/>
      <c r="K840" s="4"/>
      <c r="L840" s="4"/>
      <c r="M840" s="4"/>
      <c r="N840" s="4"/>
      <c r="O840" s="4"/>
      <c r="P840" s="4"/>
      <c r="Q840" s="2"/>
      <c r="R840" s="2"/>
      <c r="S840" s="2"/>
      <c r="T840" s="2"/>
      <c r="U840" s="2"/>
      <c r="V840" s="2"/>
      <c r="W840" s="2"/>
      <c r="X840" s="2"/>
      <c r="Y840" s="2"/>
      <c r="Z840" s="2"/>
      <c r="AA840" s="2"/>
      <c r="AB840" s="2"/>
      <c r="AC840" s="2"/>
      <c r="AD840" s="2"/>
      <c r="AE840" s="2"/>
      <c r="AF840" s="2"/>
      <c r="AG840" s="2"/>
      <c r="AH840" s="2"/>
      <c r="AI840" s="2"/>
      <c r="AJ840" s="2"/>
      <c r="AK840" s="2"/>
      <c r="AL840" s="2"/>
    </row>
    <row r="841" ht="14.25" customHeight="1">
      <c r="A841" s="3"/>
      <c r="B841" s="2"/>
      <c r="C841" s="2"/>
      <c r="D841" s="2"/>
      <c r="E841" s="2"/>
      <c r="F841" s="2"/>
      <c r="G841" s="2"/>
      <c r="H841" s="2"/>
      <c r="I841" s="4"/>
      <c r="J841" s="4"/>
      <c r="K841" s="4"/>
      <c r="L841" s="4"/>
      <c r="M841" s="4"/>
      <c r="N841" s="4"/>
      <c r="O841" s="4"/>
      <c r="P841" s="4"/>
      <c r="Q841" s="2"/>
      <c r="R841" s="2"/>
      <c r="S841" s="2"/>
      <c r="T841" s="2"/>
      <c r="U841" s="2"/>
      <c r="V841" s="2"/>
      <c r="W841" s="2"/>
      <c r="X841" s="2"/>
      <c r="Y841" s="2"/>
      <c r="Z841" s="2"/>
      <c r="AA841" s="2"/>
      <c r="AB841" s="2"/>
      <c r="AC841" s="2"/>
      <c r="AD841" s="2"/>
      <c r="AE841" s="2"/>
      <c r="AF841" s="2"/>
      <c r="AG841" s="2"/>
      <c r="AH841" s="2"/>
      <c r="AI841" s="2"/>
      <c r="AJ841" s="2"/>
      <c r="AK841" s="2"/>
      <c r="AL841" s="2"/>
    </row>
    <row r="842" ht="14.25" customHeight="1">
      <c r="A842" s="3"/>
      <c r="B842" s="2"/>
      <c r="C842" s="2"/>
      <c r="D842" s="2"/>
      <c r="E842" s="2"/>
      <c r="F842" s="2"/>
      <c r="G842" s="2"/>
      <c r="H842" s="2"/>
      <c r="I842" s="4"/>
      <c r="J842" s="4"/>
      <c r="K842" s="4"/>
      <c r="L842" s="4"/>
      <c r="M842" s="4"/>
      <c r="N842" s="4"/>
      <c r="O842" s="4"/>
      <c r="P842" s="4"/>
      <c r="Q842" s="2"/>
      <c r="R842" s="2"/>
      <c r="S842" s="2"/>
      <c r="T842" s="2"/>
      <c r="U842" s="2"/>
      <c r="V842" s="2"/>
      <c r="W842" s="2"/>
      <c r="X842" s="2"/>
      <c r="Y842" s="2"/>
      <c r="Z842" s="2"/>
      <c r="AA842" s="2"/>
      <c r="AB842" s="2"/>
      <c r="AC842" s="2"/>
      <c r="AD842" s="2"/>
      <c r="AE842" s="2"/>
      <c r="AF842" s="2"/>
      <c r="AG842" s="2"/>
      <c r="AH842" s="2"/>
      <c r="AI842" s="2"/>
      <c r="AJ842" s="2"/>
      <c r="AK842" s="2"/>
      <c r="AL842" s="2"/>
    </row>
    <row r="843" ht="14.25" customHeight="1">
      <c r="A843" s="3"/>
      <c r="B843" s="2"/>
      <c r="C843" s="2"/>
      <c r="D843" s="2"/>
      <c r="E843" s="2"/>
      <c r="F843" s="2"/>
      <c r="G843" s="2"/>
      <c r="H843" s="2"/>
      <c r="I843" s="4"/>
      <c r="J843" s="4"/>
      <c r="K843" s="4"/>
      <c r="L843" s="4"/>
      <c r="M843" s="4"/>
      <c r="N843" s="4"/>
      <c r="O843" s="4"/>
      <c r="P843" s="4"/>
      <c r="Q843" s="2"/>
      <c r="R843" s="2"/>
      <c r="S843" s="2"/>
      <c r="T843" s="2"/>
      <c r="U843" s="2"/>
      <c r="V843" s="2"/>
      <c r="W843" s="2"/>
      <c r="X843" s="2"/>
      <c r="Y843" s="2"/>
      <c r="Z843" s="2"/>
      <c r="AA843" s="2"/>
      <c r="AB843" s="2"/>
      <c r="AC843" s="2"/>
      <c r="AD843" s="2"/>
      <c r="AE843" s="2"/>
      <c r="AF843" s="2"/>
      <c r="AG843" s="2"/>
      <c r="AH843" s="2"/>
      <c r="AI843" s="2"/>
      <c r="AJ843" s="2"/>
      <c r="AK843" s="2"/>
      <c r="AL843" s="2"/>
    </row>
    <row r="844" ht="14.25" customHeight="1">
      <c r="A844" s="3"/>
      <c r="B844" s="2"/>
      <c r="C844" s="2"/>
      <c r="D844" s="2"/>
      <c r="E844" s="2"/>
      <c r="F844" s="2"/>
      <c r="G844" s="2"/>
      <c r="H844" s="2"/>
      <c r="I844" s="4"/>
      <c r="J844" s="4"/>
      <c r="K844" s="4"/>
      <c r="L844" s="4"/>
      <c r="M844" s="4"/>
      <c r="N844" s="4"/>
      <c r="O844" s="4"/>
      <c r="P844" s="4"/>
      <c r="Q844" s="2"/>
      <c r="R844" s="2"/>
      <c r="S844" s="2"/>
      <c r="T844" s="2"/>
      <c r="U844" s="2"/>
      <c r="V844" s="2"/>
      <c r="W844" s="2"/>
      <c r="X844" s="2"/>
      <c r="Y844" s="2"/>
      <c r="Z844" s="2"/>
      <c r="AA844" s="2"/>
      <c r="AB844" s="2"/>
      <c r="AC844" s="2"/>
      <c r="AD844" s="2"/>
      <c r="AE844" s="2"/>
      <c r="AF844" s="2"/>
      <c r="AG844" s="2"/>
      <c r="AH844" s="2"/>
      <c r="AI844" s="2"/>
      <c r="AJ844" s="2"/>
      <c r="AK844" s="2"/>
      <c r="AL844" s="2"/>
    </row>
    <row r="845" ht="14.25" customHeight="1">
      <c r="A845" s="3"/>
      <c r="B845" s="2"/>
      <c r="C845" s="2"/>
      <c r="D845" s="2"/>
      <c r="E845" s="2"/>
      <c r="F845" s="2"/>
      <c r="G845" s="2"/>
      <c r="H845" s="2"/>
      <c r="I845" s="4"/>
      <c r="J845" s="4"/>
      <c r="K845" s="4"/>
      <c r="L845" s="4"/>
      <c r="M845" s="4"/>
      <c r="N845" s="4"/>
      <c r="O845" s="4"/>
      <c r="P845" s="4"/>
      <c r="Q845" s="2"/>
      <c r="R845" s="2"/>
      <c r="S845" s="2"/>
      <c r="T845" s="2"/>
      <c r="U845" s="2"/>
      <c r="V845" s="2"/>
      <c r="W845" s="2"/>
      <c r="X845" s="2"/>
      <c r="Y845" s="2"/>
      <c r="Z845" s="2"/>
      <c r="AA845" s="2"/>
      <c r="AB845" s="2"/>
      <c r="AC845" s="2"/>
      <c r="AD845" s="2"/>
      <c r="AE845" s="2"/>
      <c r="AF845" s="2"/>
      <c r="AG845" s="2"/>
      <c r="AH845" s="2"/>
      <c r="AI845" s="2"/>
      <c r="AJ845" s="2"/>
      <c r="AK845" s="2"/>
      <c r="AL845" s="2"/>
    </row>
    <row r="846" ht="14.25" customHeight="1">
      <c r="A846" s="3"/>
      <c r="B846" s="2"/>
      <c r="C846" s="2"/>
      <c r="D846" s="2"/>
      <c r="E846" s="2"/>
      <c r="F846" s="2"/>
      <c r="G846" s="2"/>
      <c r="H846" s="2"/>
      <c r="I846" s="4"/>
      <c r="J846" s="4"/>
      <c r="K846" s="4"/>
      <c r="L846" s="4"/>
      <c r="M846" s="4"/>
      <c r="N846" s="4"/>
      <c r="O846" s="4"/>
      <c r="P846" s="4"/>
      <c r="Q846" s="2"/>
      <c r="R846" s="2"/>
      <c r="S846" s="2"/>
      <c r="T846" s="2"/>
      <c r="U846" s="2"/>
      <c r="V846" s="2"/>
      <c r="W846" s="2"/>
      <c r="X846" s="2"/>
      <c r="Y846" s="2"/>
      <c r="Z846" s="2"/>
      <c r="AA846" s="2"/>
      <c r="AB846" s="2"/>
      <c r="AC846" s="2"/>
      <c r="AD846" s="2"/>
      <c r="AE846" s="2"/>
      <c r="AF846" s="2"/>
      <c r="AG846" s="2"/>
      <c r="AH846" s="2"/>
      <c r="AI846" s="2"/>
      <c r="AJ846" s="2"/>
      <c r="AK846" s="2"/>
      <c r="AL846" s="2"/>
    </row>
    <row r="847" ht="14.25" customHeight="1">
      <c r="A847" s="3"/>
      <c r="B847" s="2"/>
      <c r="C847" s="2"/>
      <c r="D847" s="2"/>
      <c r="E847" s="2"/>
      <c r="F847" s="2"/>
      <c r="G847" s="2"/>
      <c r="H847" s="2"/>
      <c r="I847" s="4"/>
      <c r="J847" s="4"/>
      <c r="K847" s="4"/>
      <c r="L847" s="4"/>
      <c r="M847" s="4"/>
      <c r="N847" s="4"/>
      <c r="O847" s="4"/>
      <c r="P847" s="4"/>
      <c r="Q847" s="2"/>
      <c r="R847" s="2"/>
      <c r="S847" s="2"/>
      <c r="T847" s="2"/>
      <c r="U847" s="2"/>
      <c r="V847" s="2"/>
      <c r="W847" s="2"/>
      <c r="X847" s="2"/>
      <c r="Y847" s="2"/>
      <c r="Z847" s="2"/>
      <c r="AA847" s="2"/>
      <c r="AB847" s="2"/>
      <c r="AC847" s="2"/>
      <c r="AD847" s="2"/>
      <c r="AE847" s="2"/>
      <c r="AF847" s="2"/>
      <c r="AG847" s="2"/>
      <c r="AH847" s="2"/>
      <c r="AI847" s="2"/>
      <c r="AJ847" s="2"/>
      <c r="AK847" s="2"/>
      <c r="AL847" s="2"/>
    </row>
    <row r="848" ht="14.25" customHeight="1">
      <c r="A848" s="3"/>
      <c r="B848" s="2"/>
      <c r="C848" s="2"/>
      <c r="D848" s="2"/>
      <c r="E848" s="2"/>
      <c r="F848" s="2"/>
      <c r="G848" s="2"/>
      <c r="H848" s="2"/>
      <c r="I848" s="4"/>
      <c r="J848" s="4"/>
      <c r="K848" s="4"/>
      <c r="L848" s="4"/>
      <c r="M848" s="4"/>
      <c r="N848" s="4"/>
      <c r="O848" s="4"/>
      <c r="P848" s="4"/>
      <c r="Q848" s="2"/>
      <c r="R848" s="2"/>
      <c r="S848" s="2"/>
      <c r="T848" s="2"/>
      <c r="U848" s="2"/>
      <c r="V848" s="2"/>
      <c r="W848" s="2"/>
      <c r="X848" s="2"/>
      <c r="Y848" s="2"/>
      <c r="Z848" s="2"/>
      <c r="AA848" s="2"/>
      <c r="AB848" s="2"/>
      <c r="AC848" s="2"/>
      <c r="AD848" s="2"/>
      <c r="AE848" s="2"/>
      <c r="AF848" s="2"/>
      <c r="AG848" s="2"/>
      <c r="AH848" s="2"/>
      <c r="AI848" s="2"/>
      <c r="AJ848" s="2"/>
      <c r="AK848" s="2"/>
      <c r="AL848" s="2"/>
    </row>
    <row r="849" ht="14.25" customHeight="1">
      <c r="A849" s="3"/>
      <c r="B849" s="2"/>
      <c r="C849" s="2"/>
      <c r="D849" s="2"/>
      <c r="E849" s="2"/>
      <c r="F849" s="2"/>
      <c r="G849" s="2"/>
      <c r="H849" s="2"/>
      <c r="I849" s="4"/>
      <c r="J849" s="4"/>
      <c r="K849" s="4"/>
      <c r="L849" s="4"/>
      <c r="M849" s="4"/>
      <c r="N849" s="4"/>
      <c r="O849" s="4"/>
      <c r="P849" s="4"/>
      <c r="Q849" s="2"/>
      <c r="R849" s="2"/>
      <c r="S849" s="2"/>
      <c r="T849" s="2"/>
      <c r="U849" s="2"/>
      <c r="V849" s="2"/>
      <c r="W849" s="2"/>
      <c r="X849" s="2"/>
      <c r="Y849" s="2"/>
      <c r="Z849" s="2"/>
      <c r="AA849" s="2"/>
      <c r="AB849" s="2"/>
      <c r="AC849" s="2"/>
      <c r="AD849" s="2"/>
      <c r="AE849" s="2"/>
      <c r="AF849" s="2"/>
      <c r="AG849" s="2"/>
      <c r="AH849" s="2"/>
      <c r="AI849" s="2"/>
      <c r="AJ849" s="2"/>
      <c r="AK849" s="2"/>
      <c r="AL849" s="2"/>
    </row>
    <row r="850" ht="14.25" customHeight="1">
      <c r="A850" s="3"/>
      <c r="B850" s="2"/>
      <c r="C850" s="2"/>
      <c r="D850" s="2"/>
      <c r="E850" s="2"/>
      <c r="F850" s="2"/>
      <c r="G850" s="2"/>
      <c r="H850" s="2"/>
      <c r="I850" s="4"/>
      <c r="J850" s="4"/>
      <c r="K850" s="4"/>
      <c r="L850" s="4"/>
      <c r="M850" s="4"/>
      <c r="N850" s="4"/>
      <c r="O850" s="4"/>
      <c r="P850" s="4"/>
      <c r="Q850" s="2"/>
      <c r="R850" s="2"/>
      <c r="S850" s="2"/>
      <c r="T850" s="2"/>
      <c r="U850" s="2"/>
      <c r="V850" s="2"/>
      <c r="W850" s="2"/>
      <c r="X850" s="2"/>
      <c r="Y850" s="2"/>
      <c r="Z850" s="2"/>
      <c r="AA850" s="2"/>
      <c r="AB850" s="2"/>
      <c r="AC850" s="2"/>
      <c r="AD850" s="2"/>
      <c r="AE850" s="2"/>
      <c r="AF850" s="2"/>
      <c r="AG850" s="2"/>
      <c r="AH850" s="2"/>
      <c r="AI850" s="2"/>
      <c r="AJ850" s="2"/>
      <c r="AK850" s="2"/>
      <c r="AL850" s="2"/>
    </row>
    <row r="851" ht="14.25" customHeight="1">
      <c r="A851" s="3"/>
      <c r="B851" s="2"/>
      <c r="C851" s="2"/>
      <c r="D851" s="2"/>
      <c r="E851" s="2"/>
      <c r="F851" s="2"/>
      <c r="G851" s="2"/>
      <c r="H851" s="2"/>
      <c r="I851" s="4"/>
      <c r="J851" s="4"/>
      <c r="K851" s="4"/>
      <c r="L851" s="4"/>
      <c r="M851" s="4"/>
      <c r="N851" s="4"/>
      <c r="O851" s="4"/>
      <c r="P851" s="4"/>
      <c r="Q851" s="2"/>
      <c r="R851" s="2"/>
      <c r="S851" s="2"/>
      <c r="T851" s="2"/>
      <c r="U851" s="2"/>
      <c r="V851" s="2"/>
      <c r="W851" s="2"/>
      <c r="X851" s="2"/>
      <c r="Y851" s="2"/>
      <c r="Z851" s="2"/>
      <c r="AA851" s="2"/>
      <c r="AB851" s="2"/>
      <c r="AC851" s="2"/>
      <c r="AD851" s="2"/>
      <c r="AE851" s="2"/>
      <c r="AF851" s="2"/>
      <c r="AG851" s="2"/>
      <c r="AH851" s="2"/>
      <c r="AI851" s="2"/>
      <c r="AJ851" s="2"/>
      <c r="AK851" s="2"/>
      <c r="AL851" s="2"/>
    </row>
    <row r="852" ht="14.25" customHeight="1">
      <c r="A852" s="3"/>
      <c r="B852" s="2"/>
      <c r="C852" s="2"/>
      <c r="D852" s="2"/>
      <c r="E852" s="2"/>
      <c r="F852" s="2"/>
      <c r="G852" s="2"/>
      <c r="H852" s="2"/>
      <c r="I852" s="4"/>
      <c r="J852" s="4"/>
      <c r="K852" s="4"/>
      <c r="L852" s="4"/>
      <c r="M852" s="4"/>
      <c r="N852" s="4"/>
      <c r="O852" s="4"/>
      <c r="P852" s="4"/>
      <c r="Q852" s="2"/>
      <c r="R852" s="2"/>
      <c r="S852" s="2"/>
      <c r="T852" s="2"/>
      <c r="U852" s="2"/>
      <c r="V852" s="2"/>
      <c r="W852" s="2"/>
      <c r="X852" s="2"/>
      <c r="Y852" s="2"/>
      <c r="Z852" s="2"/>
      <c r="AA852" s="2"/>
      <c r="AB852" s="2"/>
      <c r="AC852" s="2"/>
      <c r="AD852" s="2"/>
      <c r="AE852" s="2"/>
      <c r="AF852" s="2"/>
      <c r="AG852" s="2"/>
      <c r="AH852" s="2"/>
      <c r="AI852" s="2"/>
      <c r="AJ852" s="2"/>
      <c r="AK852" s="2"/>
      <c r="AL852" s="2"/>
    </row>
    <row r="853" ht="14.25" customHeight="1">
      <c r="A853" s="3"/>
      <c r="B853" s="2"/>
      <c r="C853" s="2"/>
      <c r="D853" s="2"/>
      <c r="E853" s="2"/>
      <c r="F853" s="2"/>
      <c r="G853" s="2"/>
      <c r="H853" s="2"/>
      <c r="I853" s="4"/>
      <c r="J853" s="4"/>
      <c r="K853" s="4"/>
      <c r="L853" s="4"/>
      <c r="M853" s="4"/>
      <c r="N853" s="4"/>
      <c r="O853" s="4"/>
      <c r="P853" s="4"/>
      <c r="Q853" s="2"/>
      <c r="R853" s="2"/>
      <c r="S853" s="2"/>
      <c r="T853" s="2"/>
      <c r="U853" s="2"/>
      <c r="V853" s="2"/>
      <c r="W853" s="2"/>
      <c r="X853" s="2"/>
      <c r="Y853" s="2"/>
      <c r="Z853" s="2"/>
      <c r="AA853" s="2"/>
      <c r="AB853" s="2"/>
      <c r="AC853" s="2"/>
      <c r="AD853" s="2"/>
      <c r="AE853" s="2"/>
      <c r="AF853" s="2"/>
      <c r="AG853" s="2"/>
      <c r="AH853" s="2"/>
      <c r="AI853" s="2"/>
      <c r="AJ853" s="2"/>
      <c r="AK853" s="2"/>
      <c r="AL853" s="2"/>
    </row>
    <row r="854" ht="14.25" customHeight="1">
      <c r="A854" s="3"/>
      <c r="B854" s="2"/>
      <c r="C854" s="2"/>
      <c r="D854" s="2"/>
      <c r="E854" s="2"/>
      <c r="F854" s="2"/>
      <c r="G854" s="2"/>
      <c r="H854" s="2"/>
      <c r="I854" s="4"/>
      <c r="J854" s="4"/>
      <c r="K854" s="4"/>
      <c r="L854" s="4"/>
      <c r="M854" s="4"/>
      <c r="N854" s="4"/>
      <c r="O854" s="4"/>
      <c r="P854" s="4"/>
      <c r="Q854" s="2"/>
      <c r="R854" s="2"/>
      <c r="S854" s="2"/>
      <c r="T854" s="2"/>
      <c r="U854" s="2"/>
      <c r="V854" s="2"/>
      <c r="W854" s="2"/>
      <c r="X854" s="2"/>
      <c r="Y854" s="2"/>
      <c r="Z854" s="2"/>
      <c r="AA854" s="2"/>
      <c r="AB854" s="2"/>
      <c r="AC854" s="2"/>
      <c r="AD854" s="2"/>
      <c r="AE854" s="2"/>
      <c r="AF854" s="2"/>
      <c r="AG854" s="2"/>
      <c r="AH854" s="2"/>
      <c r="AI854" s="2"/>
      <c r="AJ854" s="2"/>
      <c r="AK854" s="2"/>
      <c r="AL854" s="2"/>
    </row>
    <row r="855" ht="14.25" customHeight="1">
      <c r="A855" s="3"/>
      <c r="B855" s="2"/>
      <c r="C855" s="2"/>
      <c r="D855" s="2"/>
      <c r="E855" s="2"/>
      <c r="F855" s="2"/>
      <c r="G855" s="2"/>
      <c r="H855" s="2"/>
      <c r="I855" s="4"/>
      <c r="J855" s="4"/>
      <c r="K855" s="4"/>
      <c r="L855" s="4"/>
      <c r="M855" s="4"/>
      <c r="N855" s="4"/>
      <c r="O855" s="4"/>
      <c r="P855" s="4"/>
      <c r="Q855" s="2"/>
      <c r="R855" s="2"/>
      <c r="S855" s="2"/>
      <c r="T855" s="2"/>
      <c r="U855" s="2"/>
      <c r="V855" s="2"/>
      <c r="W855" s="2"/>
      <c r="X855" s="2"/>
      <c r="Y855" s="2"/>
      <c r="Z855" s="2"/>
      <c r="AA855" s="2"/>
      <c r="AB855" s="2"/>
      <c r="AC855" s="2"/>
      <c r="AD855" s="2"/>
      <c r="AE855" s="2"/>
      <c r="AF855" s="2"/>
      <c r="AG855" s="2"/>
      <c r="AH855" s="2"/>
      <c r="AI855" s="2"/>
      <c r="AJ855" s="2"/>
      <c r="AK855" s="2"/>
      <c r="AL855" s="2"/>
    </row>
    <row r="856" ht="14.25" customHeight="1">
      <c r="A856" s="3"/>
      <c r="B856" s="2"/>
      <c r="C856" s="2"/>
      <c r="D856" s="2"/>
      <c r="E856" s="2"/>
      <c r="F856" s="2"/>
      <c r="G856" s="2"/>
      <c r="H856" s="2"/>
      <c r="I856" s="4"/>
      <c r="J856" s="4"/>
      <c r="K856" s="4"/>
      <c r="L856" s="4"/>
      <c r="M856" s="4"/>
      <c r="N856" s="4"/>
      <c r="O856" s="4"/>
      <c r="P856" s="4"/>
      <c r="Q856" s="2"/>
      <c r="R856" s="2"/>
      <c r="S856" s="2"/>
      <c r="T856" s="2"/>
      <c r="U856" s="2"/>
      <c r="V856" s="2"/>
      <c r="W856" s="2"/>
      <c r="X856" s="2"/>
      <c r="Y856" s="2"/>
      <c r="Z856" s="2"/>
      <c r="AA856" s="2"/>
      <c r="AB856" s="2"/>
      <c r="AC856" s="2"/>
      <c r="AD856" s="2"/>
      <c r="AE856" s="2"/>
      <c r="AF856" s="2"/>
      <c r="AG856" s="2"/>
      <c r="AH856" s="2"/>
      <c r="AI856" s="2"/>
      <c r="AJ856" s="2"/>
      <c r="AK856" s="2"/>
      <c r="AL856" s="2"/>
    </row>
    <row r="857" ht="14.25" customHeight="1">
      <c r="A857" s="3"/>
      <c r="B857" s="2"/>
      <c r="C857" s="2"/>
      <c r="D857" s="2"/>
      <c r="E857" s="2"/>
      <c r="F857" s="2"/>
      <c r="G857" s="2"/>
      <c r="H857" s="2"/>
      <c r="I857" s="4"/>
      <c r="J857" s="4"/>
      <c r="K857" s="4"/>
      <c r="L857" s="4"/>
      <c r="M857" s="4"/>
      <c r="N857" s="4"/>
      <c r="O857" s="4"/>
      <c r="P857" s="4"/>
      <c r="Q857" s="2"/>
      <c r="R857" s="2"/>
      <c r="S857" s="2"/>
      <c r="T857" s="2"/>
      <c r="U857" s="2"/>
      <c r="V857" s="2"/>
      <c r="W857" s="2"/>
      <c r="X857" s="2"/>
      <c r="Y857" s="2"/>
      <c r="Z857" s="2"/>
      <c r="AA857" s="2"/>
      <c r="AB857" s="2"/>
      <c r="AC857" s="2"/>
      <c r="AD857" s="2"/>
      <c r="AE857" s="2"/>
      <c r="AF857" s="2"/>
      <c r="AG857" s="2"/>
      <c r="AH857" s="2"/>
      <c r="AI857" s="2"/>
      <c r="AJ857" s="2"/>
      <c r="AK857" s="2"/>
      <c r="AL857" s="2"/>
    </row>
    <row r="858" ht="14.25" customHeight="1">
      <c r="A858" s="3"/>
      <c r="B858" s="2"/>
      <c r="C858" s="2"/>
      <c r="D858" s="2"/>
      <c r="E858" s="2"/>
      <c r="F858" s="2"/>
      <c r="G858" s="2"/>
      <c r="H858" s="2"/>
      <c r="I858" s="4"/>
      <c r="J858" s="4"/>
      <c r="K858" s="4"/>
      <c r="L858" s="4"/>
      <c r="M858" s="4"/>
      <c r="N858" s="4"/>
      <c r="O858" s="4"/>
      <c r="P858" s="4"/>
      <c r="Q858" s="2"/>
      <c r="R858" s="2"/>
      <c r="S858" s="2"/>
      <c r="T858" s="2"/>
      <c r="U858" s="2"/>
      <c r="V858" s="2"/>
      <c r="W858" s="2"/>
      <c r="X858" s="2"/>
      <c r="Y858" s="2"/>
      <c r="Z858" s="2"/>
      <c r="AA858" s="2"/>
      <c r="AB858" s="2"/>
      <c r="AC858" s="2"/>
      <c r="AD858" s="2"/>
      <c r="AE858" s="2"/>
      <c r="AF858" s="2"/>
      <c r="AG858" s="2"/>
      <c r="AH858" s="2"/>
      <c r="AI858" s="2"/>
      <c r="AJ858" s="2"/>
      <c r="AK858" s="2"/>
      <c r="AL858" s="2"/>
    </row>
    <row r="859" ht="14.25" customHeight="1">
      <c r="A859" s="3"/>
      <c r="B859" s="2"/>
      <c r="C859" s="2"/>
      <c r="D859" s="2"/>
      <c r="E859" s="2"/>
      <c r="F859" s="2"/>
      <c r="G859" s="2"/>
      <c r="H859" s="2"/>
      <c r="I859" s="4"/>
      <c r="J859" s="4"/>
      <c r="K859" s="4"/>
      <c r="L859" s="4"/>
      <c r="M859" s="4"/>
      <c r="N859" s="4"/>
      <c r="O859" s="4"/>
      <c r="P859" s="4"/>
      <c r="Q859" s="2"/>
      <c r="R859" s="2"/>
      <c r="S859" s="2"/>
      <c r="T859" s="2"/>
      <c r="U859" s="2"/>
      <c r="V859" s="2"/>
      <c r="W859" s="2"/>
      <c r="X859" s="2"/>
      <c r="Y859" s="2"/>
      <c r="Z859" s="2"/>
      <c r="AA859" s="2"/>
      <c r="AB859" s="2"/>
      <c r="AC859" s="2"/>
      <c r="AD859" s="2"/>
      <c r="AE859" s="2"/>
      <c r="AF859" s="2"/>
      <c r="AG859" s="2"/>
      <c r="AH859" s="2"/>
      <c r="AI859" s="2"/>
      <c r="AJ859" s="2"/>
      <c r="AK859" s="2"/>
      <c r="AL859" s="2"/>
    </row>
    <row r="860" ht="14.25" customHeight="1">
      <c r="A860" s="3"/>
      <c r="B860" s="2"/>
      <c r="C860" s="2"/>
      <c r="D860" s="2"/>
      <c r="E860" s="2"/>
      <c r="F860" s="2"/>
      <c r="G860" s="2"/>
      <c r="H860" s="2"/>
      <c r="I860" s="4"/>
      <c r="J860" s="4"/>
      <c r="K860" s="4"/>
      <c r="L860" s="4"/>
      <c r="M860" s="4"/>
      <c r="N860" s="4"/>
      <c r="O860" s="4"/>
      <c r="P860" s="4"/>
      <c r="Q860" s="2"/>
      <c r="R860" s="2"/>
      <c r="S860" s="2"/>
      <c r="T860" s="2"/>
      <c r="U860" s="2"/>
      <c r="V860" s="2"/>
      <c r="W860" s="2"/>
      <c r="X860" s="2"/>
      <c r="Y860" s="2"/>
      <c r="Z860" s="2"/>
      <c r="AA860" s="2"/>
      <c r="AB860" s="2"/>
      <c r="AC860" s="2"/>
      <c r="AD860" s="2"/>
      <c r="AE860" s="2"/>
      <c r="AF860" s="2"/>
      <c r="AG860" s="2"/>
      <c r="AH860" s="2"/>
      <c r="AI860" s="2"/>
      <c r="AJ860" s="2"/>
      <c r="AK860" s="2"/>
      <c r="AL860" s="2"/>
    </row>
    <row r="861" ht="14.25" customHeight="1">
      <c r="A861" s="3"/>
      <c r="B861" s="2"/>
      <c r="C861" s="2"/>
      <c r="D861" s="2"/>
      <c r="E861" s="2"/>
      <c r="F861" s="2"/>
      <c r="G861" s="2"/>
      <c r="H861" s="2"/>
      <c r="I861" s="4"/>
      <c r="J861" s="4"/>
      <c r="K861" s="4"/>
      <c r="L861" s="4"/>
      <c r="M861" s="4"/>
      <c r="N861" s="4"/>
      <c r="O861" s="4"/>
      <c r="P861" s="4"/>
      <c r="Q861" s="2"/>
      <c r="R861" s="2"/>
      <c r="S861" s="2"/>
      <c r="T861" s="2"/>
      <c r="U861" s="2"/>
      <c r="V861" s="2"/>
      <c r="W861" s="2"/>
      <c r="X861" s="2"/>
      <c r="Y861" s="2"/>
      <c r="Z861" s="2"/>
      <c r="AA861" s="2"/>
      <c r="AB861" s="2"/>
      <c r="AC861" s="2"/>
      <c r="AD861" s="2"/>
      <c r="AE861" s="2"/>
      <c r="AF861" s="2"/>
      <c r="AG861" s="2"/>
      <c r="AH861" s="2"/>
      <c r="AI861" s="2"/>
      <c r="AJ861" s="2"/>
      <c r="AK861" s="2"/>
      <c r="AL861" s="2"/>
    </row>
    <row r="862" ht="14.25" customHeight="1">
      <c r="A862" s="3"/>
      <c r="B862" s="2"/>
      <c r="C862" s="2"/>
      <c r="D862" s="2"/>
      <c r="E862" s="2"/>
      <c r="F862" s="2"/>
      <c r="G862" s="2"/>
      <c r="H862" s="2"/>
      <c r="I862" s="4"/>
      <c r="J862" s="4"/>
      <c r="K862" s="4"/>
      <c r="L862" s="4"/>
      <c r="M862" s="4"/>
      <c r="N862" s="4"/>
      <c r="O862" s="4"/>
      <c r="P862" s="4"/>
      <c r="Q862" s="2"/>
      <c r="R862" s="2"/>
      <c r="S862" s="2"/>
      <c r="T862" s="2"/>
      <c r="U862" s="2"/>
      <c r="V862" s="2"/>
      <c r="W862" s="2"/>
      <c r="X862" s="2"/>
      <c r="Y862" s="2"/>
      <c r="Z862" s="2"/>
      <c r="AA862" s="2"/>
      <c r="AB862" s="2"/>
      <c r="AC862" s="2"/>
      <c r="AD862" s="2"/>
      <c r="AE862" s="2"/>
      <c r="AF862" s="2"/>
      <c r="AG862" s="2"/>
      <c r="AH862" s="2"/>
      <c r="AI862" s="2"/>
      <c r="AJ862" s="2"/>
      <c r="AK862" s="2"/>
      <c r="AL862" s="2"/>
    </row>
    <row r="863" ht="14.25" customHeight="1">
      <c r="A863" s="3"/>
      <c r="B863" s="2"/>
      <c r="C863" s="2"/>
      <c r="D863" s="2"/>
      <c r="E863" s="2"/>
      <c r="F863" s="2"/>
      <c r="G863" s="2"/>
      <c r="H863" s="2"/>
      <c r="I863" s="4"/>
      <c r="J863" s="4"/>
      <c r="K863" s="4"/>
      <c r="L863" s="4"/>
      <c r="M863" s="4"/>
      <c r="N863" s="4"/>
      <c r="O863" s="4"/>
      <c r="P863" s="4"/>
      <c r="Q863" s="2"/>
      <c r="R863" s="2"/>
      <c r="S863" s="2"/>
      <c r="T863" s="2"/>
      <c r="U863" s="2"/>
      <c r="V863" s="2"/>
      <c r="W863" s="2"/>
      <c r="X863" s="2"/>
      <c r="Y863" s="2"/>
      <c r="Z863" s="2"/>
      <c r="AA863" s="2"/>
      <c r="AB863" s="2"/>
      <c r="AC863" s="2"/>
      <c r="AD863" s="2"/>
      <c r="AE863" s="2"/>
      <c r="AF863" s="2"/>
      <c r="AG863" s="2"/>
      <c r="AH863" s="2"/>
      <c r="AI863" s="2"/>
      <c r="AJ863" s="2"/>
      <c r="AK863" s="2"/>
      <c r="AL863" s="2"/>
    </row>
    <row r="864" ht="14.25" customHeight="1">
      <c r="A864" s="3"/>
      <c r="B864" s="2"/>
      <c r="C864" s="2"/>
      <c r="D864" s="2"/>
      <c r="E864" s="2"/>
      <c r="F864" s="2"/>
      <c r="G864" s="2"/>
      <c r="H864" s="2"/>
      <c r="I864" s="4"/>
      <c r="J864" s="4"/>
      <c r="K864" s="4"/>
      <c r="L864" s="4"/>
      <c r="M864" s="4"/>
      <c r="N864" s="4"/>
      <c r="O864" s="4"/>
      <c r="P864" s="4"/>
      <c r="Q864" s="2"/>
      <c r="R864" s="2"/>
      <c r="S864" s="2"/>
      <c r="T864" s="2"/>
      <c r="U864" s="2"/>
      <c r="V864" s="2"/>
      <c r="W864" s="2"/>
      <c r="X864" s="2"/>
      <c r="Y864" s="2"/>
      <c r="Z864" s="2"/>
      <c r="AA864" s="2"/>
      <c r="AB864" s="2"/>
      <c r="AC864" s="2"/>
      <c r="AD864" s="2"/>
      <c r="AE864" s="2"/>
      <c r="AF864" s="2"/>
      <c r="AG864" s="2"/>
      <c r="AH864" s="2"/>
      <c r="AI864" s="2"/>
      <c r="AJ864" s="2"/>
      <c r="AK864" s="2"/>
      <c r="AL864" s="2"/>
    </row>
    <row r="865" ht="14.25" customHeight="1">
      <c r="A865" s="3"/>
      <c r="B865" s="2"/>
      <c r="C865" s="2"/>
      <c r="D865" s="2"/>
      <c r="E865" s="2"/>
      <c r="F865" s="2"/>
      <c r="G865" s="2"/>
      <c r="H865" s="2"/>
      <c r="I865" s="4"/>
      <c r="J865" s="4"/>
      <c r="K865" s="4"/>
      <c r="L865" s="4"/>
      <c r="M865" s="4"/>
      <c r="N865" s="4"/>
      <c r="O865" s="4"/>
      <c r="P865" s="4"/>
      <c r="Q865" s="2"/>
      <c r="R865" s="2"/>
      <c r="S865" s="2"/>
      <c r="T865" s="2"/>
      <c r="U865" s="2"/>
      <c r="V865" s="2"/>
      <c r="W865" s="2"/>
      <c r="X865" s="2"/>
      <c r="Y865" s="2"/>
      <c r="Z865" s="2"/>
      <c r="AA865" s="2"/>
      <c r="AB865" s="2"/>
      <c r="AC865" s="2"/>
      <c r="AD865" s="2"/>
      <c r="AE865" s="2"/>
      <c r="AF865" s="2"/>
      <c r="AG865" s="2"/>
      <c r="AH865" s="2"/>
      <c r="AI865" s="2"/>
      <c r="AJ865" s="2"/>
      <c r="AK865" s="2"/>
      <c r="AL865" s="2"/>
    </row>
    <row r="866" ht="14.25" customHeight="1">
      <c r="A866" s="3"/>
      <c r="B866" s="2"/>
      <c r="C866" s="2"/>
      <c r="D866" s="2"/>
      <c r="E866" s="2"/>
      <c r="F866" s="2"/>
      <c r="G866" s="2"/>
      <c r="H866" s="2"/>
      <c r="I866" s="4"/>
      <c r="J866" s="4"/>
      <c r="K866" s="4"/>
      <c r="L866" s="4"/>
      <c r="M866" s="4"/>
      <c r="N866" s="4"/>
      <c r="O866" s="4"/>
      <c r="P866" s="4"/>
      <c r="Q866" s="2"/>
      <c r="R866" s="2"/>
      <c r="S866" s="2"/>
      <c r="T866" s="2"/>
      <c r="U866" s="2"/>
      <c r="V866" s="2"/>
      <c r="W866" s="2"/>
      <c r="X866" s="2"/>
      <c r="Y866" s="2"/>
      <c r="Z866" s="2"/>
      <c r="AA866" s="2"/>
      <c r="AB866" s="2"/>
      <c r="AC866" s="2"/>
      <c r="AD866" s="2"/>
      <c r="AE866" s="2"/>
      <c r="AF866" s="2"/>
      <c r="AG866" s="2"/>
      <c r="AH866" s="2"/>
      <c r="AI866" s="2"/>
      <c r="AJ866" s="2"/>
      <c r="AK866" s="2"/>
      <c r="AL866" s="2"/>
    </row>
    <row r="867" ht="14.25" customHeight="1">
      <c r="A867" s="3"/>
      <c r="B867" s="2"/>
      <c r="C867" s="2"/>
      <c r="D867" s="2"/>
      <c r="E867" s="2"/>
      <c r="F867" s="2"/>
      <c r="G867" s="2"/>
      <c r="H867" s="2"/>
      <c r="I867" s="4"/>
      <c r="J867" s="4"/>
      <c r="K867" s="4"/>
      <c r="L867" s="4"/>
      <c r="M867" s="4"/>
      <c r="N867" s="4"/>
      <c r="O867" s="4"/>
      <c r="P867" s="4"/>
      <c r="Q867" s="2"/>
      <c r="R867" s="2"/>
      <c r="S867" s="2"/>
      <c r="T867" s="2"/>
      <c r="U867" s="2"/>
      <c r="V867" s="2"/>
      <c r="W867" s="2"/>
      <c r="X867" s="2"/>
      <c r="Y867" s="2"/>
      <c r="Z867" s="2"/>
      <c r="AA867" s="2"/>
      <c r="AB867" s="2"/>
      <c r="AC867" s="2"/>
      <c r="AD867" s="2"/>
      <c r="AE867" s="2"/>
      <c r="AF867" s="2"/>
      <c r="AG867" s="2"/>
      <c r="AH867" s="2"/>
      <c r="AI867" s="2"/>
      <c r="AJ867" s="2"/>
      <c r="AK867" s="2"/>
      <c r="AL867" s="2"/>
    </row>
    <row r="868" ht="14.25" customHeight="1">
      <c r="A868" s="3"/>
      <c r="B868" s="2"/>
      <c r="C868" s="2"/>
      <c r="D868" s="2"/>
      <c r="E868" s="2"/>
      <c r="F868" s="2"/>
      <c r="G868" s="2"/>
      <c r="H868" s="2"/>
      <c r="I868" s="4"/>
      <c r="J868" s="4"/>
      <c r="K868" s="4"/>
      <c r="L868" s="4"/>
      <c r="M868" s="4"/>
      <c r="N868" s="4"/>
      <c r="O868" s="4"/>
      <c r="P868" s="4"/>
      <c r="Q868" s="2"/>
      <c r="R868" s="2"/>
      <c r="S868" s="2"/>
      <c r="T868" s="2"/>
      <c r="U868" s="2"/>
      <c r="V868" s="2"/>
      <c r="W868" s="2"/>
      <c r="X868" s="2"/>
      <c r="Y868" s="2"/>
      <c r="Z868" s="2"/>
      <c r="AA868" s="2"/>
      <c r="AB868" s="2"/>
      <c r="AC868" s="2"/>
      <c r="AD868" s="2"/>
      <c r="AE868" s="2"/>
      <c r="AF868" s="2"/>
      <c r="AG868" s="2"/>
      <c r="AH868" s="2"/>
      <c r="AI868" s="2"/>
      <c r="AJ868" s="2"/>
      <c r="AK868" s="2"/>
      <c r="AL868" s="2"/>
    </row>
    <row r="869" ht="14.25" customHeight="1">
      <c r="A869" s="3"/>
      <c r="B869" s="2"/>
      <c r="C869" s="2"/>
      <c r="D869" s="2"/>
      <c r="E869" s="2"/>
      <c r="F869" s="2"/>
      <c r="G869" s="2"/>
      <c r="H869" s="2"/>
      <c r="I869" s="4"/>
      <c r="J869" s="4"/>
      <c r="K869" s="4"/>
      <c r="L869" s="4"/>
      <c r="M869" s="4"/>
      <c r="N869" s="4"/>
      <c r="O869" s="4"/>
      <c r="P869" s="4"/>
      <c r="Q869" s="2"/>
      <c r="R869" s="2"/>
      <c r="S869" s="2"/>
      <c r="T869" s="2"/>
      <c r="U869" s="2"/>
      <c r="V869" s="2"/>
      <c r="W869" s="2"/>
      <c r="X869" s="2"/>
      <c r="Y869" s="2"/>
      <c r="Z869" s="2"/>
      <c r="AA869" s="2"/>
      <c r="AB869" s="2"/>
      <c r="AC869" s="2"/>
      <c r="AD869" s="2"/>
      <c r="AE869" s="2"/>
      <c r="AF869" s="2"/>
      <c r="AG869" s="2"/>
      <c r="AH869" s="2"/>
      <c r="AI869" s="2"/>
      <c r="AJ869" s="2"/>
      <c r="AK869" s="2"/>
      <c r="AL869" s="2"/>
    </row>
    <row r="870" ht="14.25" customHeight="1">
      <c r="A870" s="3"/>
      <c r="B870" s="2"/>
      <c r="C870" s="2"/>
      <c r="D870" s="2"/>
      <c r="E870" s="2"/>
      <c r="F870" s="2"/>
      <c r="G870" s="2"/>
      <c r="H870" s="2"/>
      <c r="I870" s="4"/>
      <c r="J870" s="4"/>
      <c r="K870" s="4"/>
      <c r="L870" s="4"/>
      <c r="M870" s="4"/>
      <c r="N870" s="4"/>
      <c r="O870" s="4"/>
      <c r="P870" s="4"/>
      <c r="Q870" s="2"/>
      <c r="R870" s="2"/>
      <c r="S870" s="2"/>
      <c r="T870" s="2"/>
      <c r="U870" s="2"/>
      <c r="V870" s="2"/>
      <c r="W870" s="2"/>
      <c r="X870" s="2"/>
      <c r="Y870" s="2"/>
      <c r="Z870" s="2"/>
      <c r="AA870" s="2"/>
      <c r="AB870" s="2"/>
      <c r="AC870" s="2"/>
      <c r="AD870" s="2"/>
      <c r="AE870" s="2"/>
      <c r="AF870" s="2"/>
      <c r="AG870" s="2"/>
      <c r="AH870" s="2"/>
      <c r="AI870" s="2"/>
      <c r="AJ870" s="2"/>
      <c r="AK870" s="2"/>
      <c r="AL870" s="2"/>
    </row>
    <row r="871" ht="14.25" customHeight="1">
      <c r="A871" s="3"/>
      <c r="B871" s="2"/>
      <c r="C871" s="2"/>
      <c r="D871" s="2"/>
      <c r="E871" s="2"/>
      <c r="F871" s="2"/>
      <c r="G871" s="2"/>
      <c r="H871" s="2"/>
      <c r="I871" s="4"/>
      <c r="J871" s="4"/>
      <c r="K871" s="4"/>
      <c r="L871" s="4"/>
      <c r="M871" s="4"/>
      <c r="N871" s="4"/>
      <c r="O871" s="4"/>
      <c r="P871" s="4"/>
      <c r="Q871" s="2"/>
      <c r="R871" s="2"/>
      <c r="S871" s="2"/>
      <c r="T871" s="2"/>
      <c r="U871" s="2"/>
      <c r="V871" s="2"/>
      <c r="W871" s="2"/>
      <c r="X871" s="2"/>
      <c r="Y871" s="2"/>
      <c r="Z871" s="2"/>
      <c r="AA871" s="2"/>
      <c r="AB871" s="2"/>
      <c r="AC871" s="2"/>
      <c r="AD871" s="2"/>
      <c r="AE871" s="2"/>
      <c r="AF871" s="2"/>
      <c r="AG871" s="2"/>
      <c r="AH871" s="2"/>
      <c r="AI871" s="2"/>
      <c r="AJ871" s="2"/>
      <c r="AK871" s="2"/>
      <c r="AL871" s="2"/>
    </row>
    <row r="872" ht="14.25" customHeight="1">
      <c r="A872" s="3"/>
      <c r="B872" s="2"/>
      <c r="C872" s="2"/>
      <c r="D872" s="2"/>
      <c r="E872" s="2"/>
      <c r="F872" s="2"/>
      <c r="G872" s="2"/>
      <c r="H872" s="2"/>
      <c r="I872" s="4"/>
      <c r="J872" s="4"/>
      <c r="K872" s="4"/>
      <c r="L872" s="4"/>
      <c r="M872" s="4"/>
      <c r="N872" s="4"/>
      <c r="O872" s="4"/>
      <c r="P872" s="4"/>
      <c r="Q872" s="2"/>
      <c r="R872" s="2"/>
      <c r="S872" s="2"/>
      <c r="T872" s="2"/>
      <c r="U872" s="2"/>
      <c r="V872" s="2"/>
      <c r="W872" s="2"/>
      <c r="X872" s="2"/>
      <c r="Y872" s="2"/>
      <c r="Z872" s="2"/>
      <c r="AA872" s="2"/>
      <c r="AB872" s="2"/>
      <c r="AC872" s="2"/>
      <c r="AD872" s="2"/>
      <c r="AE872" s="2"/>
      <c r="AF872" s="2"/>
      <c r="AG872" s="2"/>
      <c r="AH872" s="2"/>
      <c r="AI872" s="2"/>
      <c r="AJ872" s="2"/>
      <c r="AK872" s="2"/>
      <c r="AL872" s="2"/>
    </row>
    <row r="873" ht="14.25" customHeight="1">
      <c r="A873" s="3"/>
      <c r="B873" s="2"/>
      <c r="C873" s="2"/>
      <c r="D873" s="2"/>
      <c r="E873" s="2"/>
      <c r="F873" s="2"/>
      <c r="G873" s="2"/>
      <c r="H873" s="2"/>
      <c r="I873" s="4"/>
      <c r="J873" s="4"/>
      <c r="K873" s="4"/>
      <c r="L873" s="4"/>
      <c r="M873" s="4"/>
      <c r="N873" s="4"/>
      <c r="O873" s="4"/>
      <c r="P873" s="4"/>
      <c r="Q873" s="2"/>
      <c r="R873" s="2"/>
      <c r="S873" s="2"/>
      <c r="T873" s="2"/>
      <c r="U873" s="2"/>
      <c r="V873" s="2"/>
      <c r="W873" s="2"/>
      <c r="X873" s="2"/>
      <c r="Y873" s="2"/>
      <c r="Z873" s="2"/>
      <c r="AA873" s="2"/>
      <c r="AB873" s="2"/>
      <c r="AC873" s="2"/>
      <c r="AD873" s="2"/>
      <c r="AE873" s="2"/>
      <c r="AF873" s="2"/>
      <c r="AG873" s="2"/>
      <c r="AH873" s="2"/>
      <c r="AI873" s="2"/>
      <c r="AJ873" s="2"/>
      <c r="AK873" s="2"/>
      <c r="AL873" s="2"/>
    </row>
    <row r="874" ht="14.25" customHeight="1">
      <c r="A874" s="3"/>
      <c r="B874" s="2"/>
      <c r="C874" s="2"/>
      <c r="D874" s="2"/>
      <c r="E874" s="2"/>
      <c r="F874" s="2"/>
      <c r="G874" s="2"/>
      <c r="H874" s="2"/>
      <c r="I874" s="4"/>
      <c r="J874" s="4"/>
      <c r="K874" s="4"/>
      <c r="L874" s="4"/>
      <c r="M874" s="4"/>
      <c r="N874" s="4"/>
      <c r="O874" s="4"/>
      <c r="P874" s="4"/>
      <c r="Q874" s="2"/>
      <c r="R874" s="2"/>
      <c r="S874" s="2"/>
      <c r="T874" s="2"/>
      <c r="U874" s="2"/>
      <c r="V874" s="2"/>
      <c r="W874" s="2"/>
      <c r="X874" s="2"/>
      <c r="Y874" s="2"/>
      <c r="Z874" s="2"/>
      <c r="AA874" s="2"/>
      <c r="AB874" s="2"/>
      <c r="AC874" s="2"/>
      <c r="AD874" s="2"/>
      <c r="AE874" s="2"/>
      <c r="AF874" s="2"/>
      <c r="AG874" s="2"/>
      <c r="AH874" s="2"/>
      <c r="AI874" s="2"/>
      <c r="AJ874" s="2"/>
      <c r="AK874" s="2"/>
      <c r="AL874" s="2"/>
    </row>
    <row r="875" ht="14.25" customHeight="1">
      <c r="A875" s="3"/>
      <c r="B875" s="2"/>
      <c r="C875" s="2"/>
      <c r="D875" s="2"/>
      <c r="E875" s="2"/>
      <c r="F875" s="2"/>
      <c r="G875" s="2"/>
      <c r="H875" s="2"/>
      <c r="I875" s="4"/>
      <c r="J875" s="4"/>
      <c r="K875" s="4"/>
      <c r="L875" s="4"/>
      <c r="M875" s="4"/>
      <c r="N875" s="4"/>
      <c r="O875" s="4"/>
      <c r="P875" s="4"/>
      <c r="Q875" s="2"/>
      <c r="R875" s="2"/>
      <c r="S875" s="2"/>
      <c r="T875" s="2"/>
      <c r="U875" s="2"/>
      <c r="V875" s="2"/>
      <c r="W875" s="2"/>
      <c r="X875" s="2"/>
      <c r="Y875" s="2"/>
      <c r="Z875" s="2"/>
      <c r="AA875" s="2"/>
      <c r="AB875" s="2"/>
      <c r="AC875" s="2"/>
      <c r="AD875" s="2"/>
      <c r="AE875" s="2"/>
      <c r="AF875" s="2"/>
      <c r="AG875" s="2"/>
      <c r="AH875" s="2"/>
      <c r="AI875" s="2"/>
      <c r="AJ875" s="2"/>
      <c r="AK875" s="2"/>
      <c r="AL875" s="2"/>
    </row>
    <row r="876" ht="14.25" customHeight="1">
      <c r="A876" s="3"/>
      <c r="B876" s="2"/>
      <c r="C876" s="2"/>
      <c r="D876" s="2"/>
      <c r="E876" s="2"/>
      <c r="F876" s="2"/>
      <c r="G876" s="2"/>
      <c r="H876" s="2"/>
      <c r="I876" s="4"/>
      <c r="J876" s="4"/>
      <c r="K876" s="4"/>
      <c r="L876" s="4"/>
      <c r="M876" s="4"/>
      <c r="N876" s="4"/>
      <c r="O876" s="4"/>
      <c r="P876" s="4"/>
      <c r="Q876" s="2"/>
      <c r="R876" s="2"/>
      <c r="S876" s="2"/>
      <c r="T876" s="2"/>
      <c r="U876" s="2"/>
      <c r="V876" s="2"/>
      <c r="W876" s="2"/>
      <c r="X876" s="2"/>
      <c r="Y876" s="2"/>
      <c r="Z876" s="2"/>
      <c r="AA876" s="2"/>
      <c r="AB876" s="2"/>
      <c r="AC876" s="2"/>
      <c r="AD876" s="2"/>
      <c r="AE876" s="2"/>
      <c r="AF876" s="2"/>
      <c r="AG876" s="2"/>
      <c r="AH876" s="2"/>
      <c r="AI876" s="2"/>
      <c r="AJ876" s="2"/>
      <c r="AK876" s="2"/>
      <c r="AL876" s="2"/>
    </row>
    <row r="877" ht="14.25" customHeight="1">
      <c r="A877" s="3"/>
      <c r="B877" s="2"/>
      <c r="C877" s="2"/>
      <c r="D877" s="2"/>
      <c r="E877" s="2"/>
      <c r="F877" s="2"/>
      <c r="G877" s="2"/>
      <c r="H877" s="2"/>
      <c r="I877" s="4"/>
      <c r="J877" s="4"/>
      <c r="K877" s="4"/>
      <c r="L877" s="4"/>
      <c r="M877" s="4"/>
      <c r="N877" s="4"/>
      <c r="O877" s="4"/>
      <c r="P877" s="4"/>
      <c r="Q877" s="2"/>
      <c r="R877" s="2"/>
      <c r="S877" s="2"/>
      <c r="T877" s="2"/>
      <c r="U877" s="2"/>
      <c r="V877" s="2"/>
      <c r="W877" s="2"/>
      <c r="X877" s="2"/>
      <c r="Y877" s="2"/>
      <c r="Z877" s="2"/>
      <c r="AA877" s="2"/>
      <c r="AB877" s="2"/>
      <c r="AC877" s="2"/>
      <c r="AD877" s="2"/>
      <c r="AE877" s="2"/>
      <c r="AF877" s="2"/>
      <c r="AG877" s="2"/>
      <c r="AH877" s="2"/>
      <c r="AI877" s="2"/>
      <c r="AJ877" s="2"/>
      <c r="AK877" s="2"/>
      <c r="AL877" s="2"/>
    </row>
    <row r="878" ht="14.25" customHeight="1">
      <c r="A878" s="3"/>
      <c r="B878" s="2"/>
      <c r="C878" s="2"/>
      <c r="D878" s="2"/>
      <c r="E878" s="2"/>
      <c r="F878" s="2"/>
      <c r="G878" s="2"/>
      <c r="H878" s="2"/>
      <c r="I878" s="4"/>
      <c r="J878" s="4"/>
      <c r="K878" s="4"/>
      <c r="L878" s="4"/>
      <c r="M878" s="4"/>
      <c r="N878" s="4"/>
      <c r="O878" s="4"/>
      <c r="P878" s="4"/>
      <c r="Q878" s="2"/>
      <c r="R878" s="2"/>
      <c r="S878" s="2"/>
      <c r="T878" s="2"/>
      <c r="U878" s="2"/>
      <c r="V878" s="2"/>
      <c r="W878" s="2"/>
      <c r="X878" s="2"/>
      <c r="Y878" s="2"/>
      <c r="Z878" s="2"/>
      <c r="AA878" s="2"/>
      <c r="AB878" s="2"/>
      <c r="AC878" s="2"/>
      <c r="AD878" s="2"/>
      <c r="AE878" s="2"/>
      <c r="AF878" s="2"/>
      <c r="AG878" s="2"/>
      <c r="AH878" s="2"/>
      <c r="AI878" s="2"/>
      <c r="AJ878" s="2"/>
      <c r="AK878" s="2"/>
      <c r="AL878" s="2"/>
    </row>
    <row r="879" ht="14.25" customHeight="1">
      <c r="A879" s="3"/>
      <c r="B879" s="2"/>
      <c r="C879" s="2"/>
      <c r="D879" s="2"/>
      <c r="E879" s="2"/>
      <c r="F879" s="2"/>
      <c r="G879" s="2"/>
      <c r="H879" s="2"/>
      <c r="I879" s="4"/>
      <c r="J879" s="4"/>
      <c r="K879" s="4"/>
      <c r="L879" s="4"/>
      <c r="M879" s="4"/>
      <c r="N879" s="4"/>
      <c r="O879" s="4"/>
      <c r="P879" s="4"/>
      <c r="Q879" s="2"/>
      <c r="R879" s="2"/>
      <c r="S879" s="2"/>
      <c r="T879" s="2"/>
      <c r="U879" s="2"/>
      <c r="V879" s="2"/>
      <c r="W879" s="2"/>
      <c r="X879" s="2"/>
      <c r="Y879" s="2"/>
      <c r="Z879" s="2"/>
      <c r="AA879" s="2"/>
      <c r="AB879" s="2"/>
      <c r="AC879" s="2"/>
      <c r="AD879" s="2"/>
      <c r="AE879" s="2"/>
      <c r="AF879" s="2"/>
      <c r="AG879" s="2"/>
      <c r="AH879" s="2"/>
      <c r="AI879" s="2"/>
      <c r="AJ879" s="2"/>
      <c r="AK879" s="2"/>
      <c r="AL879" s="2"/>
    </row>
    <row r="880" ht="14.25" customHeight="1">
      <c r="A880" s="3"/>
      <c r="B880" s="2"/>
      <c r="C880" s="2"/>
      <c r="D880" s="2"/>
      <c r="E880" s="2"/>
      <c r="F880" s="2"/>
      <c r="G880" s="2"/>
      <c r="H880" s="2"/>
      <c r="I880" s="4"/>
      <c r="J880" s="4"/>
      <c r="K880" s="4"/>
      <c r="L880" s="4"/>
      <c r="M880" s="4"/>
      <c r="N880" s="4"/>
      <c r="O880" s="4"/>
      <c r="P880" s="4"/>
      <c r="Q880" s="2"/>
      <c r="R880" s="2"/>
      <c r="S880" s="2"/>
      <c r="T880" s="2"/>
      <c r="U880" s="2"/>
      <c r="V880" s="2"/>
      <c r="W880" s="2"/>
      <c r="X880" s="2"/>
      <c r="Y880" s="2"/>
      <c r="Z880" s="2"/>
      <c r="AA880" s="2"/>
      <c r="AB880" s="2"/>
      <c r="AC880" s="2"/>
      <c r="AD880" s="2"/>
      <c r="AE880" s="2"/>
      <c r="AF880" s="2"/>
      <c r="AG880" s="2"/>
      <c r="AH880" s="2"/>
      <c r="AI880" s="2"/>
      <c r="AJ880" s="2"/>
      <c r="AK880" s="2"/>
      <c r="AL880" s="2"/>
    </row>
    <row r="881" ht="14.25" customHeight="1">
      <c r="A881" s="3"/>
      <c r="B881" s="2"/>
      <c r="C881" s="2"/>
      <c r="D881" s="2"/>
      <c r="E881" s="2"/>
      <c r="F881" s="2"/>
      <c r="G881" s="2"/>
      <c r="H881" s="2"/>
      <c r="I881" s="4"/>
      <c r="J881" s="4"/>
      <c r="K881" s="4"/>
      <c r="L881" s="4"/>
      <c r="M881" s="4"/>
      <c r="N881" s="4"/>
      <c r="O881" s="4"/>
      <c r="P881" s="4"/>
      <c r="Q881" s="2"/>
      <c r="R881" s="2"/>
      <c r="S881" s="2"/>
      <c r="T881" s="2"/>
      <c r="U881" s="2"/>
      <c r="V881" s="2"/>
      <c r="W881" s="2"/>
      <c r="X881" s="2"/>
      <c r="Y881" s="2"/>
      <c r="Z881" s="2"/>
      <c r="AA881" s="2"/>
      <c r="AB881" s="2"/>
      <c r="AC881" s="2"/>
      <c r="AD881" s="2"/>
      <c r="AE881" s="2"/>
      <c r="AF881" s="2"/>
      <c r="AG881" s="2"/>
      <c r="AH881" s="2"/>
      <c r="AI881" s="2"/>
      <c r="AJ881" s="2"/>
      <c r="AK881" s="2"/>
      <c r="AL881" s="2"/>
    </row>
    <row r="882" ht="14.25" customHeight="1">
      <c r="A882" s="3"/>
      <c r="B882" s="2"/>
      <c r="C882" s="2"/>
      <c r="D882" s="2"/>
      <c r="E882" s="2"/>
      <c r="F882" s="2"/>
      <c r="G882" s="2"/>
      <c r="H882" s="2"/>
      <c r="I882" s="4"/>
      <c r="J882" s="4"/>
      <c r="K882" s="4"/>
      <c r="L882" s="4"/>
      <c r="M882" s="4"/>
      <c r="N882" s="4"/>
      <c r="O882" s="4"/>
      <c r="P882" s="4"/>
      <c r="Q882" s="2"/>
      <c r="R882" s="2"/>
      <c r="S882" s="2"/>
      <c r="T882" s="2"/>
      <c r="U882" s="2"/>
      <c r="V882" s="2"/>
      <c r="W882" s="2"/>
      <c r="X882" s="2"/>
      <c r="Y882" s="2"/>
      <c r="Z882" s="2"/>
      <c r="AA882" s="2"/>
      <c r="AB882" s="2"/>
      <c r="AC882" s="2"/>
      <c r="AD882" s="2"/>
      <c r="AE882" s="2"/>
      <c r="AF882" s="2"/>
      <c r="AG882" s="2"/>
      <c r="AH882" s="2"/>
      <c r="AI882" s="2"/>
      <c r="AJ882" s="2"/>
      <c r="AK882" s="2"/>
      <c r="AL882" s="2"/>
    </row>
    <row r="883" ht="14.25" customHeight="1">
      <c r="A883" s="3"/>
      <c r="B883" s="2"/>
      <c r="C883" s="2"/>
      <c r="D883" s="2"/>
      <c r="E883" s="2"/>
      <c r="F883" s="2"/>
      <c r="G883" s="2"/>
      <c r="H883" s="2"/>
      <c r="I883" s="4"/>
      <c r="J883" s="4"/>
      <c r="K883" s="4"/>
      <c r="L883" s="4"/>
      <c r="M883" s="4"/>
      <c r="N883" s="4"/>
      <c r="O883" s="4"/>
      <c r="P883" s="4"/>
      <c r="Q883" s="2"/>
      <c r="R883" s="2"/>
      <c r="S883" s="2"/>
      <c r="T883" s="2"/>
      <c r="U883" s="2"/>
      <c r="V883" s="2"/>
      <c r="W883" s="2"/>
      <c r="X883" s="2"/>
      <c r="Y883" s="2"/>
      <c r="Z883" s="2"/>
      <c r="AA883" s="2"/>
      <c r="AB883" s="2"/>
      <c r="AC883" s="2"/>
      <c r="AD883" s="2"/>
      <c r="AE883" s="2"/>
      <c r="AF883" s="2"/>
      <c r="AG883" s="2"/>
      <c r="AH883" s="2"/>
      <c r="AI883" s="2"/>
      <c r="AJ883" s="2"/>
      <c r="AK883" s="2"/>
      <c r="AL883" s="2"/>
    </row>
    <row r="884" ht="14.25" customHeight="1">
      <c r="A884" s="3"/>
      <c r="B884" s="2"/>
      <c r="C884" s="2"/>
      <c r="D884" s="2"/>
      <c r="E884" s="2"/>
      <c r="F884" s="2"/>
      <c r="G884" s="2"/>
      <c r="H884" s="2"/>
      <c r="I884" s="4"/>
      <c r="J884" s="4"/>
      <c r="K884" s="4"/>
      <c r="L884" s="4"/>
      <c r="M884" s="4"/>
      <c r="N884" s="4"/>
      <c r="O884" s="4"/>
      <c r="P884" s="4"/>
      <c r="Q884" s="2"/>
      <c r="R884" s="2"/>
      <c r="S884" s="2"/>
      <c r="T884" s="2"/>
      <c r="U884" s="2"/>
      <c r="V884" s="2"/>
      <c r="W884" s="2"/>
      <c r="X884" s="2"/>
      <c r="Y884" s="2"/>
      <c r="Z884" s="2"/>
      <c r="AA884" s="2"/>
      <c r="AB884" s="2"/>
      <c r="AC884" s="2"/>
      <c r="AD884" s="2"/>
      <c r="AE884" s="2"/>
      <c r="AF884" s="2"/>
      <c r="AG884" s="2"/>
      <c r="AH884" s="2"/>
      <c r="AI884" s="2"/>
      <c r="AJ884" s="2"/>
      <c r="AK884" s="2"/>
      <c r="AL884" s="2"/>
    </row>
    <row r="885" ht="14.25" customHeight="1">
      <c r="A885" s="3"/>
      <c r="B885" s="2"/>
      <c r="C885" s="2"/>
      <c r="D885" s="2"/>
      <c r="E885" s="2"/>
      <c r="F885" s="2"/>
      <c r="G885" s="2"/>
      <c r="H885" s="2"/>
      <c r="I885" s="4"/>
      <c r="J885" s="4"/>
      <c r="K885" s="4"/>
      <c r="L885" s="4"/>
      <c r="M885" s="4"/>
      <c r="N885" s="4"/>
      <c r="O885" s="4"/>
      <c r="P885" s="4"/>
      <c r="Q885" s="2"/>
      <c r="R885" s="2"/>
      <c r="S885" s="2"/>
      <c r="T885" s="2"/>
      <c r="U885" s="2"/>
      <c r="V885" s="2"/>
      <c r="W885" s="2"/>
      <c r="X885" s="2"/>
      <c r="Y885" s="2"/>
      <c r="Z885" s="2"/>
      <c r="AA885" s="2"/>
      <c r="AB885" s="2"/>
      <c r="AC885" s="2"/>
      <c r="AD885" s="2"/>
      <c r="AE885" s="2"/>
      <c r="AF885" s="2"/>
      <c r="AG885" s="2"/>
      <c r="AH885" s="2"/>
      <c r="AI885" s="2"/>
      <c r="AJ885" s="2"/>
      <c r="AK885" s="2"/>
      <c r="AL885" s="2"/>
    </row>
    <row r="886" ht="14.25" customHeight="1">
      <c r="A886" s="3"/>
      <c r="B886" s="2"/>
      <c r="C886" s="2"/>
      <c r="D886" s="2"/>
      <c r="E886" s="2"/>
      <c r="F886" s="2"/>
      <c r="G886" s="2"/>
      <c r="H886" s="2"/>
      <c r="I886" s="4"/>
      <c r="J886" s="4"/>
      <c r="K886" s="4"/>
      <c r="L886" s="4"/>
      <c r="M886" s="4"/>
      <c r="N886" s="4"/>
      <c r="O886" s="4"/>
      <c r="P886" s="4"/>
      <c r="Q886" s="2"/>
      <c r="R886" s="2"/>
      <c r="S886" s="2"/>
      <c r="T886" s="2"/>
      <c r="U886" s="2"/>
      <c r="V886" s="2"/>
      <c r="W886" s="2"/>
      <c r="X886" s="2"/>
      <c r="Y886" s="2"/>
      <c r="Z886" s="2"/>
      <c r="AA886" s="2"/>
      <c r="AB886" s="2"/>
      <c r="AC886" s="2"/>
      <c r="AD886" s="2"/>
      <c r="AE886" s="2"/>
      <c r="AF886" s="2"/>
      <c r="AG886" s="2"/>
      <c r="AH886" s="2"/>
      <c r="AI886" s="2"/>
      <c r="AJ886" s="2"/>
      <c r="AK886" s="2"/>
      <c r="AL886" s="2"/>
    </row>
    <row r="887" ht="14.25" customHeight="1">
      <c r="A887" s="3"/>
      <c r="B887" s="2"/>
      <c r="C887" s="2"/>
      <c r="D887" s="2"/>
      <c r="E887" s="2"/>
      <c r="F887" s="2"/>
      <c r="G887" s="2"/>
      <c r="H887" s="2"/>
      <c r="I887" s="4"/>
      <c r="J887" s="4"/>
      <c r="K887" s="4"/>
      <c r="L887" s="4"/>
      <c r="M887" s="4"/>
      <c r="N887" s="4"/>
      <c r="O887" s="4"/>
      <c r="P887" s="4"/>
      <c r="Q887" s="2"/>
      <c r="R887" s="2"/>
      <c r="S887" s="2"/>
      <c r="T887" s="2"/>
      <c r="U887" s="2"/>
      <c r="V887" s="2"/>
      <c r="W887" s="2"/>
      <c r="X887" s="2"/>
      <c r="Y887" s="2"/>
      <c r="Z887" s="2"/>
      <c r="AA887" s="2"/>
      <c r="AB887" s="2"/>
      <c r="AC887" s="2"/>
      <c r="AD887" s="2"/>
      <c r="AE887" s="2"/>
      <c r="AF887" s="2"/>
      <c r="AG887" s="2"/>
      <c r="AH887" s="2"/>
      <c r="AI887" s="2"/>
      <c r="AJ887" s="2"/>
      <c r="AK887" s="2"/>
      <c r="AL887" s="2"/>
    </row>
    <row r="888" ht="14.25" customHeight="1">
      <c r="A888" s="3"/>
      <c r="B888" s="2"/>
      <c r="C888" s="2"/>
      <c r="D888" s="2"/>
      <c r="E888" s="2"/>
      <c r="F888" s="2"/>
      <c r="G888" s="2"/>
      <c r="H888" s="2"/>
      <c r="I888" s="4"/>
      <c r="J888" s="4"/>
      <c r="K888" s="4"/>
      <c r="L888" s="4"/>
      <c r="M888" s="4"/>
      <c r="N888" s="4"/>
      <c r="O888" s="4"/>
      <c r="P888" s="4"/>
      <c r="Q888" s="2"/>
      <c r="R888" s="2"/>
      <c r="S888" s="2"/>
      <c r="T888" s="2"/>
      <c r="U888" s="2"/>
      <c r="V888" s="2"/>
      <c r="W888" s="2"/>
      <c r="X888" s="2"/>
      <c r="Y888" s="2"/>
      <c r="Z888" s="2"/>
      <c r="AA888" s="2"/>
      <c r="AB888" s="2"/>
      <c r="AC888" s="2"/>
      <c r="AD888" s="2"/>
      <c r="AE888" s="2"/>
      <c r="AF888" s="2"/>
      <c r="AG888" s="2"/>
      <c r="AH888" s="2"/>
      <c r="AI888" s="2"/>
      <c r="AJ888" s="2"/>
      <c r="AK888" s="2"/>
      <c r="AL888" s="2"/>
    </row>
    <row r="889" ht="14.25" customHeight="1">
      <c r="A889" s="3"/>
      <c r="B889" s="2"/>
      <c r="C889" s="2"/>
      <c r="D889" s="2"/>
      <c r="E889" s="2"/>
      <c r="F889" s="2"/>
      <c r="G889" s="2"/>
      <c r="H889" s="2"/>
      <c r="I889" s="4"/>
      <c r="J889" s="4"/>
      <c r="K889" s="4"/>
      <c r="L889" s="4"/>
      <c r="M889" s="4"/>
      <c r="N889" s="4"/>
      <c r="O889" s="4"/>
      <c r="P889" s="4"/>
      <c r="Q889" s="2"/>
      <c r="R889" s="2"/>
      <c r="S889" s="2"/>
      <c r="T889" s="2"/>
      <c r="U889" s="2"/>
      <c r="V889" s="2"/>
      <c r="W889" s="2"/>
      <c r="X889" s="2"/>
      <c r="Y889" s="2"/>
      <c r="Z889" s="2"/>
      <c r="AA889" s="2"/>
      <c r="AB889" s="2"/>
      <c r="AC889" s="2"/>
      <c r="AD889" s="2"/>
      <c r="AE889" s="2"/>
      <c r="AF889" s="2"/>
      <c r="AG889" s="2"/>
      <c r="AH889" s="2"/>
      <c r="AI889" s="2"/>
      <c r="AJ889" s="2"/>
      <c r="AK889" s="2"/>
      <c r="AL889" s="2"/>
    </row>
    <row r="890" ht="14.25" customHeight="1">
      <c r="A890" s="3"/>
      <c r="B890" s="2"/>
      <c r="C890" s="2"/>
      <c r="D890" s="2"/>
      <c r="E890" s="2"/>
      <c r="F890" s="2"/>
      <c r="G890" s="2"/>
      <c r="H890" s="2"/>
      <c r="I890" s="4"/>
      <c r="J890" s="4"/>
      <c r="K890" s="4"/>
      <c r="L890" s="4"/>
      <c r="M890" s="4"/>
      <c r="N890" s="4"/>
      <c r="O890" s="4"/>
      <c r="P890" s="4"/>
      <c r="Q890" s="2"/>
      <c r="R890" s="2"/>
      <c r="S890" s="2"/>
      <c r="T890" s="2"/>
      <c r="U890" s="2"/>
      <c r="V890" s="2"/>
      <c r="W890" s="2"/>
      <c r="X890" s="2"/>
      <c r="Y890" s="2"/>
      <c r="Z890" s="2"/>
      <c r="AA890" s="2"/>
      <c r="AB890" s="2"/>
      <c r="AC890" s="2"/>
      <c r="AD890" s="2"/>
      <c r="AE890" s="2"/>
      <c r="AF890" s="2"/>
      <c r="AG890" s="2"/>
      <c r="AH890" s="2"/>
      <c r="AI890" s="2"/>
      <c r="AJ890" s="2"/>
      <c r="AK890" s="2"/>
      <c r="AL890" s="2"/>
    </row>
    <row r="891" ht="14.25" customHeight="1">
      <c r="A891" s="3"/>
      <c r="B891" s="2"/>
      <c r="C891" s="2"/>
      <c r="D891" s="2"/>
      <c r="E891" s="2"/>
      <c r="F891" s="2"/>
      <c r="G891" s="2"/>
      <c r="H891" s="2"/>
      <c r="I891" s="4"/>
      <c r="J891" s="4"/>
      <c r="K891" s="4"/>
      <c r="L891" s="4"/>
      <c r="M891" s="4"/>
      <c r="N891" s="4"/>
      <c r="O891" s="4"/>
      <c r="P891" s="4"/>
      <c r="Q891" s="2"/>
      <c r="R891" s="2"/>
      <c r="S891" s="2"/>
      <c r="T891" s="2"/>
      <c r="U891" s="2"/>
      <c r="V891" s="2"/>
      <c r="W891" s="2"/>
      <c r="X891" s="2"/>
      <c r="Y891" s="2"/>
      <c r="Z891" s="2"/>
      <c r="AA891" s="2"/>
      <c r="AB891" s="2"/>
      <c r="AC891" s="2"/>
      <c r="AD891" s="2"/>
      <c r="AE891" s="2"/>
      <c r="AF891" s="2"/>
      <c r="AG891" s="2"/>
      <c r="AH891" s="2"/>
      <c r="AI891" s="2"/>
      <c r="AJ891" s="2"/>
      <c r="AK891" s="2"/>
      <c r="AL891" s="2"/>
    </row>
    <row r="892" ht="14.25" customHeight="1">
      <c r="A892" s="3"/>
      <c r="B892" s="2"/>
      <c r="C892" s="2"/>
      <c r="D892" s="2"/>
      <c r="E892" s="2"/>
      <c r="F892" s="2"/>
      <c r="G892" s="2"/>
      <c r="H892" s="2"/>
      <c r="I892" s="4"/>
      <c r="J892" s="4"/>
      <c r="K892" s="4"/>
      <c r="L892" s="4"/>
      <c r="M892" s="4"/>
      <c r="N892" s="4"/>
      <c r="O892" s="4"/>
      <c r="P892" s="4"/>
      <c r="Q892" s="2"/>
      <c r="R892" s="2"/>
      <c r="S892" s="2"/>
      <c r="T892" s="2"/>
      <c r="U892" s="2"/>
      <c r="V892" s="2"/>
      <c r="W892" s="2"/>
      <c r="X892" s="2"/>
      <c r="Y892" s="2"/>
      <c r="Z892" s="2"/>
      <c r="AA892" s="2"/>
      <c r="AB892" s="2"/>
      <c r="AC892" s="2"/>
      <c r="AD892" s="2"/>
      <c r="AE892" s="2"/>
      <c r="AF892" s="2"/>
      <c r="AG892" s="2"/>
      <c r="AH892" s="2"/>
      <c r="AI892" s="2"/>
      <c r="AJ892" s="2"/>
      <c r="AK892" s="2"/>
      <c r="AL892" s="2"/>
    </row>
    <row r="893" ht="14.25" customHeight="1">
      <c r="A893" s="3"/>
      <c r="B893" s="2"/>
      <c r="C893" s="2"/>
      <c r="D893" s="2"/>
      <c r="E893" s="2"/>
      <c r="F893" s="2"/>
      <c r="G893" s="2"/>
      <c r="H893" s="2"/>
      <c r="I893" s="4"/>
      <c r="J893" s="4"/>
      <c r="K893" s="4"/>
      <c r="L893" s="4"/>
      <c r="M893" s="4"/>
      <c r="N893" s="4"/>
      <c r="O893" s="4"/>
      <c r="P893" s="4"/>
      <c r="Q893" s="2"/>
      <c r="R893" s="2"/>
      <c r="S893" s="2"/>
      <c r="T893" s="2"/>
      <c r="U893" s="2"/>
      <c r="V893" s="2"/>
      <c r="W893" s="2"/>
      <c r="X893" s="2"/>
      <c r="Y893" s="2"/>
      <c r="Z893" s="2"/>
      <c r="AA893" s="2"/>
      <c r="AB893" s="2"/>
      <c r="AC893" s="2"/>
      <c r="AD893" s="2"/>
      <c r="AE893" s="2"/>
      <c r="AF893" s="2"/>
      <c r="AG893" s="2"/>
      <c r="AH893" s="2"/>
      <c r="AI893" s="2"/>
      <c r="AJ893" s="2"/>
      <c r="AK893" s="2"/>
      <c r="AL893" s="2"/>
    </row>
    <row r="894" ht="14.25" customHeight="1">
      <c r="A894" s="3"/>
      <c r="B894" s="2"/>
      <c r="C894" s="2"/>
      <c r="D894" s="2"/>
      <c r="E894" s="2"/>
      <c r="F894" s="2"/>
      <c r="G894" s="2"/>
      <c r="H894" s="2"/>
      <c r="I894" s="4"/>
      <c r="J894" s="4"/>
      <c r="K894" s="4"/>
      <c r="L894" s="4"/>
      <c r="M894" s="4"/>
      <c r="N894" s="4"/>
      <c r="O894" s="4"/>
      <c r="P894" s="4"/>
      <c r="Q894" s="2"/>
      <c r="R894" s="2"/>
      <c r="S894" s="2"/>
      <c r="T894" s="2"/>
      <c r="U894" s="2"/>
      <c r="V894" s="2"/>
      <c r="W894" s="2"/>
      <c r="X894" s="2"/>
      <c r="Y894" s="2"/>
      <c r="Z894" s="2"/>
      <c r="AA894" s="2"/>
      <c r="AB894" s="2"/>
      <c r="AC894" s="2"/>
      <c r="AD894" s="2"/>
      <c r="AE894" s="2"/>
      <c r="AF894" s="2"/>
      <c r="AG894" s="2"/>
      <c r="AH894" s="2"/>
      <c r="AI894" s="2"/>
      <c r="AJ894" s="2"/>
      <c r="AK894" s="2"/>
      <c r="AL894" s="2"/>
    </row>
    <row r="895" ht="14.25" customHeight="1">
      <c r="A895" s="3"/>
      <c r="B895" s="2"/>
      <c r="C895" s="2"/>
      <c r="D895" s="2"/>
      <c r="E895" s="2"/>
      <c r="F895" s="2"/>
      <c r="G895" s="2"/>
      <c r="H895" s="2"/>
      <c r="I895" s="4"/>
      <c r="J895" s="4"/>
      <c r="K895" s="4"/>
      <c r="L895" s="4"/>
      <c r="M895" s="4"/>
      <c r="N895" s="4"/>
      <c r="O895" s="4"/>
      <c r="P895" s="4"/>
      <c r="Q895" s="2"/>
      <c r="R895" s="2"/>
      <c r="S895" s="2"/>
      <c r="T895" s="2"/>
      <c r="U895" s="2"/>
      <c r="V895" s="2"/>
      <c r="W895" s="2"/>
      <c r="X895" s="2"/>
      <c r="Y895" s="2"/>
      <c r="Z895" s="2"/>
      <c r="AA895" s="2"/>
      <c r="AB895" s="2"/>
      <c r="AC895" s="2"/>
      <c r="AD895" s="2"/>
      <c r="AE895" s="2"/>
      <c r="AF895" s="2"/>
      <c r="AG895" s="2"/>
      <c r="AH895" s="2"/>
      <c r="AI895" s="2"/>
      <c r="AJ895" s="2"/>
      <c r="AK895" s="2"/>
      <c r="AL895" s="2"/>
    </row>
    <row r="896" ht="14.25" customHeight="1">
      <c r="A896" s="3"/>
      <c r="B896" s="2"/>
      <c r="C896" s="2"/>
      <c r="D896" s="2"/>
      <c r="E896" s="2"/>
      <c r="F896" s="2"/>
      <c r="G896" s="2"/>
      <c r="H896" s="2"/>
      <c r="I896" s="4"/>
      <c r="J896" s="4"/>
      <c r="K896" s="4"/>
      <c r="L896" s="4"/>
      <c r="M896" s="4"/>
      <c r="N896" s="4"/>
      <c r="O896" s="4"/>
      <c r="P896" s="4"/>
      <c r="Q896" s="2"/>
      <c r="R896" s="2"/>
      <c r="S896" s="2"/>
      <c r="T896" s="2"/>
      <c r="U896" s="2"/>
      <c r="V896" s="2"/>
      <c r="W896" s="2"/>
      <c r="X896" s="2"/>
      <c r="Y896" s="2"/>
      <c r="Z896" s="2"/>
      <c r="AA896" s="2"/>
      <c r="AB896" s="2"/>
      <c r="AC896" s="2"/>
      <c r="AD896" s="2"/>
      <c r="AE896" s="2"/>
      <c r="AF896" s="2"/>
      <c r="AG896" s="2"/>
      <c r="AH896" s="2"/>
      <c r="AI896" s="2"/>
      <c r="AJ896" s="2"/>
      <c r="AK896" s="2"/>
      <c r="AL896" s="2"/>
    </row>
    <row r="897" ht="14.25" customHeight="1">
      <c r="A897" s="3"/>
      <c r="B897" s="2"/>
      <c r="C897" s="2"/>
      <c r="D897" s="2"/>
      <c r="E897" s="2"/>
      <c r="F897" s="2"/>
      <c r="G897" s="2"/>
      <c r="H897" s="2"/>
      <c r="I897" s="4"/>
      <c r="J897" s="4"/>
      <c r="K897" s="4"/>
      <c r="L897" s="4"/>
      <c r="M897" s="4"/>
      <c r="N897" s="4"/>
      <c r="O897" s="4"/>
      <c r="P897" s="4"/>
      <c r="Q897" s="2"/>
      <c r="R897" s="2"/>
      <c r="S897" s="2"/>
      <c r="T897" s="2"/>
      <c r="U897" s="2"/>
      <c r="V897" s="2"/>
      <c r="W897" s="2"/>
      <c r="X897" s="2"/>
      <c r="Y897" s="2"/>
      <c r="Z897" s="2"/>
      <c r="AA897" s="2"/>
      <c r="AB897" s="2"/>
      <c r="AC897" s="2"/>
      <c r="AD897" s="2"/>
      <c r="AE897" s="2"/>
      <c r="AF897" s="2"/>
      <c r="AG897" s="2"/>
      <c r="AH897" s="2"/>
      <c r="AI897" s="2"/>
      <c r="AJ897" s="2"/>
      <c r="AK897" s="2"/>
      <c r="AL897" s="2"/>
    </row>
  </sheetData>
  <mergeCells count="24">
    <mergeCell ref="B2:I2"/>
    <mergeCell ref="B3:E3"/>
    <mergeCell ref="B4:E4"/>
    <mergeCell ref="B5:E5"/>
    <mergeCell ref="B6:E6"/>
    <mergeCell ref="B7:E7"/>
    <mergeCell ref="B8:E8"/>
    <mergeCell ref="B9:E9"/>
    <mergeCell ref="B10:E10"/>
    <mergeCell ref="B11:E11"/>
    <mergeCell ref="B12:E12"/>
    <mergeCell ref="B13:E13"/>
    <mergeCell ref="B14:E14"/>
    <mergeCell ref="B15:E15"/>
    <mergeCell ref="B23:E23"/>
    <mergeCell ref="B24:E24"/>
    <mergeCell ref="B25:E25"/>
    <mergeCell ref="B16:E16"/>
    <mergeCell ref="B17:E17"/>
    <mergeCell ref="B18:E18"/>
    <mergeCell ref="B19:E19"/>
    <mergeCell ref="B20:E20"/>
    <mergeCell ref="B21:E21"/>
    <mergeCell ref="B22:E22"/>
  </mergeCells>
  <conditionalFormatting sqref="H1 H26:H27">
    <cfRule type="expression" dxfId="0" priority="1">
      <formula>AND($D1&lt;&gt;"",$E1&lt;&gt;"",$D1=$E1)</formula>
    </cfRule>
  </conditionalFormatting>
  <conditionalFormatting sqref="D1:E1 D26:E27">
    <cfRule type="expression" dxfId="1" priority="2">
      <formula>ISTEXT(D1)</formula>
    </cfRule>
  </conditionalFormatting>
  <conditionalFormatting sqref="B1 B26:B27">
    <cfRule type="expression" dxfId="2" priority="3">
      <formula>$H1&gt;#REF!</formula>
    </cfRule>
  </conditionalFormatting>
  <conditionalFormatting sqref="B1 B26:B27">
    <cfRule type="expression" dxfId="3" priority="4">
      <formula>$H1&lt;#REF!</formula>
    </cfRule>
  </conditionalFormatting>
  <conditionalFormatting sqref="B1 B26:B27">
    <cfRule type="expression" dxfId="4" priority="5">
      <formula>$D1&lt;$E1</formula>
    </cfRule>
  </conditionalFormatting>
  <conditionalFormatting sqref="B1 B26:B27">
    <cfRule type="expression" dxfId="5" priority="6">
      <formula>$D1&gt;$E1</formula>
    </cfRule>
  </conditionalFormatting>
  <conditionalFormatting sqref="G1 G26:G27">
    <cfRule type="expression" dxfId="2" priority="7">
      <formula>$H1&lt;#REF!</formula>
    </cfRule>
  </conditionalFormatting>
  <conditionalFormatting sqref="G1 G26:G27">
    <cfRule type="expression" dxfId="3" priority="8">
      <formula>$H1&gt;#REF!</formula>
    </cfRule>
  </conditionalFormatting>
  <conditionalFormatting sqref="G1 G26:G27">
    <cfRule type="expression" dxfId="4" priority="9">
      <formula>$D1&gt;$E1</formula>
    </cfRule>
  </conditionalFormatting>
  <conditionalFormatting sqref="G1 G26:G27">
    <cfRule type="expression" dxfId="5" priority="10">
      <formula>$D1&lt;$E1</formula>
    </cfRule>
  </conditionalFormatting>
  <printOptions horizontalCentered="1" verticalCentered="1"/>
  <pageMargins bottom="0.393700787401575" footer="0.0" header="0.0" left="0.393700787401575" right="0.31496062992126" top="0.275590551181102"/>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1.14"/>
    <col customWidth="1" min="2" max="2" width="15.29"/>
    <col customWidth="1" min="3" max="32" width="6.14"/>
  </cols>
  <sheetData>
    <row r="1">
      <c r="C1" s="26"/>
    </row>
    <row r="2">
      <c r="C2" s="64">
        <v>44378.0</v>
      </c>
      <c r="D2" s="65">
        <v>44379.0</v>
      </c>
      <c r="E2" s="65">
        <v>44382.0</v>
      </c>
      <c r="F2" s="65">
        <v>44383.0</v>
      </c>
      <c r="G2" s="65">
        <v>44384.0</v>
      </c>
      <c r="H2" s="65">
        <v>44385.0</v>
      </c>
      <c r="I2" s="65">
        <v>44386.0</v>
      </c>
      <c r="J2" s="65">
        <v>44389.0</v>
      </c>
      <c r="K2" s="65">
        <v>44390.0</v>
      </c>
      <c r="L2" s="65">
        <v>44392.0</v>
      </c>
      <c r="M2" s="65">
        <v>44393.0</v>
      </c>
      <c r="N2" s="65">
        <v>44396.0</v>
      </c>
      <c r="O2" s="65">
        <v>44397.0</v>
      </c>
      <c r="P2" s="65">
        <v>44398.0</v>
      </c>
      <c r="Q2" s="65">
        <v>44399.0</v>
      </c>
      <c r="R2" s="65">
        <v>44400.0</v>
      </c>
      <c r="S2" s="65">
        <v>44403.0</v>
      </c>
      <c r="T2" s="65">
        <v>44404.0</v>
      </c>
      <c r="U2" s="65">
        <v>44405.0</v>
      </c>
      <c r="V2" s="65">
        <v>44406.0</v>
      </c>
      <c r="W2" s="66">
        <v>44407.0</v>
      </c>
    </row>
    <row r="3">
      <c r="A3" s="67" t="s">
        <v>188</v>
      </c>
      <c r="B3" s="68" t="s">
        <v>189</v>
      </c>
      <c r="C3" s="31"/>
      <c r="D3" s="31"/>
      <c r="E3" s="31"/>
      <c r="F3" s="31"/>
      <c r="G3" s="31"/>
      <c r="H3" s="31"/>
      <c r="I3" s="31"/>
      <c r="J3" s="31"/>
      <c r="K3" s="31"/>
      <c r="L3" s="30">
        <v>1.0</v>
      </c>
      <c r="M3" s="31"/>
      <c r="N3" s="31"/>
      <c r="O3" s="31"/>
      <c r="P3" s="30">
        <v>1.0</v>
      </c>
      <c r="Q3" s="31"/>
      <c r="R3" s="31"/>
      <c r="S3" s="30">
        <v>1.0</v>
      </c>
      <c r="T3" s="31"/>
      <c r="U3" s="31"/>
      <c r="V3" s="30">
        <v>2.0</v>
      </c>
      <c r="W3" s="69"/>
    </row>
    <row r="4">
      <c r="A4" s="32"/>
      <c r="B4" s="70" t="s">
        <v>190</v>
      </c>
      <c r="C4" s="34"/>
      <c r="D4" s="34">
        <v>1.0</v>
      </c>
      <c r="E4" s="35"/>
      <c r="F4" s="35"/>
      <c r="G4" s="35"/>
      <c r="H4" s="34">
        <v>1.0</v>
      </c>
      <c r="I4" s="35"/>
      <c r="J4" s="35"/>
      <c r="K4" s="35"/>
      <c r="L4" s="34">
        <v>2.0</v>
      </c>
      <c r="M4" s="34">
        <v>1.0</v>
      </c>
      <c r="N4" s="35"/>
      <c r="O4" s="35"/>
      <c r="P4" s="35"/>
      <c r="Q4" s="35"/>
      <c r="R4" s="34">
        <v>1.0</v>
      </c>
      <c r="S4" s="34">
        <v>2.0</v>
      </c>
      <c r="T4" s="34">
        <v>1.0</v>
      </c>
      <c r="U4" s="35"/>
      <c r="V4" s="35"/>
      <c r="W4" s="71"/>
      <c r="X4" s="72">
        <v>1.0</v>
      </c>
    </row>
    <row r="5">
      <c r="A5" s="32"/>
      <c r="B5" s="68" t="s">
        <v>191</v>
      </c>
      <c r="C5" s="34">
        <v>1.0</v>
      </c>
      <c r="D5" s="35"/>
      <c r="E5" s="35"/>
      <c r="F5" s="35"/>
      <c r="G5" s="35"/>
      <c r="H5" s="34">
        <v>1.0</v>
      </c>
      <c r="I5" s="34">
        <v>1.0</v>
      </c>
      <c r="J5" s="34"/>
      <c r="K5" s="34">
        <v>1.0</v>
      </c>
      <c r="L5" s="35"/>
      <c r="M5" s="35"/>
      <c r="N5" s="35"/>
      <c r="O5" s="35"/>
      <c r="P5" s="35"/>
      <c r="Q5" s="35"/>
      <c r="R5" s="35"/>
      <c r="S5" s="35"/>
      <c r="T5" s="34">
        <v>2.0</v>
      </c>
      <c r="U5" s="34">
        <v>1.0</v>
      </c>
      <c r="V5" s="35"/>
      <c r="W5" s="71"/>
    </row>
    <row r="6">
      <c r="A6" s="32"/>
      <c r="B6" s="70" t="s">
        <v>192</v>
      </c>
      <c r="C6" s="34">
        <v>1.0</v>
      </c>
      <c r="D6" s="34">
        <v>2.0</v>
      </c>
      <c r="E6" s="35"/>
      <c r="F6" s="34">
        <v>1.0</v>
      </c>
      <c r="G6" s="35"/>
      <c r="H6" s="35"/>
      <c r="I6" s="34">
        <v>1.0</v>
      </c>
      <c r="J6" s="34"/>
      <c r="K6" s="35"/>
      <c r="L6" s="34">
        <v>1.0</v>
      </c>
      <c r="M6" s="35"/>
      <c r="N6" s="35"/>
      <c r="O6" s="35"/>
      <c r="P6" s="35"/>
      <c r="Q6" s="34">
        <v>1.0</v>
      </c>
      <c r="R6" s="34">
        <v>1.0</v>
      </c>
      <c r="S6" s="34">
        <v>2.0</v>
      </c>
      <c r="T6" s="34">
        <v>4.0</v>
      </c>
      <c r="U6" s="35"/>
      <c r="V6" s="35"/>
      <c r="W6" s="73">
        <v>2.0</v>
      </c>
      <c r="X6" s="72">
        <v>1.0</v>
      </c>
    </row>
    <row r="7">
      <c r="A7" s="38"/>
      <c r="B7" s="74" t="s">
        <v>193</v>
      </c>
      <c r="C7" s="41"/>
      <c r="D7" s="41"/>
      <c r="E7" s="41"/>
      <c r="F7" s="40">
        <v>1.0</v>
      </c>
      <c r="G7" s="41"/>
      <c r="H7" s="41"/>
      <c r="I7" s="41"/>
      <c r="J7" s="41"/>
      <c r="K7" s="41"/>
      <c r="L7" s="40">
        <v>1.0</v>
      </c>
      <c r="M7" s="41"/>
      <c r="N7" s="41"/>
      <c r="O7" s="41"/>
      <c r="P7" s="41"/>
      <c r="Q7" s="41"/>
      <c r="R7" s="41"/>
      <c r="S7" s="41"/>
      <c r="T7" s="40">
        <v>2.0</v>
      </c>
      <c r="U7" s="41"/>
      <c r="V7" s="41"/>
      <c r="W7" s="75">
        <v>1.0</v>
      </c>
      <c r="X7" s="72">
        <v>1.0</v>
      </c>
    </row>
    <row r="8">
      <c r="A8" s="67" t="s">
        <v>194</v>
      </c>
      <c r="B8" s="76" t="s">
        <v>208</v>
      </c>
      <c r="C8" s="31"/>
      <c r="D8" s="31"/>
      <c r="E8" s="30">
        <v>1.0</v>
      </c>
      <c r="F8" s="30">
        <v>1.0</v>
      </c>
      <c r="G8" s="31"/>
      <c r="H8" s="31"/>
      <c r="I8" s="31"/>
      <c r="J8" s="31"/>
      <c r="K8" s="31"/>
      <c r="L8" s="31"/>
      <c r="M8" s="31"/>
      <c r="N8" s="31"/>
      <c r="O8" s="31"/>
      <c r="P8" s="31"/>
      <c r="Q8" s="31"/>
      <c r="R8" s="31"/>
      <c r="S8" s="31"/>
      <c r="T8" s="31"/>
      <c r="U8" s="31"/>
      <c r="V8" s="30">
        <v>2.0</v>
      </c>
      <c r="W8" s="69"/>
    </row>
    <row r="9">
      <c r="A9" s="32"/>
      <c r="B9" s="70" t="s">
        <v>209</v>
      </c>
      <c r="C9" s="35"/>
      <c r="D9" s="34">
        <v>1.0</v>
      </c>
      <c r="E9" s="34">
        <v>1.0</v>
      </c>
      <c r="F9" s="34">
        <v>1.0</v>
      </c>
      <c r="G9" s="35"/>
      <c r="H9" s="35"/>
      <c r="I9" s="35"/>
      <c r="J9" s="35"/>
      <c r="K9" s="34">
        <v>2.0</v>
      </c>
      <c r="L9" s="34">
        <v>1.0</v>
      </c>
      <c r="M9" s="34">
        <v>1.0</v>
      </c>
      <c r="N9" s="34">
        <v>1.0</v>
      </c>
      <c r="O9" s="35"/>
      <c r="P9" s="35"/>
      <c r="Q9" s="34">
        <v>1.0</v>
      </c>
      <c r="R9" s="35"/>
      <c r="S9" s="35"/>
      <c r="T9" s="34">
        <v>1.0</v>
      </c>
      <c r="U9" s="35"/>
      <c r="V9" s="35"/>
      <c r="W9" s="73">
        <v>1.0</v>
      </c>
      <c r="X9" s="72">
        <v>1.0</v>
      </c>
    </row>
    <row r="10">
      <c r="A10" s="32"/>
      <c r="B10" s="70" t="s">
        <v>190</v>
      </c>
      <c r="C10" s="35"/>
      <c r="D10" s="35"/>
      <c r="E10" s="34">
        <v>1.0</v>
      </c>
      <c r="F10" s="35"/>
      <c r="G10" s="35"/>
      <c r="H10" s="35"/>
      <c r="I10" s="34"/>
      <c r="J10" s="34">
        <v>2.0</v>
      </c>
      <c r="K10" s="35"/>
      <c r="L10" s="35"/>
      <c r="M10" s="35"/>
      <c r="N10" s="35"/>
      <c r="O10" s="35"/>
      <c r="P10" s="35"/>
      <c r="Q10" s="35"/>
      <c r="R10" s="35"/>
      <c r="S10" s="34">
        <v>1.0</v>
      </c>
      <c r="T10" s="35"/>
      <c r="U10" s="35"/>
      <c r="V10" s="34">
        <v>2.0</v>
      </c>
      <c r="W10" s="73">
        <v>1.0</v>
      </c>
    </row>
    <row r="11">
      <c r="A11" s="32"/>
      <c r="B11" s="70" t="s">
        <v>192</v>
      </c>
      <c r="C11" s="35"/>
      <c r="D11" s="35"/>
      <c r="E11" s="34">
        <v>2.0</v>
      </c>
      <c r="F11" s="35"/>
      <c r="G11" s="35"/>
      <c r="H11" s="35"/>
      <c r="I11" s="35"/>
      <c r="J11" s="34">
        <v>1.0</v>
      </c>
      <c r="K11" s="34">
        <v>2.0</v>
      </c>
      <c r="L11" s="35"/>
      <c r="M11" s="34">
        <v>1.0</v>
      </c>
      <c r="N11" s="35"/>
      <c r="O11" s="35"/>
      <c r="P11" s="35"/>
      <c r="Q11" s="35"/>
      <c r="R11" s="35"/>
      <c r="S11" s="35"/>
      <c r="T11" s="34">
        <v>1.0</v>
      </c>
      <c r="U11" s="35"/>
      <c r="V11" s="34">
        <v>2.0</v>
      </c>
      <c r="W11" s="73">
        <v>2.0</v>
      </c>
      <c r="X11" s="72">
        <v>1.0</v>
      </c>
    </row>
    <row r="12">
      <c r="A12" s="38"/>
      <c r="B12" s="74" t="s">
        <v>193</v>
      </c>
      <c r="C12" s="41"/>
      <c r="D12" s="41"/>
      <c r="E12" s="41"/>
      <c r="F12" s="41"/>
      <c r="G12" s="41"/>
      <c r="H12" s="41"/>
      <c r="I12" s="41"/>
      <c r="J12" s="40">
        <v>1.0</v>
      </c>
      <c r="K12" s="40">
        <v>1.0</v>
      </c>
      <c r="L12" s="41"/>
      <c r="M12" s="40">
        <v>1.0</v>
      </c>
      <c r="N12" s="41"/>
      <c r="O12" s="41"/>
      <c r="P12" s="41"/>
      <c r="Q12" s="41"/>
      <c r="R12" s="41"/>
      <c r="S12" s="41"/>
      <c r="T12" s="41"/>
      <c r="U12" s="41"/>
      <c r="V12" s="40">
        <v>2.0</v>
      </c>
      <c r="W12" s="77"/>
    </row>
    <row r="13">
      <c r="A13" s="67" t="s">
        <v>195</v>
      </c>
      <c r="B13" s="76" t="s">
        <v>208</v>
      </c>
      <c r="C13" s="31"/>
      <c r="D13" s="31"/>
      <c r="E13" s="31"/>
      <c r="F13" s="31"/>
      <c r="G13" s="30">
        <v>1.0</v>
      </c>
      <c r="H13" s="31"/>
      <c r="I13" s="31"/>
      <c r="J13" s="31"/>
      <c r="K13" s="31"/>
      <c r="L13" s="31"/>
      <c r="M13" s="31"/>
      <c r="N13" s="31"/>
      <c r="O13" s="31"/>
      <c r="P13" s="31"/>
      <c r="Q13" s="31"/>
      <c r="R13" s="31"/>
      <c r="S13" s="31"/>
      <c r="T13" s="31"/>
      <c r="U13" s="31"/>
      <c r="V13" s="31"/>
      <c r="W13" s="69"/>
    </row>
    <row r="14">
      <c r="A14" s="32"/>
      <c r="B14" s="70" t="s">
        <v>209</v>
      </c>
      <c r="C14" s="34">
        <v>1.0</v>
      </c>
      <c r="D14" s="35"/>
      <c r="E14" s="34">
        <v>1.0</v>
      </c>
      <c r="F14" s="35"/>
      <c r="G14" s="35"/>
      <c r="H14" s="35"/>
      <c r="I14" s="35"/>
      <c r="J14" s="35"/>
      <c r="K14" s="35"/>
      <c r="L14" s="35"/>
      <c r="M14" s="34">
        <v>1.0</v>
      </c>
      <c r="N14" s="35"/>
      <c r="O14" s="35"/>
      <c r="P14" s="34">
        <v>2.0</v>
      </c>
      <c r="Q14" s="35"/>
      <c r="R14" s="34">
        <v>1.0</v>
      </c>
      <c r="S14" s="35"/>
      <c r="T14" s="34">
        <v>1.0</v>
      </c>
      <c r="U14" s="35"/>
      <c r="V14" s="34">
        <v>1.0</v>
      </c>
      <c r="W14" s="71"/>
    </row>
    <row r="15">
      <c r="A15" s="32"/>
      <c r="B15" s="70" t="s">
        <v>190</v>
      </c>
      <c r="C15" s="35"/>
      <c r="D15" s="34">
        <v>1.0</v>
      </c>
      <c r="E15" s="34">
        <v>1.0</v>
      </c>
      <c r="F15" s="34">
        <v>1.0</v>
      </c>
      <c r="G15" s="35"/>
      <c r="H15" s="35"/>
      <c r="I15" s="34"/>
      <c r="J15" s="35"/>
      <c r="K15" s="35"/>
      <c r="L15" s="35"/>
      <c r="M15" s="35"/>
      <c r="N15" s="35"/>
      <c r="O15" s="35"/>
      <c r="P15" s="35"/>
      <c r="Q15" s="35"/>
      <c r="R15" s="35"/>
      <c r="S15" s="35"/>
      <c r="T15" s="34">
        <v>1.0</v>
      </c>
      <c r="U15" s="34">
        <v>1.0</v>
      </c>
      <c r="V15" s="35"/>
      <c r="W15" s="71"/>
    </row>
    <row r="16">
      <c r="A16" s="32"/>
      <c r="B16" s="70" t="s">
        <v>192</v>
      </c>
      <c r="C16" s="35"/>
      <c r="D16" s="34">
        <v>1.0</v>
      </c>
      <c r="E16" s="34">
        <v>1.0</v>
      </c>
      <c r="F16" s="34">
        <v>2.0</v>
      </c>
      <c r="G16" s="35"/>
      <c r="H16" s="35"/>
      <c r="I16" s="35"/>
      <c r="J16" s="35"/>
      <c r="K16" s="35"/>
      <c r="L16" s="35"/>
      <c r="M16" s="34">
        <v>1.0</v>
      </c>
      <c r="N16" s="35"/>
      <c r="O16" s="35"/>
      <c r="P16" s="34">
        <v>1.0</v>
      </c>
      <c r="Q16" s="35"/>
      <c r="R16" s="34">
        <v>1.0</v>
      </c>
      <c r="S16" s="35"/>
      <c r="T16" s="35"/>
      <c r="U16" s="34">
        <v>1.0</v>
      </c>
      <c r="V16" s="35"/>
      <c r="W16" s="73">
        <v>1.0</v>
      </c>
    </row>
    <row r="17">
      <c r="A17" s="38"/>
      <c r="B17" s="74" t="s">
        <v>193</v>
      </c>
      <c r="C17" s="41"/>
      <c r="D17" s="41"/>
      <c r="E17" s="41"/>
      <c r="F17" s="40">
        <v>1.0</v>
      </c>
      <c r="G17" s="41"/>
      <c r="H17" s="41"/>
      <c r="I17" s="41"/>
      <c r="J17" s="41"/>
      <c r="K17" s="41"/>
      <c r="L17" s="41"/>
      <c r="M17" s="40">
        <v>1.0</v>
      </c>
      <c r="N17" s="41"/>
      <c r="O17" s="41"/>
      <c r="P17" s="41"/>
      <c r="Q17" s="41"/>
      <c r="R17" s="41"/>
      <c r="S17" s="41"/>
      <c r="T17" s="41"/>
      <c r="U17" s="41"/>
      <c r="V17" s="41"/>
      <c r="W17" s="75">
        <v>1.0</v>
      </c>
    </row>
    <row r="18">
      <c r="A18" s="67" t="s">
        <v>207</v>
      </c>
      <c r="B18" s="76" t="s">
        <v>208</v>
      </c>
      <c r="C18" s="31"/>
      <c r="D18" s="31"/>
      <c r="E18" s="31"/>
      <c r="F18" s="31"/>
      <c r="G18" s="30">
        <v>1.0</v>
      </c>
      <c r="H18" s="31"/>
      <c r="I18" s="30">
        <v>1.0</v>
      </c>
      <c r="J18" s="31"/>
      <c r="K18" s="30">
        <v>1.0</v>
      </c>
      <c r="L18" s="31"/>
      <c r="M18" s="30">
        <v>1.0</v>
      </c>
      <c r="N18" s="31"/>
      <c r="O18" s="31"/>
      <c r="P18" s="31"/>
      <c r="Q18" s="31"/>
      <c r="R18" s="31"/>
      <c r="S18" s="31"/>
      <c r="T18" s="31"/>
      <c r="U18" s="30">
        <v>2.0</v>
      </c>
      <c r="V18" s="31"/>
      <c r="W18" s="69"/>
    </row>
    <row r="19">
      <c r="A19" s="32"/>
      <c r="B19" s="70" t="s">
        <v>209</v>
      </c>
      <c r="C19" s="34">
        <v>2.0</v>
      </c>
      <c r="D19" s="34"/>
      <c r="E19" s="35"/>
      <c r="F19" s="34">
        <v>1.0</v>
      </c>
      <c r="G19" s="34">
        <v>1.0</v>
      </c>
      <c r="H19" s="35"/>
      <c r="I19" s="35"/>
      <c r="J19" s="35"/>
      <c r="K19" s="35"/>
      <c r="L19" s="35"/>
      <c r="M19" s="35"/>
      <c r="N19" s="35"/>
      <c r="O19" s="35"/>
      <c r="P19" s="35"/>
      <c r="Q19" s="34">
        <v>1.0</v>
      </c>
      <c r="R19" s="35"/>
      <c r="S19" s="35"/>
      <c r="T19" s="34">
        <v>1.0</v>
      </c>
      <c r="U19" s="35"/>
      <c r="V19" s="35"/>
      <c r="W19" s="73">
        <v>2.0</v>
      </c>
    </row>
    <row r="20">
      <c r="A20" s="32"/>
      <c r="B20" s="70" t="s">
        <v>190</v>
      </c>
      <c r="C20" s="35"/>
      <c r="D20" s="34">
        <v>1.0</v>
      </c>
      <c r="E20" s="35"/>
      <c r="F20" s="35"/>
      <c r="G20" s="35"/>
      <c r="H20" s="34">
        <v>1.0</v>
      </c>
      <c r="I20" s="34">
        <v>1.0</v>
      </c>
      <c r="J20" s="35"/>
      <c r="K20" s="34">
        <v>1.0</v>
      </c>
      <c r="L20" s="35"/>
      <c r="M20" s="35"/>
      <c r="N20" s="35"/>
      <c r="O20" s="35"/>
      <c r="P20" s="34">
        <v>3.0</v>
      </c>
      <c r="Q20" s="35"/>
      <c r="R20" s="35"/>
      <c r="S20" s="34">
        <v>1.0</v>
      </c>
      <c r="T20" s="34">
        <v>1.0</v>
      </c>
      <c r="U20" s="34">
        <v>1.0</v>
      </c>
      <c r="V20" s="34">
        <v>1.0</v>
      </c>
      <c r="W20" s="71"/>
      <c r="X20" s="72" t="s">
        <v>210</v>
      </c>
    </row>
    <row r="21">
      <c r="A21" s="32"/>
      <c r="B21" s="70" t="s">
        <v>192</v>
      </c>
      <c r="C21" s="34">
        <v>1.0</v>
      </c>
      <c r="D21" s="35"/>
      <c r="E21" s="35"/>
      <c r="F21" s="35"/>
      <c r="G21" s="34">
        <v>1.0</v>
      </c>
      <c r="H21" s="34">
        <v>1.0</v>
      </c>
      <c r="I21" s="35"/>
      <c r="J21" s="35"/>
      <c r="K21" s="34">
        <v>1.0</v>
      </c>
      <c r="L21" s="35"/>
      <c r="M21" s="35"/>
      <c r="N21" s="35"/>
      <c r="O21" s="35"/>
      <c r="P21" s="35"/>
      <c r="Q21" s="35"/>
      <c r="S21" s="34">
        <v>1.0</v>
      </c>
      <c r="T21" s="34">
        <v>2.0</v>
      </c>
      <c r="U21" s="34">
        <v>1.0</v>
      </c>
      <c r="V21" s="34">
        <v>1.0</v>
      </c>
      <c r="W21" s="73">
        <v>1.0</v>
      </c>
    </row>
    <row r="22">
      <c r="A22" s="38"/>
      <c r="B22" s="74" t="s">
        <v>193</v>
      </c>
      <c r="C22" s="41"/>
      <c r="D22" s="41"/>
      <c r="E22" s="41"/>
      <c r="F22" s="41"/>
      <c r="G22" s="41"/>
      <c r="H22" s="41"/>
      <c r="I22" s="40">
        <v>1.0</v>
      </c>
      <c r="J22" s="41"/>
      <c r="K22" s="40">
        <v>1.0</v>
      </c>
      <c r="L22" s="41"/>
      <c r="M22" s="41"/>
      <c r="N22" s="41"/>
      <c r="O22" s="40"/>
      <c r="P22" s="41"/>
      <c r="Q22" s="41"/>
      <c r="R22" s="41"/>
      <c r="S22" s="41"/>
      <c r="T22" s="40">
        <v>1.0</v>
      </c>
      <c r="U22" s="41"/>
      <c r="V22" s="41"/>
      <c r="W22" s="77"/>
    </row>
    <row r="23">
      <c r="A23" s="67" t="s">
        <v>197</v>
      </c>
      <c r="B23" s="76" t="s">
        <v>208</v>
      </c>
      <c r="C23" s="31"/>
      <c r="D23" s="30"/>
      <c r="E23" s="30">
        <v>1.0</v>
      </c>
      <c r="F23" s="31"/>
      <c r="G23" s="31"/>
      <c r="H23" s="31"/>
      <c r="I23" s="31"/>
      <c r="J23" s="30">
        <v>1.0</v>
      </c>
      <c r="K23" s="31"/>
      <c r="L23" s="31"/>
      <c r="M23" s="31"/>
      <c r="N23" s="31"/>
      <c r="O23" s="31"/>
      <c r="P23" s="31"/>
      <c r="Q23" s="31"/>
      <c r="R23" s="31"/>
      <c r="S23" s="31"/>
      <c r="T23" s="31"/>
      <c r="U23" s="31"/>
      <c r="V23" s="31"/>
      <c r="W23" s="69"/>
    </row>
    <row r="24">
      <c r="A24" s="32"/>
      <c r="B24" s="70" t="s">
        <v>209</v>
      </c>
      <c r="C24" s="34">
        <v>1.0</v>
      </c>
      <c r="D24" s="35"/>
      <c r="E24" s="35"/>
      <c r="F24" s="35"/>
      <c r="G24" s="34"/>
      <c r="H24" s="35"/>
      <c r="I24" s="35"/>
      <c r="J24" s="35"/>
      <c r="K24" s="35"/>
      <c r="L24" s="34">
        <v>1.0</v>
      </c>
      <c r="M24" s="35"/>
      <c r="N24" s="35"/>
      <c r="O24" s="35"/>
      <c r="P24" s="34">
        <v>1.0</v>
      </c>
      <c r="Q24" s="35"/>
      <c r="R24" s="35"/>
      <c r="S24" s="35"/>
      <c r="T24" s="35"/>
      <c r="U24" s="35"/>
      <c r="V24" s="35"/>
      <c r="W24" s="73">
        <v>1.0</v>
      </c>
      <c r="X24" s="72" t="s">
        <v>211</v>
      </c>
    </row>
    <row r="25">
      <c r="A25" s="32"/>
      <c r="B25" s="70" t="s">
        <v>190</v>
      </c>
      <c r="C25" s="35"/>
      <c r="D25" s="34">
        <v>1.0</v>
      </c>
      <c r="E25" s="35"/>
      <c r="F25" s="34">
        <v>1.0</v>
      </c>
      <c r="G25" s="34">
        <v>2.0</v>
      </c>
      <c r="H25" s="35"/>
      <c r="I25" s="35"/>
      <c r="J25" s="35"/>
      <c r="K25" s="35"/>
      <c r="L25" s="35"/>
      <c r="M25" s="35"/>
      <c r="N25" s="35"/>
      <c r="O25" s="35"/>
      <c r="P25" s="35"/>
      <c r="Q25" s="35"/>
      <c r="R25" s="35"/>
      <c r="S25" s="34">
        <v>1.0</v>
      </c>
      <c r="T25" s="35"/>
      <c r="U25" s="34">
        <v>1.0</v>
      </c>
      <c r="V25" s="34">
        <v>1.0</v>
      </c>
      <c r="W25" s="71"/>
    </row>
    <row r="26">
      <c r="A26" s="32"/>
      <c r="B26" s="70" t="s">
        <v>192</v>
      </c>
      <c r="C26" s="35"/>
      <c r="D26" s="35"/>
      <c r="E26" s="34">
        <v>2.0</v>
      </c>
      <c r="F26" s="34">
        <v>1.0</v>
      </c>
      <c r="G26" s="34">
        <v>1.0</v>
      </c>
      <c r="H26" s="35"/>
      <c r="I26" s="34">
        <v>1.0</v>
      </c>
      <c r="J26" s="35"/>
      <c r="K26" s="34">
        <v>1.0</v>
      </c>
      <c r="L26" s="35"/>
      <c r="M26" s="34">
        <v>1.0</v>
      </c>
      <c r="N26" s="34">
        <v>2.0</v>
      </c>
      <c r="O26" s="35"/>
      <c r="P26" s="34">
        <v>2.0</v>
      </c>
      <c r="Q26" s="35"/>
      <c r="R26" s="35"/>
      <c r="S26" s="34">
        <v>1.0</v>
      </c>
      <c r="T26" s="34"/>
      <c r="U26" s="34">
        <v>3.0</v>
      </c>
      <c r="V26" s="35"/>
      <c r="W26" s="73">
        <v>1.0</v>
      </c>
    </row>
    <row r="27">
      <c r="A27" s="38"/>
      <c r="B27" s="74" t="s">
        <v>193</v>
      </c>
      <c r="C27" s="41"/>
      <c r="D27" s="41"/>
      <c r="E27" s="41"/>
      <c r="F27" s="41"/>
      <c r="G27" s="41"/>
      <c r="H27" s="40"/>
      <c r="I27" s="40">
        <v>1.0</v>
      </c>
      <c r="J27" s="41"/>
      <c r="K27" s="40">
        <v>1.0</v>
      </c>
      <c r="L27" s="41"/>
      <c r="M27" s="40">
        <v>1.0</v>
      </c>
      <c r="N27" s="40">
        <v>1.0</v>
      </c>
      <c r="O27" s="41"/>
      <c r="P27" s="41"/>
      <c r="Q27" s="41"/>
      <c r="R27" s="41"/>
      <c r="S27" s="41"/>
      <c r="T27" s="41"/>
      <c r="U27" s="40">
        <v>1.0</v>
      </c>
      <c r="V27" s="41"/>
      <c r="W27" s="77"/>
    </row>
    <row r="28">
      <c r="A28" s="67" t="s">
        <v>198</v>
      </c>
      <c r="B28" s="76" t="s">
        <v>208</v>
      </c>
      <c r="C28" s="31"/>
      <c r="D28" s="30"/>
      <c r="E28" s="30">
        <v>1.0</v>
      </c>
      <c r="F28" s="31"/>
      <c r="G28" s="31"/>
      <c r="H28" s="31"/>
      <c r="I28" s="31"/>
      <c r="J28" s="31"/>
      <c r="K28" s="31"/>
      <c r="L28" s="31"/>
      <c r="M28" s="31"/>
      <c r="N28" s="30">
        <v>1.0</v>
      </c>
      <c r="O28" s="31"/>
      <c r="P28" s="31"/>
      <c r="Q28" s="31"/>
      <c r="R28" s="31"/>
      <c r="S28" s="31"/>
      <c r="T28" s="31"/>
      <c r="U28" s="31"/>
      <c r="V28" s="31"/>
      <c r="W28" s="69"/>
    </row>
    <row r="29">
      <c r="A29" s="32"/>
      <c r="B29" s="70" t="s">
        <v>209</v>
      </c>
      <c r="C29" s="35"/>
      <c r="D29" s="35"/>
      <c r="E29" s="34">
        <v>1.0</v>
      </c>
      <c r="F29" s="34">
        <v>2.0</v>
      </c>
      <c r="G29" s="35"/>
      <c r="H29" s="35"/>
      <c r="I29" s="35"/>
      <c r="J29" s="35"/>
      <c r="K29" s="34">
        <v>1.0</v>
      </c>
      <c r="L29" s="35"/>
      <c r="M29" s="34">
        <v>1.0</v>
      </c>
      <c r="N29" s="35"/>
      <c r="O29" s="35"/>
      <c r="P29" s="35"/>
      <c r="Q29" s="35"/>
      <c r="R29" s="34">
        <v>1.0</v>
      </c>
      <c r="S29" s="34">
        <v>1.0</v>
      </c>
      <c r="T29" s="34">
        <v>2.0</v>
      </c>
      <c r="U29" s="34">
        <v>1.0</v>
      </c>
      <c r="V29" s="34">
        <v>1.0</v>
      </c>
      <c r="W29" s="73">
        <v>1.0</v>
      </c>
    </row>
    <row r="30">
      <c r="A30" s="32"/>
      <c r="B30" s="70" t="s">
        <v>190</v>
      </c>
      <c r="C30" s="34">
        <v>1.0</v>
      </c>
      <c r="D30" s="34">
        <v>1.0</v>
      </c>
      <c r="E30" s="35"/>
      <c r="F30" s="35"/>
      <c r="G30" s="35"/>
      <c r="H30" s="35"/>
      <c r="I30" s="34"/>
      <c r="J30" s="34">
        <v>1.0</v>
      </c>
      <c r="K30" s="35"/>
      <c r="L30" s="34">
        <v>1.0</v>
      </c>
      <c r="M30" s="35"/>
      <c r="N30" s="35"/>
      <c r="O30" s="35"/>
      <c r="P30" s="34">
        <v>1.0</v>
      </c>
      <c r="Q30" s="34">
        <v>1.0</v>
      </c>
      <c r="R30" s="35"/>
      <c r="S30" s="35"/>
      <c r="T30" s="34">
        <v>1.0</v>
      </c>
      <c r="U30" s="34">
        <v>1.0</v>
      </c>
      <c r="V30" s="34">
        <v>1.0</v>
      </c>
      <c r="W30" s="73">
        <v>2.0</v>
      </c>
      <c r="X30" s="72">
        <v>1.0</v>
      </c>
      <c r="Y30" s="72">
        <v>171.0</v>
      </c>
    </row>
    <row r="31">
      <c r="A31" s="32"/>
      <c r="B31" s="70" t="s">
        <v>192</v>
      </c>
      <c r="C31" s="34">
        <v>1.0</v>
      </c>
      <c r="D31" s="34">
        <v>1.0</v>
      </c>
      <c r="E31" s="34">
        <v>1.0</v>
      </c>
      <c r="F31" s="35"/>
      <c r="G31" s="35"/>
      <c r="H31" s="34">
        <v>1.0</v>
      </c>
      <c r="I31" s="35"/>
      <c r="J31" s="35"/>
      <c r="K31" s="35"/>
      <c r="L31" s="35"/>
      <c r="M31" s="34">
        <v>1.0</v>
      </c>
      <c r="N31" s="35"/>
      <c r="O31" s="35"/>
      <c r="P31" s="35"/>
      <c r="Q31" s="34">
        <v>2.0</v>
      </c>
      <c r="R31" s="35"/>
      <c r="S31" s="34">
        <v>1.0</v>
      </c>
      <c r="T31" s="34">
        <v>2.0</v>
      </c>
      <c r="U31" s="34">
        <v>1.0</v>
      </c>
      <c r="V31" s="35"/>
      <c r="W31" s="73">
        <v>1.0</v>
      </c>
    </row>
    <row r="32">
      <c r="A32" s="38"/>
      <c r="B32" s="74" t="s">
        <v>193</v>
      </c>
      <c r="C32" s="41"/>
      <c r="D32" s="41"/>
      <c r="E32" s="41"/>
      <c r="F32" s="41"/>
      <c r="G32" s="41"/>
      <c r="H32" s="41"/>
      <c r="I32" s="41"/>
      <c r="J32" s="41"/>
      <c r="K32" s="41"/>
      <c r="L32" s="41"/>
      <c r="M32" s="41"/>
      <c r="N32" s="40">
        <v>1.0</v>
      </c>
      <c r="O32" s="41"/>
      <c r="P32" s="41"/>
      <c r="Q32" s="41"/>
      <c r="R32" s="41"/>
      <c r="S32" s="41"/>
      <c r="T32" s="41"/>
      <c r="U32" s="41"/>
      <c r="V32" s="41"/>
      <c r="W32" s="75">
        <v>1.0</v>
      </c>
    </row>
    <row r="33">
      <c r="A33" s="67" t="s">
        <v>199</v>
      </c>
      <c r="B33" s="76" t="s">
        <v>208</v>
      </c>
      <c r="C33" s="31"/>
      <c r="D33" s="31"/>
      <c r="E33" s="31"/>
      <c r="F33" s="31"/>
      <c r="G33" s="31"/>
      <c r="H33" s="31"/>
      <c r="I33" s="31"/>
      <c r="J33" s="30">
        <v>1.0</v>
      </c>
      <c r="K33" s="31"/>
      <c r="L33" s="31"/>
      <c r="M33" s="31"/>
      <c r="N33" s="31"/>
      <c r="O33" s="31"/>
      <c r="P33" s="31"/>
      <c r="Q33" s="30">
        <v>1.0</v>
      </c>
      <c r="R33" s="30">
        <v>1.0</v>
      </c>
      <c r="S33" s="31"/>
      <c r="T33" s="31"/>
      <c r="U33" s="31"/>
      <c r="V33" s="31"/>
      <c r="W33" s="69"/>
    </row>
    <row r="34">
      <c r="A34" s="32"/>
      <c r="B34" s="70" t="s">
        <v>209</v>
      </c>
      <c r="C34" s="35"/>
      <c r="D34" s="35"/>
      <c r="E34" s="35"/>
      <c r="F34" s="34">
        <v>1.0</v>
      </c>
      <c r="G34" s="35"/>
      <c r="H34" s="34">
        <v>1.0</v>
      </c>
      <c r="I34" s="35"/>
      <c r="J34" s="35"/>
      <c r="K34" s="35"/>
      <c r="L34" s="35"/>
      <c r="M34" s="35"/>
      <c r="N34" s="35"/>
      <c r="O34" s="35"/>
      <c r="P34" s="34">
        <v>1.0</v>
      </c>
      <c r="Q34" s="34">
        <v>2.0</v>
      </c>
      <c r="R34" s="35"/>
      <c r="S34" s="35"/>
      <c r="T34" s="35"/>
      <c r="U34" s="34">
        <v>1.0</v>
      </c>
      <c r="V34" s="34">
        <v>1.0</v>
      </c>
      <c r="W34" s="73">
        <v>1.0</v>
      </c>
    </row>
    <row r="35">
      <c r="A35" s="32"/>
      <c r="B35" s="70" t="s">
        <v>190</v>
      </c>
      <c r="C35" s="35"/>
      <c r="D35" s="35"/>
      <c r="E35" s="35"/>
      <c r="F35" s="35"/>
      <c r="G35" s="35"/>
      <c r="H35" s="35"/>
      <c r="I35" s="35"/>
      <c r="J35" s="35"/>
      <c r="K35" s="35"/>
      <c r="L35" s="35"/>
      <c r="M35" s="34">
        <v>1.0</v>
      </c>
      <c r="N35" s="35"/>
      <c r="O35" s="35"/>
      <c r="P35" s="35"/>
      <c r="Q35" s="35"/>
      <c r="R35" s="35"/>
      <c r="S35" s="35"/>
      <c r="T35" s="35"/>
      <c r="U35" s="35"/>
      <c r="V35" s="34">
        <v>1.0</v>
      </c>
      <c r="W35" s="71"/>
    </row>
    <row r="36">
      <c r="A36" s="32"/>
      <c r="B36" s="70" t="s">
        <v>192</v>
      </c>
      <c r="C36" s="35"/>
      <c r="D36" s="34">
        <v>2.0</v>
      </c>
      <c r="E36" s="44">
        <v>1.0</v>
      </c>
      <c r="F36" s="34">
        <v>2.0</v>
      </c>
      <c r="G36" s="35"/>
      <c r="H36" s="34">
        <v>2.0</v>
      </c>
      <c r="I36" s="35"/>
      <c r="J36" s="35"/>
      <c r="K36" s="34">
        <v>1.0</v>
      </c>
      <c r="L36" s="35"/>
      <c r="M36" s="34">
        <v>1.0</v>
      </c>
      <c r="N36" s="35"/>
      <c r="O36" s="35"/>
      <c r="P36" s="34">
        <v>1.0</v>
      </c>
      <c r="Q36" s="34">
        <v>1.0</v>
      </c>
      <c r="R36" s="35"/>
      <c r="S36" s="35"/>
      <c r="T36" s="34">
        <v>2.0</v>
      </c>
      <c r="U36" s="34">
        <v>1.0</v>
      </c>
      <c r="V36" s="34">
        <v>1.0</v>
      </c>
      <c r="W36" s="73">
        <v>1.0</v>
      </c>
      <c r="X36" s="72">
        <v>110.0</v>
      </c>
    </row>
    <row r="37">
      <c r="A37" s="38"/>
      <c r="B37" s="74" t="s">
        <v>193</v>
      </c>
      <c r="C37" s="41"/>
      <c r="D37" s="41"/>
      <c r="E37" s="41"/>
      <c r="F37" s="41"/>
      <c r="G37" s="41"/>
      <c r="H37" s="41"/>
      <c r="I37" s="41"/>
      <c r="J37" s="41"/>
      <c r="K37" s="41"/>
      <c r="L37" s="41"/>
      <c r="M37" s="41"/>
      <c r="N37" s="41"/>
      <c r="O37" s="41"/>
      <c r="P37" s="41"/>
      <c r="Q37" s="41"/>
      <c r="R37" s="41"/>
      <c r="S37" s="41"/>
      <c r="T37" s="41"/>
      <c r="U37" s="41"/>
      <c r="V37" s="40">
        <v>1.0</v>
      </c>
      <c r="W37" s="75">
        <v>1.0</v>
      </c>
    </row>
    <row r="38">
      <c r="A38" s="67" t="s">
        <v>200</v>
      </c>
      <c r="B38" s="76" t="s">
        <v>208</v>
      </c>
      <c r="C38" s="30">
        <v>1.0</v>
      </c>
      <c r="D38" s="31"/>
      <c r="E38" s="31"/>
      <c r="F38" s="31"/>
      <c r="G38" s="31"/>
      <c r="H38" s="31"/>
      <c r="I38" s="31"/>
      <c r="J38" s="31"/>
      <c r="K38" s="31"/>
      <c r="L38" s="31"/>
      <c r="M38" s="31"/>
      <c r="N38" s="31"/>
      <c r="O38" s="31"/>
      <c r="P38" s="31"/>
      <c r="Q38" s="31"/>
      <c r="R38" s="31"/>
      <c r="S38" s="31"/>
      <c r="T38" s="31"/>
      <c r="U38" s="31"/>
      <c r="V38" s="31"/>
      <c r="W38" s="69"/>
    </row>
    <row r="39">
      <c r="A39" s="32"/>
      <c r="B39" s="70" t="s">
        <v>209</v>
      </c>
      <c r="C39" s="35"/>
      <c r="D39" s="35"/>
      <c r="E39" s="35"/>
      <c r="F39" s="34">
        <v>1.0</v>
      </c>
      <c r="G39" s="35"/>
      <c r="H39" s="34">
        <v>1.0</v>
      </c>
      <c r="I39" s="35"/>
      <c r="J39" s="35"/>
      <c r="K39" s="35"/>
      <c r="L39" s="35"/>
      <c r="M39" s="34">
        <v>1.0</v>
      </c>
      <c r="N39" s="35"/>
      <c r="O39" s="35"/>
      <c r="P39" s="35"/>
      <c r="Q39" s="34">
        <v>1.0</v>
      </c>
      <c r="R39" s="35"/>
      <c r="S39" s="35"/>
      <c r="T39" s="34"/>
      <c r="U39" s="35"/>
      <c r="V39" s="35"/>
      <c r="W39" s="71"/>
      <c r="X39" s="72">
        <v>219.0</v>
      </c>
    </row>
    <row r="40">
      <c r="A40" s="32"/>
      <c r="B40" s="70" t="s">
        <v>190</v>
      </c>
      <c r="C40" s="34">
        <v>1.0</v>
      </c>
      <c r="D40" s="35"/>
      <c r="E40" s="35"/>
      <c r="F40" s="34">
        <v>1.0</v>
      </c>
      <c r="G40" s="34">
        <v>1.0</v>
      </c>
      <c r="H40" s="35"/>
      <c r="I40" s="35"/>
      <c r="J40" s="35"/>
      <c r="K40" s="35"/>
      <c r="L40" s="35"/>
      <c r="M40" s="35"/>
      <c r="N40" s="35"/>
      <c r="O40" s="35"/>
      <c r="P40" s="34">
        <v>1.0</v>
      </c>
      <c r="Q40" s="34">
        <v>1.0</v>
      </c>
      <c r="R40" s="35"/>
      <c r="S40" s="35"/>
      <c r="T40" s="34">
        <v>1.0</v>
      </c>
      <c r="U40" s="34">
        <v>1.0</v>
      </c>
      <c r="V40" s="35"/>
      <c r="W40" s="71"/>
    </row>
    <row r="41">
      <c r="A41" s="32"/>
      <c r="B41" s="70" t="s">
        <v>192</v>
      </c>
      <c r="C41" s="34">
        <v>1.0</v>
      </c>
      <c r="D41" s="34">
        <v>2.0</v>
      </c>
      <c r="E41" s="34">
        <v>1.0</v>
      </c>
      <c r="F41" s="34">
        <v>2.0</v>
      </c>
      <c r="G41" s="34">
        <v>1.0</v>
      </c>
      <c r="H41" s="35"/>
      <c r="I41" s="34">
        <v>1.0</v>
      </c>
      <c r="J41" s="34">
        <v>2.0</v>
      </c>
      <c r="K41" s="35"/>
      <c r="L41" s="34">
        <v>1.0</v>
      </c>
      <c r="M41" s="34">
        <v>1.0</v>
      </c>
      <c r="N41" s="34">
        <v>1.0</v>
      </c>
      <c r="O41" s="35"/>
      <c r="P41" s="34">
        <v>2.0</v>
      </c>
      <c r="Q41" s="34">
        <v>2.0</v>
      </c>
      <c r="R41" s="34">
        <v>1.0</v>
      </c>
      <c r="S41" s="34">
        <v>1.0</v>
      </c>
      <c r="T41" s="35"/>
      <c r="U41" s="34">
        <v>2.0</v>
      </c>
      <c r="V41" s="35"/>
      <c r="W41" s="73">
        <v>1.0</v>
      </c>
      <c r="X41" s="72">
        <v>1.0</v>
      </c>
      <c r="Y41" s="72">
        <v>1.0</v>
      </c>
    </row>
    <row r="42">
      <c r="A42" s="38"/>
      <c r="B42" s="74" t="s">
        <v>193</v>
      </c>
      <c r="C42" s="40">
        <v>1.0</v>
      </c>
      <c r="D42" s="41"/>
      <c r="E42" s="41"/>
      <c r="F42" s="41"/>
      <c r="G42" s="41"/>
      <c r="H42" s="41"/>
      <c r="I42" s="40">
        <v>1.0</v>
      </c>
      <c r="J42" s="41"/>
      <c r="K42" s="41"/>
      <c r="L42" s="40">
        <v>1.0</v>
      </c>
      <c r="M42" s="41"/>
      <c r="N42" s="41"/>
      <c r="O42" s="41"/>
      <c r="P42" s="40">
        <v>2.0</v>
      </c>
      <c r="Q42" s="41"/>
      <c r="R42" s="40">
        <v>1.0</v>
      </c>
      <c r="S42" s="40"/>
      <c r="T42" s="41"/>
      <c r="U42" s="40">
        <v>1.0</v>
      </c>
      <c r="V42" s="41"/>
      <c r="W42" s="77"/>
      <c r="X42" s="72">
        <v>1.0</v>
      </c>
    </row>
    <row r="43">
      <c r="A43" s="67" t="s">
        <v>201</v>
      </c>
      <c r="B43" s="76" t="s">
        <v>208</v>
      </c>
      <c r="C43" s="30"/>
      <c r="D43" s="31"/>
      <c r="E43" s="31"/>
      <c r="F43" s="31"/>
      <c r="G43" s="31"/>
      <c r="H43" s="31"/>
      <c r="I43" s="31"/>
      <c r="J43" s="31"/>
      <c r="K43" s="30">
        <v>1.0</v>
      </c>
      <c r="L43" s="31"/>
      <c r="M43" s="31"/>
      <c r="N43" s="31"/>
      <c r="O43" s="31"/>
      <c r="P43" s="31"/>
      <c r="Q43" s="30">
        <v>1.0</v>
      </c>
      <c r="R43" s="31"/>
      <c r="S43" s="30">
        <v>1.0</v>
      </c>
      <c r="T43" s="31"/>
      <c r="U43" s="31"/>
      <c r="V43" s="31"/>
      <c r="W43" s="69"/>
    </row>
    <row r="44">
      <c r="A44" s="32"/>
      <c r="B44" s="70" t="s">
        <v>209</v>
      </c>
      <c r="C44" s="35"/>
      <c r="D44" s="35"/>
      <c r="E44" s="35"/>
      <c r="F44" s="35"/>
      <c r="G44" s="35"/>
      <c r="H44" s="35"/>
      <c r="I44" s="34">
        <v>2.0</v>
      </c>
      <c r="J44" s="35"/>
      <c r="K44" s="35"/>
      <c r="L44" s="35"/>
      <c r="M44" s="34"/>
      <c r="N44" s="35"/>
      <c r="O44" s="35"/>
      <c r="P44" s="35"/>
      <c r="Q44" s="35"/>
      <c r="R44" s="35"/>
      <c r="S44" s="35"/>
      <c r="T44" s="34">
        <v>1.0</v>
      </c>
      <c r="U44" s="35"/>
      <c r="V44" s="35"/>
      <c r="W44" s="71"/>
    </row>
    <row r="45">
      <c r="A45" s="32"/>
      <c r="B45" s="70" t="s">
        <v>190</v>
      </c>
      <c r="C45" s="34">
        <v>2.0</v>
      </c>
      <c r="D45" s="35"/>
      <c r="E45" s="35"/>
      <c r="F45" s="34">
        <v>1.0</v>
      </c>
      <c r="G45" s="34">
        <v>1.0</v>
      </c>
      <c r="H45" s="35"/>
      <c r="I45" s="34"/>
      <c r="J45" s="35"/>
      <c r="K45" s="34">
        <v>1.0</v>
      </c>
      <c r="L45" s="34">
        <v>1.0</v>
      </c>
      <c r="M45" s="34">
        <v>1.0</v>
      </c>
      <c r="N45" s="35"/>
      <c r="O45" s="34">
        <v>1.0</v>
      </c>
      <c r="P45" s="34">
        <v>1.0</v>
      </c>
      <c r="Q45" s="35"/>
      <c r="R45" s="35"/>
      <c r="S45" s="35"/>
      <c r="T45" s="35"/>
      <c r="U45" s="35"/>
      <c r="V45" s="34">
        <v>2.0</v>
      </c>
      <c r="W45" s="71"/>
      <c r="X45" s="72" t="s">
        <v>211</v>
      </c>
    </row>
    <row r="46">
      <c r="A46" s="32"/>
      <c r="B46" s="70" t="s">
        <v>192</v>
      </c>
      <c r="C46" s="34"/>
      <c r="D46" s="35"/>
      <c r="E46" s="35"/>
      <c r="F46" s="34">
        <v>1.0</v>
      </c>
      <c r="G46" s="34">
        <v>1.0</v>
      </c>
      <c r="H46" s="35"/>
      <c r="I46" s="34">
        <v>1.0</v>
      </c>
      <c r="J46" s="35"/>
      <c r="K46" s="34">
        <v>1.0</v>
      </c>
      <c r="L46" s="34">
        <v>1.0</v>
      </c>
      <c r="M46" s="35"/>
      <c r="N46" s="35"/>
      <c r="O46" s="35"/>
      <c r="P46" s="35"/>
      <c r="Q46" s="35"/>
      <c r="R46" s="35"/>
      <c r="S46" s="35"/>
      <c r="T46" s="35"/>
      <c r="U46" s="35"/>
      <c r="V46" s="35"/>
      <c r="W46" s="71"/>
    </row>
    <row r="47">
      <c r="A47" s="38"/>
      <c r="B47" s="74" t="s">
        <v>193</v>
      </c>
      <c r="C47" s="40"/>
      <c r="D47" s="41"/>
      <c r="E47" s="41"/>
      <c r="F47" s="41"/>
      <c r="G47" s="41"/>
      <c r="H47" s="41"/>
      <c r="I47" s="41"/>
      <c r="J47" s="41"/>
      <c r="K47" s="41"/>
      <c r="L47" s="41"/>
      <c r="M47" s="41"/>
      <c r="N47" s="41"/>
      <c r="O47" s="41"/>
      <c r="P47" s="41"/>
      <c r="Q47" s="41"/>
      <c r="R47" s="41"/>
      <c r="S47" s="41"/>
      <c r="T47" s="41"/>
      <c r="U47" s="41"/>
      <c r="V47" s="41"/>
      <c r="W47" s="77"/>
    </row>
    <row r="48">
      <c r="A48" s="67" t="s">
        <v>202</v>
      </c>
      <c r="B48" s="76" t="s">
        <v>208</v>
      </c>
      <c r="C48" s="30"/>
      <c r="D48" s="31"/>
      <c r="E48" s="31"/>
      <c r="F48" s="31"/>
      <c r="G48" s="30"/>
      <c r="H48" s="31"/>
      <c r="I48" s="31"/>
      <c r="J48" s="30">
        <v>1.0</v>
      </c>
      <c r="K48" s="31"/>
      <c r="L48" s="31"/>
      <c r="M48" s="31"/>
      <c r="N48" s="31"/>
      <c r="O48" s="31"/>
      <c r="P48" s="31"/>
      <c r="Q48" s="31"/>
      <c r="R48" s="31"/>
      <c r="S48" s="30">
        <v>1.0</v>
      </c>
      <c r="T48" s="31"/>
      <c r="U48" s="31"/>
      <c r="V48" s="31"/>
      <c r="W48" s="69"/>
    </row>
    <row r="49">
      <c r="A49" s="32"/>
      <c r="B49" s="70" t="s">
        <v>209</v>
      </c>
      <c r="C49" s="35"/>
      <c r="D49" s="34">
        <v>1.0</v>
      </c>
      <c r="E49" s="35"/>
      <c r="F49" s="34">
        <v>2.0</v>
      </c>
      <c r="G49" s="35"/>
      <c r="H49" s="34">
        <v>1.0</v>
      </c>
      <c r="I49" s="35"/>
      <c r="J49" s="35"/>
      <c r="K49" s="35"/>
      <c r="L49" s="35"/>
      <c r="M49" s="34">
        <v>1.0</v>
      </c>
      <c r="N49" s="35"/>
      <c r="O49" s="34">
        <v>1.0</v>
      </c>
      <c r="P49" s="35"/>
      <c r="Q49" s="35"/>
      <c r="R49" s="34">
        <v>1.0</v>
      </c>
      <c r="S49" s="34">
        <v>1.0</v>
      </c>
      <c r="T49" s="34">
        <v>1.0</v>
      </c>
      <c r="U49" s="35"/>
      <c r="V49" s="34">
        <v>1.0</v>
      </c>
      <c r="W49" s="73"/>
    </row>
    <row r="50">
      <c r="A50" s="32"/>
      <c r="B50" s="70" t="s">
        <v>190</v>
      </c>
      <c r="C50" s="34">
        <v>2.0</v>
      </c>
      <c r="D50" s="35"/>
      <c r="E50" s="35"/>
      <c r="F50" s="35"/>
      <c r="G50" s="35"/>
      <c r="H50" s="35"/>
      <c r="I50" s="34">
        <v>1.0</v>
      </c>
      <c r="J50" s="35"/>
      <c r="K50" s="34">
        <v>1.0</v>
      </c>
      <c r="L50" s="35"/>
      <c r="M50" s="35"/>
      <c r="N50" s="35"/>
      <c r="O50" s="35"/>
      <c r="P50" s="34">
        <v>1.0</v>
      </c>
      <c r="Q50" s="35"/>
      <c r="R50" s="35"/>
      <c r="S50" s="34">
        <v>1.0</v>
      </c>
      <c r="T50" s="35"/>
      <c r="U50" s="35"/>
      <c r="V50" s="35"/>
      <c r="W50" s="71"/>
      <c r="X50" s="72" t="s">
        <v>211</v>
      </c>
    </row>
    <row r="51">
      <c r="A51" s="32"/>
      <c r="B51" s="70" t="s">
        <v>192</v>
      </c>
      <c r="C51" s="34">
        <v>2.0</v>
      </c>
      <c r="D51" s="35"/>
      <c r="E51" s="34">
        <v>1.0</v>
      </c>
      <c r="F51" s="34">
        <v>1.0</v>
      </c>
      <c r="G51" s="35"/>
      <c r="H51" s="35"/>
      <c r="I51" s="34">
        <v>1.0</v>
      </c>
      <c r="J51" s="35"/>
      <c r="K51" s="35"/>
      <c r="L51" s="35"/>
      <c r="M51" s="35"/>
      <c r="N51" s="35"/>
      <c r="O51" s="34">
        <v>1.0</v>
      </c>
      <c r="P51" s="34">
        <v>1.0</v>
      </c>
      <c r="Q51" s="35"/>
      <c r="R51" s="34">
        <v>1.0</v>
      </c>
      <c r="S51" s="35"/>
      <c r="T51" s="35"/>
      <c r="U51" s="35"/>
      <c r="V51" s="35"/>
      <c r="W51" s="71"/>
    </row>
    <row r="52">
      <c r="A52" s="38"/>
      <c r="B52" s="74" t="s">
        <v>193</v>
      </c>
      <c r="C52" s="40"/>
      <c r="D52" s="41"/>
      <c r="E52" s="40">
        <v>1.0</v>
      </c>
      <c r="F52" s="41"/>
      <c r="G52" s="41"/>
      <c r="H52" s="41"/>
      <c r="I52" s="41"/>
      <c r="J52" s="41"/>
      <c r="K52" s="41"/>
      <c r="L52" s="41"/>
      <c r="M52" s="41"/>
      <c r="N52" s="41"/>
      <c r="O52" s="41"/>
      <c r="P52" s="41"/>
      <c r="Q52" s="41"/>
      <c r="R52" s="41"/>
      <c r="S52" s="41"/>
      <c r="T52" s="41"/>
      <c r="U52" s="41"/>
      <c r="V52" s="41"/>
      <c r="W52" s="77"/>
    </row>
    <row r="53">
      <c r="C53" s="26"/>
    </row>
    <row r="54">
      <c r="C54" s="26"/>
    </row>
    <row r="55">
      <c r="C55" s="26"/>
      <c r="W55" s="72" t="s">
        <v>196</v>
      </c>
      <c r="X55" s="72" t="s">
        <v>212</v>
      </c>
    </row>
    <row r="56">
      <c r="C56" s="26"/>
    </row>
    <row r="57">
      <c r="C57" s="26"/>
    </row>
    <row r="58">
      <c r="C58" s="26"/>
    </row>
    <row r="59">
      <c r="C59" s="26"/>
    </row>
    <row r="60">
      <c r="C60" s="26"/>
    </row>
    <row r="61">
      <c r="C61" s="26"/>
    </row>
    <row r="62">
      <c r="C62" s="26"/>
    </row>
    <row r="63">
      <c r="C63" s="26"/>
    </row>
    <row r="64">
      <c r="C64" s="26"/>
    </row>
    <row r="65">
      <c r="C65" s="26"/>
    </row>
    <row r="66">
      <c r="C66" s="26"/>
    </row>
    <row r="67">
      <c r="C67" s="26"/>
    </row>
    <row r="68">
      <c r="C68" s="26"/>
    </row>
    <row r="69">
      <c r="C69" s="26"/>
    </row>
    <row r="70">
      <c r="C70" s="26"/>
    </row>
    <row r="71">
      <c r="C71" s="26"/>
    </row>
    <row r="72">
      <c r="C72" s="26"/>
    </row>
    <row r="73">
      <c r="C73" s="26"/>
    </row>
    <row r="74">
      <c r="C74" s="26"/>
    </row>
    <row r="75">
      <c r="C75" s="26"/>
    </row>
    <row r="76">
      <c r="C76" s="26"/>
    </row>
    <row r="77">
      <c r="C77" s="26"/>
    </row>
    <row r="78">
      <c r="C78" s="26"/>
    </row>
    <row r="79">
      <c r="C79" s="26"/>
    </row>
    <row r="80">
      <c r="C80" s="26"/>
    </row>
    <row r="81">
      <c r="C81" s="26"/>
    </row>
    <row r="82">
      <c r="C82" s="26"/>
    </row>
    <row r="83">
      <c r="C83" s="26"/>
    </row>
    <row r="84">
      <c r="C84" s="26"/>
    </row>
    <row r="85">
      <c r="C85" s="26"/>
    </row>
    <row r="86">
      <c r="C86" s="26"/>
    </row>
    <row r="87">
      <c r="C87" s="26"/>
    </row>
    <row r="88">
      <c r="C88" s="26"/>
    </row>
    <row r="89">
      <c r="C89" s="26"/>
    </row>
    <row r="90">
      <c r="C90" s="26"/>
    </row>
    <row r="91">
      <c r="C91" s="26"/>
    </row>
    <row r="92">
      <c r="C92" s="26"/>
    </row>
    <row r="93">
      <c r="C93" s="26"/>
    </row>
    <row r="94">
      <c r="C94" s="26"/>
    </row>
    <row r="95">
      <c r="C95" s="26"/>
    </row>
    <row r="96">
      <c r="C96" s="26"/>
    </row>
    <row r="97">
      <c r="C97" s="26"/>
    </row>
    <row r="98">
      <c r="C98" s="26"/>
    </row>
    <row r="99">
      <c r="C99" s="26"/>
    </row>
    <row r="100">
      <c r="C100" s="26"/>
    </row>
    <row r="101">
      <c r="C101" s="26"/>
    </row>
    <row r="102">
      <c r="C102" s="26"/>
    </row>
    <row r="103">
      <c r="C103" s="26"/>
    </row>
    <row r="104">
      <c r="C104" s="26"/>
    </row>
    <row r="105">
      <c r="C105" s="26"/>
    </row>
    <row r="106">
      <c r="C106" s="26"/>
    </row>
    <row r="107">
      <c r="C107" s="26"/>
    </row>
    <row r="108">
      <c r="C108" s="26"/>
    </row>
    <row r="109">
      <c r="C109" s="26"/>
    </row>
    <row r="110">
      <c r="C110" s="26"/>
    </row>
    <row r="111">
      <c r="C111" s="26"/>
    </row>
    <row r="112">
      <c r="C112" s="26"/>
    </row>
    <row r="113">
      <c r="C113" s="26"/>
    </row>
    <row r="114">
      <c r="C114" s="26"/>
    </row>
    <row r="115">
      <c r="C115" s="26"/>
    </row>
    <row r="116">
      <c r="C116" s="26"/>
    </row>
    <row r="117">
      <c r="C117" s="26"/>
    </row>
    <row r="118">
      <c r="C118" s="26"/>
    </row>
    <row r="119">
      <c r="C119" s="26"/>
    </row>
    <row r="120">
      <c r="C120" s="26"/>
    </row>
    <row r="121">
      <c r="C121" s="26"/>
    </row>
    <row r="122">
      <c r="C122" s="26"/>
    </row>
    <row r="123">
      <c r="C123" s="26"/>
    </row>
    <row r="124">
      <c r="C124" s="26"/>
    </row>
    <row r="125">
      <c r="C125" s="26"/>
    </row>
    <row r="126">
      <c r="C126" s="26"/>
    </row>
    <row r="127">
      <c r="C127" s="26"/>
    </row>
    <row r="128">
      <c r="C128" s="26"/>
    </row>
    <row r="129">
      <c r="C129" s="26"/>
    </row>
    <row r="130">
      <c r="C130" s="26"/>
    </row>
    <row r="131">
      <c r="C131" s="26"/>
    </row>
    <row r="132">
      <c r="C132" s="26"/>
    </row>
    <row r="133">
      <c r="C133" s="26"/>
    </row>
    <row r="134">
      <c r="C134" s="26"/>
    </row>
    <row r="135">
      <c r="C135" s="26"/>
    </row>
    <row r="136">
      <c r="C136" s="26"/>
    </row>
    <row r="137">
      <c r="C137" s="26"/>
    </row>
    <row r="138">
      <c r="C138" s="26"/>
    </row>
    <row r="139">
      <c r="C139" s="26"/>
    </row>
    <row r="140">
      <c r="C140" s="26"/>
    </row>
    <row r="141">
      <c r="C141" s="26"/>
    </row>
    <row r="142">
      <c r="C142" s="26"/>
    </row>
    <row r="143">
      <c r="C143" s="26"/>
    </row>
    <row r="144">
      <c r="C144" s="26"/>
    </row>
    <row r="145">
      <c r="C145" s="26"/>
    </row>
    <row r="146">
      <c r="C146" s="26"/>
    </row>
    <row r="147">
      <c r="C147" s="26"/>
    </row>
    <row r="148">
      <c r="C148" s="26"/>
    </row>
    <row r="149">
      <c r="C149" s="26"/>
    </row>
    <row r="150">
      <c r="C150" s="26"/>
    </row>
    <row r="151">
      <c r="C151" s="26"/>
    </row>
    <row r="152">
      <c r="C152" s="26"/>
    </row>
    <row r="153">
      <c r="C153" s="26"/>
    </row>
    <row r="154">
      <c r="C154" s="26"/>
    </row>
    <row r="155">
      <c r="C155" s="26"/>
    </row>
    <row r="156">
      <c r="C156" s="26"/>
    </row>
    <row r="157">
      <c r="C157" s="26"/>
    </row>
    <row r="158">
      <c r="C158" s="26"/>
    </row>
    <row r="159">
      <c r="C159" s="26"/>
    </row>
    <row r="160">
      <c r="C160" s="26"/>
    </row>
    <row r="161">
      <c r="C161" s="26"/>
    </row>
    <row r="162">
      <c r="C162" s="26"/>
    </row>
    <row r="163">
      <c r="C163" s="26"/>
    </row>
    <row r="164">
      <c r="C164" s="26"/>
    </row>
    <row r="165">
      <c r="C165" s="26"/>
    </row>
    <row r="166">
      <c r="C166" s="26"/>
    </row>
    <row r="167">
      <c r="C167" s="26"/>
    </row>
    <row r="168">
      <c r="C168" s="26"/>
    </row>
    <row r="169">
      <c r="C169" s="26"/>
    </row>
    <row r="170">
      <c r="C170" s="26"/>
    </row>
    <row r="171">
      <c r="C171" s="26"/>
    </row>
    <row r="172">
      <c r="C172" s="26"/>
    </row>
    <row r="173">
      <c r="C173" s="26"/>
    </row>
    <row r="174">
      <c r="C174" s="26"/>
    </row>
    <row r="175">
      <c r="C175" s="26"/>
    </row>
    <row r="176">
      <c r="C176" s="26"/>
    </row>
    <row r="177">
      <c r="C177" s="26"/>
    </row>
    <row r="178">
      <c r="C178" s="26"/>
    </row>
    <row r="179">
      <c r="C179" s="26"/>
    </row>
    <row r="180">
      <c r="C180" s="26"/>
    </row>
    <row r="181">
      <c r="C181" s="26"/>
    </row>
    <row r="182">
      <c r="C182" s="26"/>
    </row>
    <row r="183">
      <c r="C183" s="26"/>
    </row>
    <row r="184">
      <c r="C184" s="26"/>
    </row>
    <row r="185">
      <c r="C185" s="26"/>
    </row>
    <row r="186">
      <c r="C186" s="26"/>
    </row>
    <row r="187">
      <c r="C187" s="26"/>
    </row>
    <row r="188">
      <c r="C188" s="26"/>
    </row>
    <row r="189">
      <c r="C189" s="26"/>
    </row>
    <row r="190">
      <c r="C190" s="26"/>
    </row>
    <row r="191">
      <c r="C191" s="26"/>
    </row>
    <row r="192">
      <c r="C192" s="26"/>
    </row>
    <row r="193">
      <c r="C193" s="26"/>
    </row>
    <row r="194">
      <c r="C194" s="26"/>
    </row>
    <row r="195">
      <c r="C195" s="26"/>
    </row>
    <row r="196">
      <c r="C196" s="26"/>
    </row>
    <row r="197">
      <c r="C197" s="26"/>
    </row>
    <row r="198">
      <c r="C198" s="26"/>
    </row>
    <row r="199">
      <c r="C199" s="26"/>
    </row>
    <row r="200">
      <c r="C200" s="26"/>
    </row>
    <row r="201">
      <c r="C201" s="26"/>
    </row>
    <row r="202">
      <c r="C202" s="26"/>
    </row>
    <row r="203">
      <c r="C203" s="26"/>
    </row>
    <row r="204">
      <c r="C204" s="26"/>
    </row>
    <row r="205">
      <c r="C205" s="26"/>
    </row>
    <row r="206">
      <c r="C206" s="26"/>
    </row>
    <row r="207">
      <c r="C207" s="26"/>
    </row>
    <row r="208">
      <c r="C208" s="26"/>
    </row>
    <row r="209">
      <c r="C209" s="26"/>
    </row>
    <row r="210">
      <c r="C210" s="26"/>
    </row>
    <row r="211">
      <c r="C211" s="26"/>
    </row>
    <row r="212">
      <c r="C212" s="26"/>
    </row>
    <row r="213">
      <c r="C213" s="26"/>
    </row>
    <row r="214">
      <c r="C214" s="26"/>
    </row>
    <row r="215">
      <c r="C215" s="26"/>
    </row>
    <row r="216">
      <c r="C216" s="26"/>
    </row>
    <row r="217">
      <c r="C217" s="26"/>
    </row>
    <row r="218">
      <c r="C218" s="26"/>
    </row>
    <row r="219">
      <c r="C219" s="26"/>
    </row>
    <row r="220">
      <c r="C220" s="26"/>
    </row>
    <row r="221">
      <c r="C221" s="26"/>
    </row>
    <row r="222">
      <c r="C222" s="26"/>
    </row>
    <row r="223">
      <c r="C223" s="26"/>
    </row>
    <row r="224">
      <c r="C224" s="26"/>
    </row>
    <row r="225">
      <c r="C225" s="26"/>
    </row>
    <row r="226">
      <c r="C226" s="26"/>
    </row>
    <row r="227">
      <c r="C227" s="26"/>
    </row>
    <row r="228">
      <c r="C228" s="26"/>
    </row>
    <row r="229">
      <c r="C229" s="26"/>
    </row>
    <row r="230">
      <c r="C230" s="26"/>
    </row>
    <row r="231">
      <c r="C231" s="26"/>
    </row>
    <row r="232">
      <c r="C232" s="26"/>
    </row>
    <row r="233">
      <c r="C233" s="26"/>
    </row>
    <row r="234">
      <c r="C234" s="26"/>
    </row>
    <row r="235">
      <c r="C235" s="26"/>
    </row>
    <row r="236">
      <c r="C236" s="26"/>
    </row>
    <row r="237">
      <c r="C237" s="26"/>
    </row>
    <row r="238">
      <c r="C238" s="26"/>
    </row>
    <row r="239">
      <c r="C239" s="26"/>
    </row>
    <row r="240">
      <c r="C240" s="26"/>
    </row>
    <row r="241">
      <c r="C241" s="26"/>
    </row>
    <row r="242">
      <c r="C242" s="26"/>
    </row>
    <row r="243">
      <c r="C243" s="26"/>
    </row>
    <row r="244">
      <c r="C244" s="26"/>
    </row>
    <row r="245">
      <c r="C245" s="26"/>
    </row>
    <row r="246">
      <c r="C246" s="26"/>
    </row>
    <row r="247">
      <c r="C247" s="26"/>
    </row>
    <row r="248">
      <c r="C248" s="26"/>
    </row>
    <row r="249">
      <c r="C249" s="26"/>
    </row>
    <row r="250">
      <c r="C250" s="26"/>
    </row>
    <row r="251">
      <c r="C251" s="26"/>
    </row>
    <row r="252">
      <c r="C252" s="26"/>
    </row>
    <row r="253">
      <c r="C253" s="26"/>
    </row>
    <row r="254">
      <c r="C254" s="26"/>
    </row>
    <row r="255">
      <c r="C255" s="26"/>
    </row>
    <row r="256">
      <c r="C256" s="26"/>
    </row>
    <row r="257">
      <c r="C257" s="26"/>
    </row>
    <row r="258">
      <c r="C258" s="26"/>
    </row>
    <row r="259">
      <c r="C259" s="26"/>
    </row>
    <row r="260">
      <c r="C260" s="26"/>
    </row>
    <row r="261">
      <c r="C261" s="26"/>
    </row>
    <row r="262">
      <c r="C262" s="26"/>
    </row>
    <row r="263">
      <c r="C263" s="26"/>
    </row>
    <row r="264">
      <c r="C264" s="26"/>
    </row>
    <row r="265">
      <c r="C265" s="26"/>
    </row>
    <row r="266">
      <c r="C266" s="26"/>
    </row>
    <row r="267">
      <c r="C267" s="26"/>
    </row>
    <row r="268">
      <c r="C268" s="26"/>
    </row>
    <row r="269">
      <c r="C269" s="26"/>
    </row>
    <row r="270">
      <c r="C270" s="26"/>
    </row>
    <row r="271">
      <c r="C271" s="26"/>
    </row>
    <row r="272">
      <c r="C272" s="26"/>
    </row>
    <row r="273">
      <c r="C273" s="26"/>
    </row>
    <row r="274">
      <c r="C274" s="26"/>
    </row>
    <row r="275">
      <c r="C275" s="26"/>
    </row>
    <row r="276">
      <c r="C276" s="26"/>
    </row>
    <row r="277">
      <c r="C277" s="26"/>
    </row>
    <row r="278">
      <c r="C278" s="26"/>
    </row>
    <row r="279">
      <c r="C279" s="26"/>
    </row>
    <row r="280">
      <c r="C280" s="26"/>
    </row>
    <row r="281">
      <c r="C281" s="26"/>
    </row>
    <row r="282">
      <c r="C282" s="26"/>
    </row>
    <row r="283">
      <c r="C283" s="26"/>
    </row>
    <row r="284">
      <c r="C284" s="26"/>
    </row>
    <row r="285">
      <c r="C285" s="26"/>
    </row>
    <row r="286">
      <c r="C286" s="26"/>
    </row>
    <row r="287">
      <c r="C287" s="26"/>
    </row>
    <row r="288">
      <c r="C288" s="26"/>
    </row>
    <row r="289">
      <c r="C289" s="26"/>
    </row>
    <row r="290">
      <c r="C290" s="26"/>
    </row>
    <row r="291">
      <c r="C291" s="26"/>
    </row>
    <row r="292">
      <c r="C292" s="26"/>
    </row>
    <row r="293">
      <c r="C293" s="26"/>
    </row>
    <row r="294">
      <c r="C294" s="26"/>
    </row>
    <row r="295">
      <c r="C295" s="26"/>
    </row>
    <row r="296">
      <c r="C296" s="26"/>
    </row>
    <row r="297">
      <c r="C297" s="26"/>
    </row>
    <row r="298">
      <c r="C298" s="26"/>
    </row>
    <row r="299">
      <c r="C299" s="26"/>
    </row>
    <row r="300">
      <c r="C300" s="26"/>
    </row>
    <row r="301">
      <c r="C301" s="26"/>
    </row>
    <row r="302">
      <c r="C302" s="26"/>
    </row>
    <row r="303">
      <c r="C303" s="26"/>
    </row>
    <row r="304">
      <c r="C304" s="26"/>
    </row>
    <row r="305">
      <c r="C305" s="26"/>
    </row>
    <row r="306">
      <c r="C306" s="26"/>
    </row>
    <row r="307">
      <c r="C307" s="26"/>
    </row>
    <row r="308">
      <c r="C308" s="26"/>
    </row>
    <row r="309">
      <c r="C309" s="26"/>
    </row>
    <row r="310">
      <c r="C310" s="26"/>
    </row>
    <row r="311">
      <c r="C311" s="26"/>
    </row>
    <row r="312">
      <c r="C312" s="26"/>
    </row>
    <row r="313">
      <c r="C313" s="26"/>
    </row>
    <row r="314">
      <c r="C314" s="26"/>
    </row>
    <row r="315">
      <c r="C315" s="26"/>
    </row>
    <row r="316">
      <c r="C316" s="26"/>
    </row>
    <row r="317">
      <c r="C317" s="26"/>
    </row>
    <row r="318">
      <c r="C318" s="26"/>
    </row>
    <row r="319">
      <c r="C319" s="26"/>
    </row>
    <row r="320">
      <c r="C320" s="26"/>
    </row>
    <row r="321">
      <c r="C321" s="26"/>
    </row>
    <row r="322">
      <c r="C322" s="26"/>
    </row>
    <row r="323">
      <c r="C323" s="26"/>
    </row>
    <row r="324">
      <c r="C324" s="26"/>
    </row>
    <row r="325">
      <c r="C325" s="26"/>
    </row>
    <row r="326">
      <c r="C326" s="26"/>
    </row>
    <row r="327">
      <c r="C327" s="26"/>
    </row>
    <row r="328">
      <c r="C328" s="26"/>
    </row>
    <row r="329">
      <c r="C329" s="26"/>
    </row>
    <row r="330">
      <c r="C330" s="26"/>
    </row>
    <row r="331">
      <c r="C331" s="26"/>
    </row>
    <row r="332">
      <c r="C332" s="26"/>
    </row>
    <row r="333">
      <c r="C333" s="26"/>
    </row>
    <row r="334">
      <c r="C334" s="26"/>
    </row>
    <row r="335">
      <c r="C335" s="26"/>
    </row>
    <row r="336">
      <c r="C336" s="26"/>
    </row>
    <row r="337">
      <c r="C337" s="26"/>
    </row>
    <row r="338">
      <c r="C338" s="26"/>
    </row>
    <row r="339">
      <c r="C339" s="26"/>
    </row>
    <row r="340">
      <c r="C340" s="26"/>
    </row>
    <row r="341">
      <c r="C341" s="26"/>
    </row>
    <row r="342">
      <c r="C342" s="26"/>
    </row>
    <row r="343">
      <c r="C343" s="26"/>
    </row>
    <row r="344">
      <c r="C344" s="26"/>
    </row>
    <row r="345">
      <c r="C345" s="26"/>
    </row>
    <row r="346">
      <c r="C346" s="26"/>
    </row>
    <row r="347">
      <c r="C347" s="26"/>
    </row>
    <row r="348">
      <c r="C348" s="26"/>
    </row>
    <row r="349">
      <c r="C349" s="26"/>
    </row>
    <row r="350">
      <c r="C350" s="26"/>
    </row>
    <row r="351">
      <c r="C351" s="26"/>
    </row>
    <row r="352">
      <c r="C352" s="26"/>
    </row>
    <row r="353">
      <c r="C353" s="26"/>
    </row>
    <row r="354">
      <c r="C354" s="26"/>
    </row>
    <row r="355">
      <c r="C355" s="26"/>
    </row>
    <row r="356">
      <c r="C356" s="26"/>
    </row>
    <row r="357">
      <c r="C357" s="26"/>
    </row>
    <row r="358">
      <c r="C358" s="26"/>
    </row>
    <row r="359">
      <c r="C359" s="26"/>
    </row>
    <row r="360">
      <c r="C360" s="26"/>
    </row>
    <row r="361">
      <c r="C361" s="26"/>
    </row>
    <row r="362">
      <c r="C362" s="26"/>
    </row>
    <row r="363">
      <c r="C363" s="26"/>
    </row>
    <row r="364">
      <c r="C364" s="26"/>
    </row>
    <row r="365">
      <c r="C365" s="26"/>
    </row>
    <row r="366">
      <c r="C366" s="26"/>
    </row>
    <row r="367">
      <c r="C367" s="26"/>
    </row>
    <row r="368">
      <c r="C368" s="26"/>
    </row>
    <row r="369">
      <c r="C369" s="26"/>
    </row>
    <row r="370">
      <c r="C370" s="26"/>
    </row>
    <row r="371">
      <c r="C371" s="26"/>
    </row>
    <row r="372">
      <c r="C372" s="26"/>
    </row>
    <row r="373">
      <c r="C373" s="26"/>
    </row>
    <row r="374">
      <c r="C374" s="26"/>
    </row>
    <row r="375">
      <c r="C375" s="26"/>
    </row>
    <row r="376">
      <c r="C376" s="26"/>
    </row>
    <row r="377">
      <c r="C377" s="26"/>
    </row>
    <row r="378">
      <c r="C378" s="26"/>
    </row>
    <row r="379">
      <c r="C379" s="26"/>
    </row>
    <row r="380">
      <c r="C380" s="26"/>
    </row>
    <row r="381">
      <c r="C381" s="26"/>
    </row>
    <row r="382">
      <c r="C382" s="26"/>
    </row>
    <row r="383">
      <c r="C383" s="26"/>
    </row>
    <row r="384">
      <c r="C384" s="26"/>
    </row>
    <row r="385">
      <c r="C385" s="26"/>
    </row>
    <row r="386">
      <c r="C386" s="26"/>
    </row>
    <row r="387">
      <c r="C387" s="26"/>
    </row>
    <row r="388">
      <c r="C388" s="26"/>
    </row>
    <row r="389">
      <c r="C389" s="26"/>
    </row>
    <row r="390">
      <c r="C390" s="26"/>
    </row>
    <row r="391">
      <c r="C391" s="26"/>
    </row>
    <row r="392">
      <c r="C392" s="26"/>
    </row>
    <row r="393">
      <c r="C393" s="26"/>
    </row>
    <row r="394">
      <c r="C394" s="26"/>
    </row>
    <row r="395">
      <c r="C395" s="26"/>
    </row>
    <row r="396">
      <c r="C396" s="26"/>
    </row>
    <row r="397">
      <c r="C397" s="26"/>
    </row>
    <row r="398">
      <c r="C398" s="26"/>
    </row>
    <row r="399">
      <c r="C399" s="26"/>
    </row>
    <row r="400">
      <c r="C400" s="26"/>
    </row>
    <row r="401">
      <c r="C401" s="26"/>
    </row>
    <row r="402">
      <c r="C402" s="26"/>
    </row>
    <row r="403">
      <c r="C403" s="26"/>
    </row>
    <row r="404">
      <c r="C404" s="26"/>
    </row>
    <row r="405">
      <c r="C405" s="26"/>
    </row>
    <row r="406">
      <c r="C406" s="26"/>
    </row>
    <row r="407">
      <c r="C407" s="26"/>
    </row>
    <row r="408">
      <c r="C408" s="26"/>
    </row>
    <row r="409">
      <c r="C409" s="26"/>
    </row>
    <row r="410">
      <c r="C410" s="26"/>
    </row>
    <row r="411">
      <c r="C411" s="26"/>
    </row>
    <row r="412">
      <c r="C412" s="26"/>
    </row>
    <row r="413">
      <c r="C413" s="26"/>
    </row>
    <row r="414">
      <c r="C414" s="26"/>
    </row>
    <row r="415">
      <c r="C415" s="26"/>
    </row>
    <row r="416">
      <c r="C416" s="26"/>
    </row>
    <row r="417">
      <c r="C417" s="26"/>
    </row>
    <row r="418">
      <c r="C418" s="26"/>
    </row>
    <row r="419">
      <c r="C419" s="26"/>
    </row>
    <row r="420">
      <c r="C420" s="26"/>
    </row>
    <row r="421">
      <c r="C421" s="26"/>
    </row>
    <row r="422">
      <c r="C422" s="26"/>
    </row>
    <row r="423">
      <c r="C423" s="26"/>
    </row>
    <row r="424">
      <c r="C424" s="26"/>
    </row>
    <row r="425">
      <c r="C425" s="26"/>
    </row>
    <row r="426">
      <c r="C426" s="26"/>
    </row>
    <row r="427">
      <c r="C427" s="26"/>
    </row>
    <row r="428">
      <c r="C428" s="26"/>
    </row>
    <row r="429">
      <c r="C429" s="26"/>
    </row>
    <row r="430">
      <c r="C430" s="26"/>
    </row>
    <row r="431">
      <c r="C431" s="26"/>
    </row>
    <row r="432">
      <c r="C432" s="26"/>
    </row>
    <row r="433">
      <c r="C433" s="26"/>
    </row>
    <row r="434">
      <c r="C434" s="26"/>
    </row>
    <row r="435">
      <c r="C435" s="26"/>
    </row>
    <row r="436">
      <c r="C436" s="26"/>
    </row>
    <row r="437">
      <c r="C437" s="26"/>
    </row>
    <row r="438">
      <c r="C438" s="26"/>
    </row>
    <row r="439">
      <c r="C439" s="26"/>
    </row>
    <row r="440">
      <c r="C440" s="26"/>
    </row>
    <row r="441">
      <c r="C441" s="26"/>
    </row>
    <row r="442">
      <c r="C442" s="26"/>
    </row>
    <row r="443">
      <c r="C443" s="26"/>
    </row>
    <row r="444">
      <c r="C444" s="26"/>
    </row>
    <row r="445">
      <c r="C445" s="26"/>
    </row>
    <row r="446">
      <c r="C446" s="26"/>
    </row>
    <row r="447">
      <c r="C447" s="26"/>
    </row>
    <row r="448">
      <c r="C448" s="26"/>
    </row>
    <row r="449">
      <c r="C449" s="26"/>
    </row>
    <row r="450">
      <c r="C450" s="26"/>
    </row>
    <row r="451">
      <c r="C451" s="26"/>
    </row>
    <row r="452">
      <c r="C452" s="26"/>
    </row>
    <row r="453">
      <c r="C453" s="26"/>
    </row>
    <row r="454">
      <c r="C454" s="26"/>
    </row>
    <row r="455">
      <c r="C455" s="26"/>
    </row>
    <row r="456">
      <c r="C456" s="26"/>
    </row>
    <row r="457">
      <c r="C457" s="26"/>
    </row>
    <row r="458">
      <c r="C458" s="26"/>
    </row>
    <row r="459">
      <c r="C459" s="26"/>
    </row>
    <row r="460">
      <c r="C460" s="26"/>
    </row>
    <row r="461">
      <c r="C461" s="26"/>
    </row>
    <row r="462">
      <c r="C462" s="26"/>
    </row>
    <row r="463">
      <c r="C463" s="26"/>
    </row>
    <row r="464">
      <c r="C464" s="26"/>
    </row>
    <row r="465">
      <c r="C465" s="26"/>
    </row>
    <row r="466">
      <c r="C466" s="26"/>
    </row>
    <row r="467">
      <c r="C467" s="26"/>
    </row>
    <row r="468">
      <c r="C468" s="26"/>
    </row>
    <row r="469">
      <c r="C469" s="26"/>
    </row>
    <row r="470">
      <c r="C470" s="26"/>
    </row>
    <row r="471">
      <c r="C471" s="26"/>
    </row>
    <row r="472">
      <c r="C472" s="26"/>
    </row>
    <row r="473">
      <c r="C473" s="26"/>
    </row>
    <row r="474">
      <c r="C474" s="26"/>
    </row>
    <row r="475">
      <c r="C475" s="26"/>
    </row>
    <row r="476">
      <c r="C476" s="26"/>
    </row>
    <row r="477">
      <c r="C477" s="26"/>
    </row>
    <row r="478">
      <c r="C478" s="26"/>
    </row>
    <row r="479">
      <c r="C479" s="26"/>
    </row>
    <row r="480">
      <c r="C480" s="26"/>
    </row>
    <row r="481">
      <c r="C481" s="26"/>
    </row>
    <row r="482">
      <c r="C482" s="26"/>
    </row>
    <row r="483">
      <c r="C483" s="26"/>
    </row>
    <row r="484">
      <c r="C484" s="26"/>
    </row>
    <row r="485">
      <c r="C485" s="26"/>
    </row>
    <row r="486">
      <c r="C486" s="26"/>
    </row>
    <row r="487">
      <c r="C487" s="26"/>
    </row>
    <row r="488">
      <c r="C488" s="26"/>
    </row>
    <row r="489">
      <c r="C489" s="26"/>
    </row>
    <row r="490">
      <c r="C490" s="26"/>
    </row>
    <row r="491">
      <c r="C491" s="26"/>
    </row>
    <row r="492">
      <c r="C492" s="26"/>
    </row>
    <row r="493">
      <c r="C493" s="26"/>
    </row>
    <row r="494">
      <c r="C494" s="26"/>
    </row>
    <row r="495">
      <c r="C495" s="26"/>
    </row>
    <row r="496">
      <c r="C496" s="26"/>
    </row>
    <row r="497">
      <c r="C497" s="26"/>
    </row>
    <row r="498">
      <c r="C498" s="26"/>
    </row>
    <row r="499">
      <c r="C499" s="26"/>
    </row>
    <row r="500">
      <c r="C500" s="26"/>
    </row>
    <row r="501">
      <c r="C501" s="26"/>
    </row>
    <row r="502">
      <c r="C502" s="26"/>
    </row>
    <row r="503">
      <c r="C503" s="26"/>
    </row>
    <row r="504">
      <c r="C504" s="26"/>
    </row>
    <row r="505">
      <c r="C505" s="26"/>
    </row>
    <row r="506">
      <c r="C506" s="26"/>
    </row>
    <row r="507">
      <c r="C507" s="26"/>
    </row>
    <row r="508">
      <c r="C508" s="26"/>
    </row>
    <row r="509">
      <c r="C509" s="26"/>
    </row>
    <row r="510">
      <c r="C510" s="26"/>
    </row>
    <row r="511">
      <c r="C511" s="26"/>
    </row>
    <row r="512">
      <c r="C512" s="26"/>
    </row>
    <row r="513">
      <c r="C513" s="26"/>
    </row>
    <row r="514">
      <c r="C514" s="26"/>
    </row>
    <row r="515">
      <c r="C515" s="26"/>
    </row>
    <row r="516">
      <c r="C516" s="26"/>
    </row>
    <row r="517">
      <c r="C517" s="26"/>
    </row>
    <row r="518">
      <c r="C518" s="26"/>
    </row>
    <row r="519">
      <c r="C519" s="26"/>
    </row>
    <row r="520">
      <c r="C520" s="26"/>
    </row>
    <row r="521">
      <c r="C521" s="26"/>
    </row>
    <row r="522">
      <c r="C522" s="26"/>
    </row>
    <row r="523">
      <c r="C523" s="26"/>
    </row>
    <row r="524">
      <c r="C524" s="26"/>
    </row>
    <row r="525">
      <c r="C525" s="26"/>
    </row>
    <row r="526">
      <c r="C526" s="26"/>
    </row>
    <row r="527">
      <c r="C527" s="26"/>
    </row>
    <row r="528">
      <c r="C528" s="26"/>
    </row>
    <row r="529">
      <c r="C529" s="26"/>
    </row>
    <row r="530">
      <c r="C530" s="26"/>
    </row>
    <row r="531">
      <c r="C531" s="26"/>
    </row>
    <row r="532">
      <c r="C532" s="26"/>
    </row>
    <row r="533">
      <c r="C533" s="26"/>
    </row>
    <row r="534">
      <c r="C534" s="26"/>
    </row>
    <row r="535">
      <c r="C535" s="26"/>
    </row>
    <row r="536">
      <c r="C536" s="26"/>
    </row>
    <row r="537">
      <c r="C537" s="26"/>
    </row>
    <row r="538">
      <c r="C538" s="26"/>
    </row>
    <row r="539">
      <c r="C539" s="26"/>
    </row>
    <row r="540">
      <c r="C540" s="26"/>
    </row>
    <row r="541">
      <c r="C541" s="26"/>
    </row>
    <row r="542">
      <c r="C542" s="26"/>
    </row>
    <row r="543">
      <c r="C543" s="26"/>
    </row>
    <row r="544">
      <c r="C544" s="26"/>
    </row>
    <row r="545">
      <c r="C545" s="26"/>
    </row>
    <row r="546">
      <c r="C546" s="26"/>
    </row>
    <row r="547">
      <c r="C547" s="26"/>
    </row>
    <row r="548">
      <c r="C548" s="26"/>
    </row>
    <row r="549">
      <c r="C549" s="26"/>
    </row>
    <row r="550">
      <c r="C550" s="26"/>
    </row>
    <row r="551">
      <c r="C551" s="26"/>
    </row>
    <row r="552">
      <c r="C552" s="26"/>
    </row>
    <row r="553">
      <c r="C553" s="26"/>
    </row>
    <row r="554">
      <c r="C554" s="26"/>
    </row>
    <row r="555">
      <c r="C555" s="26"/>
    </row>
    <row r="556">
      <c r="C556" s="26"/>
    </row>
    <row r="557">
      <c r="C557" s="26"/>
    </row>
    <row r="558">
      <c r="C558" s="26"/>
    </row>
    <row r="559">
      <c r="C559" s="26"/>
    </row>
    <row r="560">
      <c r="C560" s="26"/>
    </row>
    <row r="561">
      <c r="C561" s="26"/>
    </row>
    <row r="562">
      <c r="C562" s="26"/>
    </row>
    <row r="563">
      <c r="C563" s="26"/>
    </row>
    <row r="564">
      <c r="C564" s="26"/>
    </row>
    <row r="565">
      <c r="C565" s="26"/>
    </row>
    <row r="566">
      <c r="C566" s="26"/>
    </row>
    <row r="567">
      <c r="C567" s="26"/>
    </row>
    <row r="568">
      <c r="C568" s="26"/>
    </row>
    <row r="569">
      <c r="C569" s="26"/>
    </row>
    <row r="570">
      <c r="C570" s="26"/>
    </row>
    <row r="571">
      <c r="C571" s="26"/>
    </row>
    <row r="572">
      <c r="C572" s="26"/>
    </row>
    <row r="573">
      <c r="C573" s="26"/>
    </row>
    <row r="574">
      <c r="C574" s="26"/>
    </row>
    <row r="575">
      <c r="C575" s="26"/>
    </row>
    <row r="576">
      <c r="C576" s="26"/>
    </row>
    <row r="577">
      <c r="C577" s="26"/>
    </row>
    <row r="578">
      <c r="C578" s="26"/>
    </row>
    <row r="579">
      <c r="C579" s="26"/>
    </row>
    <row r="580">
      <c r="C580" s="26"/>
    </row>
    <row r="581">
      <c r="C581" s="26"/>
    </row>
    <row r="582">
      <c r="C582" s="26"/>
    </row>
    <row r="583">
      <c r="C583" s="26"/>
    </row>
    <row r="584">
      <c r="C584" s="26"/>
    </row>
    <row r="585">
      <c r="C585" s="26"/>
    </row>
    <row r="586">
      <c r="C586" s="26"/>
    </row>
    <row r="587">
      <c r="C587" s="26"/>
    </row>
    <row r="588">
      <c r="C588" s="26"/>
    </row>
    <row r="589">
      <c r="C589" s="26"/>
    </row>
    <row r="590">
      <c r="C590" s="26"/>
    </row>
    <row r="591">
      <c r="C591" s="26"/>
    </row>
    <row r="592">
      <c r="C592" s="26"/>
    </row>
    <row r="593">
      <c r="C593" s="26"/>
    </row>
    <row r="594">
      <c r="C594" s="26"/>
    </row>
    <row r="595">
      <c r="C595" s="26"/>
    </row>
    <row r="596">
      <c r="C596" s="26"/>
    </row>
    <row r="597">
      <c r="C597" s="26"/>
    </row>
    <row r="598">
      <c r="C598" s="26"/>
    </row>
    <row r="599">
      <c r="C599" s="26"/>
    </row>
    <row r="600">
      <c r="C600" s="26"/>
    </row>
    <row r="601">
      <c r="C601" s="26"/>
    </row>
    <row r="602">
      <c r="C602" s="26"/>
    </row>
    <row r="603">
      <c r="C603" s="26"/>
    </row>
    <row r="604">
      <c r="C604" s="26"/>
    </row>
    <row r="605">
      <c r="C605" s="26"/>
    </row>
    <row r="606">
      <c r="C606" s="26"/>
    </row>
    <row r="607">
      <c r="C607" s="26"/>
    </row>
    <row r="608">
      <c r="C608" s="26"/>
    </row>
    <row r="609">
      <c r="C609" s="26"/>
    </row>
    <row r="610">
      <c r="C610" s="26"/>
    </row>
    <row r="611">
      <c r="C611" s="26"/>
    </row>
    <row r="612">
      <c r="C612" s="26"/>
    </row>
    <row r="613">
      <c r="C613" s="26"/>
    </row>
    <row r="614">
      <c r="C614" s="26"/>
    </row>
    <row r="615">
      <c r="C615" s="26"/>
    </row>
    <row r="616">
      <c r="C616" s="26"/>
    </row>
    <row r="617">
      <c r="C617" s="26"/>
    </row>
    <row r="618">
      <c r="C618" s="26"/>
    </row>
    <row r="619">
      <c r="C619" s="26"/>
    </row>
    <row r="620">
      <c r="C620" s="26"/>
    </row>
    <row r="621">
      <c r="C621" s="26"/>
    </row>
    <row r="622">
      <c r="C622" s="26"/>
    </row>
    <row r="623">
      <c r="C623" s="26"/>
    </row>
    <row r="624">
      <c r="C624" s="26"/>
    </row>
    <row r="625">
      <c r="C625" s="26"/>
    </row>
    <row r="626">
      <c r="C626" s="26"/>
    </row>
    <row r="627">
      <c r="C627" s="26"/>
    </row>
    <row r="628">
      <c r="C628" s="26"/>
    </row>
    <row r="629">
      <c r="C629" s="26"/>
    </row>
    <row r="630">
      <c r="C630" s="26"/>
    </row>
    <row r="631">
      <c r="C631" s="26"/>
    </row>
    <row r="632">
      <c r="C632" s="26"/>
    </row>
    <row r="633">
      <c r="C633" s="26"/>
    </row>
    <row r="634">
      <c r="C634" s="26"/>
    </row>
    <row r="635">
      <c r="C635" s="26"/>
    </row>
    <row r="636">
      <c r="C636" s="26"/>
    </row>
    <row r="637">
      <c r="C637" s="26"/>
    </row>
    <row r="638">
      <c r="C638" s="26"/>
    </row>
    <row r="639">
      <c r="C639" s="26"/>
    </row>
    <row r="640">
      <c r="C640" s="26"/>
    </row>
    <row r="641">
      <c r="C641" s="26"/>
    </row>
    <row r="642">
      <c r="C642" s="26"/>
    </row>
    <row r="643">
      <c r="C643" s="26"/>
    </row>
    <row r="644">
      <c r="C644" s="26"/>
    </row>
    <row r="645">
      <c r="C645" s="26"/>
    </row>
    <row r="646">
      <c r="C646" s="26"/>
    </row>
    <row r="647">
      <c r="C647" s="26"/>
    </row>
    <row r="648">
      <c r="C648" s="26"/>
    </row>
    <row r="649">
      <c r="C649" s="26"/>
    </row>
    <row r="650">
      <c r="C650" s="26"/>
    </row>
    <row r="651">
      <c r="C651" s="26"/>
    </row>
    <row r="652">
      <c r="C652" s="26"/>
    </row>
    <row r="653">
      <c r="C653" s="26"/>
    </row>
    <row r="654">
      <c r="C654" s="26"/>
    </row>
    <row r="655">
      <c r="C655" s="26"/>
    </row>
    <row r="656">
      <c r="C656" s="26"/>
    </row>
    <row r="657">
      <c r="C657" s="26"/>
    </row>
    <row r="658">
      <c r="C658" s="26"/>
    </row>
    <row r="659">
      <c r="C659" s="26"/>
    </row>
    <row r="660">
      <c r="C660" s="26"/>
    </row>
    <row r="661">
      <c r="C661" s="26"/>
    </row>
    <row r="662">
      <c r="C662" s="26"/>
    </row>
    <row r="663">
      <c r="C663" s="26"/>
    </row>
    <row r="664">
      <c r="C664" s="26"/>
    </row>
    <row r="665">
      <c r="C665" s="26"/>
    </row>
    <row r="666">
      <c r="C666" s="26"/>
    </row>
    <row r="667">
      <c r="C667" s="26"/>
    </row>
    <row r="668">
      <c r="C668" s="26"/>
    </row>
    <row r="669">
      <c r="C669" s="26"/>
    </row>
    <row r="670">
      <c r="C670" s="26"/>
    </row>
    <row r="671">
      <c r="C671" s="26"/>
    </row>
    <row r="672">
      <c r="C672" s="26"/>
    </row>
    <row r="673">
      <c r="C673" s="26"/>
    </row>
    <row r="674">
      <c r="C674" s="26"/>
    </row>
    <row r="675">
      <c r="C675" s="26"/>
    </row>
    <row r="676">
      <c r="C676" s="26"/>
    </row>
    <row r="677">
      <c r="C677" s="26"/>
    </row>
    <row r="678">
      <c r="C678" s="26"/>
    </row>
    <row r="679">
      <c r="C679" s="26"/>
    </row>
    <row r="680">
      <c r="C680" s="26"/>
    </row>
    <row r="681">
      <c r="C681" s="26"/>
    </row>
    <row r="682">
      <c r="C682" s="26"/>
    </row>
    <row r="683">
      <c r="C683" s="26"/>
    </row>
    <row r="684">
      <c r="C684" s="26"/>
    </row>
    <row r="685">
      <c r="C685" s="26"/>
    </row>
    <row r="686">
      <c r="C686" s="26"/>
    </row>
    <row r="687">
      <c r="C687" s="26"/>
    </row>
    <row r="688">
      <c r="C688" s="26"/>
    </row>
    <row r="689">
      <c r="C689" s="26"/>
    </row>
    <row r="690">
      <c r="C690" s="26"/>
    </row>
    <row r="691">
      <c r="C691" s="26"/>
    </row>
    <row r="692">
      <c r="C692" s="26"/>
    </row>
    <row r="693">
      <c r="C693" s="26"/>
    </row>
    <row r="694">
      <c r="C694" s="26"/>
    </row>
    <row r="695">
      <c r="C695" s="26"/>
    </row>
    <row r="696">
      <c r="C696" s="26"/>
    </row>
    <row r="697">
      <c r="C697" s="26"/>
    </row>
    <row r="698">
      <c r="C698" s="26"/>
    </row>
    <row r="699">
      <c r="C699" s="26"/>
    </row>
    <row r="700">
      <c r="C700" s="26"/>
    </row>
    <row r="701">
      <c r="C701" s="26"/>
    </row>
    <row r="702">
      <c r="C702" s="26"/>
    </row>
    <row r="703">
      <c r="C703" s="26"/>
    </row>
    <row r="704">
      <c r="C704" s="26"/>
    </row>
    <row r="705">
      <c r="C705" s="26"/>
    </row>
    <row r="706">
      <c r="C706" s="26"/>
    </row>
    <row r="707">
      <c r="C707" s="26"/>
    </row>
    <row r="708">
      <c r="C708" s="26"/>
    </row>
    <row r="709">
      <c r="C709" s="26"/>
    </row>
    <row r="710">
      <c r="C710" s="26"/>
    </row>
    <row r="711">
      <c r="C711" s="26"/>
    </row>
    <row r="712">
      <c r="C712" s="26"/>
    </row>
    <row r="713">
      <c r="C713" s="26"/>
    </row>
    <row r="714">
      <c r="C714" s="26"/>
    </row>
    <row r="715">
      <c r="C715" s="26"/>
    </row>
    <row r="716">
      <c r="C716" s="26"/>
    </row>
    <row r="717">
      <c r="C717" s="26"/>
    </row>
    <row r="718">
      <c r="C718" s="26"/>
    </row>
    <row r="719">
      <c r="C719" s="26"/>
    </row>
    <row r="720">
      <c r="C720" s="26"/>
    </row>
    <row r="721">
      <c r="C721" s="26"/>
    </row>
    <row r="722">
      <c r="C722" s="26"/>
    </row>
    <row r="723">
      <c r="C723" s="26"/>
    </row>
    <row r="724">
      <c r="C724" s="26"/>
    </row>
    <row r="725">
      <c r="C725" s="26"/>
    </row>
    <row r="726">
      <c r="C726" s="26"/>
    </row>
    <row r="727">
      <c r="C727" s="26"/>
    </row>
    <row r="728">
      <c r="C728" s="26"/>
    </row>
    <row r="729">
      <c r="C729" s="26"/>
    </row>
    <row r="730">
      <c r="C730" s="26"/>
    </row>
    <row r="731">
      <c r="C731" s="26"/>
    </row>
    <row r="732">
      <c r="C732" s="26"/>
    </row>
    <row r="733">
      <c r="C733" s="26"/>
    </row>
    <row r="734">
      <c r="C734" s="26"/>
    </row>
    <row r="735">
      <c r="C735" s="26"/>
    </row>
    <row r="736">
      <c r="C736" s="26"/>
    </row>
    <row r="737">
      <c r="C737" s="26"/>
    </row>
    <row r="738">
      <c r="C738" s="26"/>
    </row>
    <row r="739">
      <c r="C739" s="26"/>
    </row>
    <row r="740">
      <c r="C740" s="26"/>
    </row>
    <row r="741">
      <c r="C741" s="26"/>
    </row>
    <row r="742">
      <c r="C742" s="26"/>
    </row>
    <row r="743">
      <c r="C743" s="26"/>
    </row>
    <row r="744">
      <c r="C744" s="26"/>
    </row>
    <row r="745">
      <c r="C745" s="26"/>
    </row>
    <row r="746">
      <c r="C746" s="26"/>
    </row>
    <row r="747">
      <c r="C747" s="26"/>
    </row>
    <row r="748">
      <c r="C748" s="26"/>
    </row>
    <row r="749">
      <c r="C749" s="26"/>
    </row>
    <row r="750">
      <c r="C750" s="26"/>
    </row>
    <row r="751">
      <c r="C751" s="26"/>
    </row>
    <row r="752">
      <c r="C752" s="26"/>
    </row>
    <row r="753">
      <c r="C753" s="26"/>
    </row>
    <row r="754">
      <c r="C754" s="26"/>
    </row>
    <row r="755">
      <c r="C755" s="26"/>
    </row>
    <row r="756">
      <c r="C756" s="26"/>
    </row>
    <row r="757">
      <c r="C757" s="26"/>
    </row>
    <row r="758">
      <c r="C758" s="26"/>
    </row>
    <row r="759">
      <c r="C759" s="26"/>
    </row>
    <row r="760">
      <c r="C760" s="26"/>
    </row>
    <row r="761">
      <c r="C761" s="26"/>
    </row>
    <row r="762">
      <c r="C762" s="26"/>
    </row>
    <row r="763">
      <c r="C763" s="26"/>
    </row>
    <row r="764">
      <c r="C764" s="26"/>
    </row>
    <row r="765">
      <c r="C765" s="26"/>
    </row>
    <row r="766">
      <c r="C766" s="26"/>
    </row>
    <row r="767">
      <c r="C767" s="26"/>
    </row>
    <row r="768">
      <c r="C768" s="26"/>
    </row>
    <row r="769">
      <c r="C769" s="26"/>
    </row>
    <row r="770">
      <c r="C770" s="26"/>
    </row>
    <row r="771">
      <c r="C771" s="26"/>
    </row>
    <row r="772">
      <c r="C772" s="26"/>
    </row>
    <row r="773">
      <c r="C773" s="26"/>
    </row>
    <row r="774">
      <c r="C774" s="26"/>
    </row>
    <row r="775">
      <c r="C775" s="26"/>
    </row>
    <row r="776">
      <c r="C776" s="26"/>
    </row>
    <row r="777">
      <c r="C777" s="26"/>
    </row>
    <row r="778">
      <c r="C778" s="26"/>
    </row>
    <row r="779">
      <c r="C779" s="26"/>
    </row>
    <row r="780">
      <c r="C780" s="26"/>
    </row>
    <row r="781">
      <c r="C781" s="26"/>
    </row>
    <row r="782">
      <c r="C782" s="26"/>
    </row>
    <row r="783">
      <c r="C783" s="26"/>
    </row>
    <row r="784">
      <c r="C784" s="26"/>
    </row>
    <row r="785">
      <c r="C785" s="26"/>
    </row>
    <row r="786">
      <c r="C786" s="26"/>
    </row>
    <row r="787">
      <c r="C787" s="26"/>
    </row>
    <row r="788">
      <c r="C788" s="26"/>
    </row>
    <row r="789">
      <c r="C789" s="26"/>
    </row>
    <row r="790">
      <c r="C790" s="26"/>
    </row>
    <row r="791">
      <c r="C791" s="26"/>
    </row>
    <row r="792">
      <c r="C792" s="26"/>
    </row>
    <row r="793">
      <c r="C793" s="26"/>
    </row>
    <row r="794">
      <c r="C794" s="26"/>
    </row>
    <row r="795">
      <c r="C795" s="26"/>
    </row>
    <row r="796">
      <c r="C796" s="26"/>
    </row>
    <row r="797">
      <c r="C797" s="26"/>
    </row>
    <row r="798">
      <c r="C798" s="26"/>
    </row>
    <row r="799">
      <c r="C799" s="26"/>
    </row>
    <row r="800">
      <c r="C800" s="26"/>
    </row>
    <row r="801">
      <c r="C801" s="26"/>
    </row>
    <row r="802">
      <c r="C802" s="26"/>
    </row>
    <row r="803">
      <c r="C803" s="26"/>
    </row>
    <row r="804">
      <c r="C804" s="26"/>
    </row>
    <row r="805">
      <c r="C805" s="26"/>
    </row>
    <row r="806">
      <c r="C806" s="26"/>
    </row>
    <row r="807">
      <c r="C807" s="26"/>
    </row>
    <row r="808">
      <c r="C808" s="26"/>
    </row>
    <row r="809">
      <c r="C809" s="26"/>
    </row>
    <row r="810">
      <c r="C810" s="26"/>
    </row>
    <row r="811">
      <c r="C811" s="26"/>
    </row>
    <row r="812">
      <c r="C812" s="26"/>
    </row>
    <row r="813">
      <c r="C813" s="26"/>
    </row>
    <row r="814">
      <c r="C814" s="26"/>
    </row>
    <row r="815">
      <c r="C815" s="26"/>
    </row>
    <row r="816">
      <c r="C816" s="26"/>
    </row>
    <row r="817">
      <c r="C817" s="26"/>
    </row>
    <row r="818">
      <c r="C818" s="26"/>
    </row>
    <row r="819">
      <c r="C819" s="26"/>
    </row>
    <row r="820">
      <c r="C820" s="26"/>
    </row>
    <row r="821">
      <c r="C821" s="26"/>
    </row>
    <row r="822">
      <c r="C822" s="26"/>
    </row>
    <row r="823">
      <c r="C823" s="26"/>
    </row>
    <row r="824">
      <c r="C824" s="26"/>
    </row>
    <row r="825">
      <c r="C825" s="26"/>
    </row>
    <row r="826">
      <c r="C826" s="26"/>
    </row>
    <row r="827">
      <c r="C827" s="26"/>
    </row>
    <row r="828">
      <c r="C828" s="26"/>
    </row>
    <row r="829">
      <c r="C829" s="26"/>
    </row>
    <row r="830">
      <c r="C830" s="26"/>
    </row>
    <row r="831">
      <c r="C831" s="26"/>
    </row>
    <row r="832">
      <c r="C832" s="26"/>
    </row>
    <row r="833">
      <c r="C833" s="26"/>
    </row>
    <row r="834">
      <c r="C834" s="26"/>
    </row>
    <row r="835">
      <c r="C835" s="26"/>
    </row>
    <row r="836">
      <c r="C836" s="26"/>
    </row>
    <row r="837">
      <c r="C837" s="26"/>
    </row>
    <row r="838">
      <c r="C838" s="26"/>
    </row>
    <row r="839">
      <c r="C839" s="26"/>
    </row>
    <row r="840">
      <c r="C840" s="26"/>
    </row>
    <row r="841">
      <c r="C841" s="26"/>
    </row>
    <row r="842">
      <c r="C842" s="26"/>
    </row>
    <row r="843">
      <c r="C843" s="26"/>
    </row>
    <row r="844">
      <c r="C844" s="26"/>
    </row>
    <row r="845">
      <c r="C845" s="26"/>
    </row>
    <row r="846">
      <c r="C846" s="26"/>
    </row>
    <row r="847">
      <c r="C847" s="26"/>
    </row>
    <row r="848">
      <c r="C848" s="26"/>
    </row>
    <row r="849">
      <c r="C849" s="26"/>
    </row>
    <row r="850">
      <c r="C850" s="26"/>
    </row>
    <row r="851">
      <c r="C851" s="26"/>
    </row>
    <row r="852">
      <c r="C852" s="26"/>
    </row>
    <row r="853">
      <c r="C853" s="26"/>
    </row>
    <row r="854">
      <c r="C854" s="26"/>
    </row>
    <row r="855">
      <c r="C855" s="26"/>
    </row>
    <row r="856">
      <c r="C856" s="26"/>
    </row>
    <row r="857">
      <c r="C857" s="26"/>
    </row>
    <row r="858">
      <c r="C858" s="26"/>
    </row>
    <row r="859">
      <c r="C859" s="26"/>
    </row>
    <row r="860">
      <c r="C860" s="26"/>
    </row>
    <row r="861">
      <c r="C861" s="26"/>
    </row>
    <row r="862">
      <c r="C862" s="26"/>
    </row>
    <row r="863">
      <c r="C863" s="26"/>
    </row>
    <row r="864">
      <c r="C864" s="26"/>
    </row>
    <row r="865">
      <c r="C865" s="26"/>
    </row>
    <row r="866">
      <c r="C866" s="26"/>
    </row>
    <row r="867">
      <c r="C867" s="26"/>
    </row>
    <row r="868">
      <c r="C868" s="26"/>
    </row>
    <row r="869">
      <c r="C869" s="26"/>
    </row>
    <row r="870">
      <c r="C870" s="26"/>
    </row>
    <row r="871">
      <c r="C871" s="26"/>
    </row>
    <row r="872">
      <c r="C872" s="26"/>
    </row>
    <row r="873">
      <c r="C873" s="26"/>
    </row>
    <row r="874">
      <c r="C874" s="26"/>
    </row>
    <row r="875">
      <c r="C875" s="26"/>
    </row>
    <row r="876">
      <c r="C876" s="26"/>
    </row>
    <row r="877">
      <c r="C877" s="26"/>
    </row>
    <row r="878">
      <c r="C878" s="26"/>
    </row>
    <row r="879">
      <c r="C879" s="26"/>
    </row>
    <row r="880">
      <c r="C880" s="26"/>
    </row>
    <row r="881">
      <c r="C881" s="26"/>
    </row>
    <row r="882">
      <c r="C882" s="26"/>
    </row>
    <row r="883">
      <c r="C883" s="26"/>
    </row>
    <row r="884">
      <c r="C884" s="26"/>
    </row>
    <row r="885">
      <c r="C885" s="26"/>
    </row>
    <row r="886">
      <c r="C886" s="26"/>
    </row>
    <row r="887">
      <c r="C887" s="26"/>
    </row>
    <row r="888">
      <c r="C888" s="26"/>
    </row>
    <row r="889">
      <c r="C889" s="26"/>
    </row>
    <row r="890">
      <c r="C890" s="26"/>
    </row>
    <row r="891">
      <c r="C891" s="26"/>
    </row>
    <row r="892">
      <c r="C892" s="26"/>
    </row>
    <row r="893">
      <c r="C893" s="26"/>
    </row>
    <row r="894">
      <c r="C894" s="26"/>
    </row>
    <row r="895">
      <c r="C895" s="26"/>
    </row>
    <row r="896">
      <c r="C896" s="26"/>
    </row>
    <row r="897">
      <c r="C897" s="26"/>
    </row>
    <row r="898">
      <c r="C898" s="26"/>
    </row>
    <row r="899">
      <c r="C899" s="26"/>
    </row>
    <row r="900">
      <c r="C900" s="26"/>
    </row>
    <row r="901">
      <c r="C901" s="26"/>
    </row>
    <row r="902">
      <c r="C902" s="26"/>
    </row>
    <row r="903">
      <c r="C903" s="26"/>
    </row>
    <row r="904">
      <c r="C904" s="26"/>
    </row>
    <row r="905">
      <c r="C905" s="26"/>
    </row>
    <row r="906">
      <c r="C906" s="26"/>
    </row>
    <row r="907">
      <c r="C907" s="26"/>
    </row>
    <row r="908">
      <c r="C908" s="26"/>
    </row>
    <row r="909">
      <c r="C909" s="26"/>
    </row>
    <row r="910">
      <c r="C910" s="26"/>
    </row>
    <row r="911">
      <c r="C911" s="26"/>
    </row>
    <row r="912">
      <c r="C912" s="26"/>
    </row>
    <row r="913">
      <c r="C913" s="26"/>
    </row>
    <row r="914">
      <c r="C914" s="26"/>
    </row>
    <row r="915">
      <c r="C915" s="26"/>
    </row>
    <row r="916">
      <c r="C916" s="26"/>
    </row>
    <row r="917">
      <c r="C917" s="26"/>
    </row>
    <row r="918">
      <c r="C918" s="26"/>
    </row>
    <row r="919">
      <c r="C919" s="26"/>
    </row>
    <row r="920">
      <c r="C920" s="26"/>
    </row>
    <row r="921">
      <c r="C921" s="26"/>
    </row>
    <row r="922">
      <c r="C922" s="26"/>
    </row>
    <row r="923">
      <c r="C923" s="26"/>
    </row>
    <row r="924">
      <c r="C924" s="26"/>
    </row>
    <row r="925">
      <c r="C925" s="26"/>
    </row>
    <row r="926">
      <c r="C926" s="26"/>
    </row>
    <row r="927">
      <c r="C927" s="26"/>
    </row>
    <row r="928">
      <c r="C928" s="26"/>
    </row>
    <row r="929">
      <c r="C929" s="26"/>
    </row>
    <row r="930">
      <c r="C930" s="26"/>
    </row>
    <row r="931">
      <c r="C931" s="26"/>
    </row>
    <row r="932">
      <c r="C932" s="26"/>
    </row>
    <row r="933">
      <c r="C933" s="26"/>
    </row>
    <row r="934">
      <c r="C934" s="26"/>
    </row>
    <row r="935">
      <c r="C935" s="26"/>
    </row>
    <row r="936">
      <c r="C936" s="26"/>
    </row>
    <row r="937">
      <c r="C937" s="26"/>
    </row>
    <row r="938">
      <c r="C938" s="26"/>
    </row>
    <row r="939">
      <c r="C939" s="26"/>
    </row>
    <row r="940">
      <c r="C940" s="26"/>
    </row>
    <row r="941">
      <c r="C941" s="26"/>
    </row>
    <row r="942">
      <c r="C942" s="26"/>
    </row>
    <row r="943">
      <c r="C943" s="26"/>
    </row>
    <row r="944">
      <c r="C944" s="26"/>
    </row>
    <row r="945">
      <c r="C945" s="26"/>
    </row>
    <row r="946">
      <c r="C946" s="26"/>
    </row>
    <row r="947">
      <c r="C947" s="26"/>
    </row>
    <row r="948">
      <c r="C948" s="26"/>
    </row>
    <row r="949">
      <c r="C949" s="26"/>
    </row>
    <row r="950">
      <c r="C950" s="26"/>
    </row>
    <row r="951">
      <c r="C951" s="26"/>
    </row>
    <row r="952">
      <c r="C952" s="26"/>
    </row>
    <row r="953">
      <c r="C953" s="26"/>
    </row>
    <row r="954">
      <c r="C954" s="26"/>
    </row>
  </sheetData>
  <mergeCells count="10">
    <mergeCell ref="A38:A42"/>
    <mergeCell ref="A43:A47"/>
    <mergeCell ref="A48:A52"/>
    <mergeCell ref="A3:A7"/>
    <mergeCell ref="A8:A12"/>
    <mergeCell ref="A13:A17"/>
    <mergeCell ref="A18:A22"/>
    <mergeCell ref="A23:A27"/>
    <mergeCell ref="A28:A32"/>
    <mergeCell ref="A33:A37"/>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6.71"/>
    <col customWidth="1" min="2" max="2" width="3.0"/>
    <col customWidth="1" min="3" max="3" width="3.29"/>
    <col customWidth="1" min="4" max="4" width="2.86"/>
    <col customWidth="1" min="5" max="5" width="3.43"/>
    <col customWidth="1" min="6" max="17" width="9.71"/>
    <col customWidth="1" min="18" max="18" width="8.29"/>
    <col customWidth="1" min="19" max="19" width="9.71"/>
    <col customWidth="1" hidden="1" min="20" max="40" width="1.71"/>
  </cols>
  <sheetData>
    <row r="1" ht="14.25" customHeight="1">
      <c r="A1" s="45"/>
      <c r="B1" s="46"/>
      <c r="C1" s="47"/>
      <c r="D1" s="48"/>
      <c r="E1" s="48"/>
      <c r="F1" s="47"/>
      <c r="G1" s="8"/>
      <c r="H1" s="48"/>
      <c r="I1" s="48"/>
      <c r="J1" s="4"/>
      <c r="K1" s="4"/>
      <c r="L1" s="4"/>
      <c r="M1" s="4"/>
      <c r="N1" s="4"/>
      <c r="O1" s="4"/>
      <c r="P1" s="4"/>
      <c r="Q1" s="4"/>
      <c r="R1" s="4"/>
      <c r="S1" s="2"/>
      <c r="T1" s="2"/>
      <c r="U1" s="2"/>
      <c r="V1" s="2"/>
      <c r="W1" s="2"/>
      <c r="X1" s="2"/>
      <c r="Y1" s="2"/>
      <c r="Z1" s="2"/>
      <c r="AA1" s="2"/>
      <c r="AB1" s="2"/>
      <c r="AC1" s="2"/>
      <c r="AD1" s="2"/>
      <c r="AE1" s="2"/>
      <c r="AF1" s="2"/>
      <c r="AG1" s="2"/>
      <c r="AH1" s="2"/>
      <c r="AI1" s="2"/>
      <c r="AJ1" s="2"/>
      <c r="AK1" s="2"/>
      <c r="AL1" s="2"/>
      <c r="AM1" s="2"/>
      <c r="AN1" s="2"/>
    </row>
    <row r="2" ht="18.0" customHeight="1">
      <c r="A2" s="45"/>
      <c r="B2" s="49"/>
      <c r="K2" s="78"/>
      <c r="L2" s="50"/>
      <c r="M2" s="50"/>
      <c r="N2" s="50"/>
      <c r="O2" s="50"/>
      <c r="P2" s="50"/>
      <c r="Q2" s="50"/>
      <c r="S2" s="2"/>
      <c r="T2" s="2"/>
      <c r="U2" s="2"/>
      <c r="V2" s="2"/>
      <c r="W2" s="2"/>
      <c r="X2" s="2"/>
      <c r="Y2" s="2"/>
      <c r="Z2" s="2"/>
      <c r="AA2" s="2"/>
      <c r="AB2" s="2"/>
      <c r="AC2" s="2"/>
      <c r="AD2" s="2"/>
      <c r="AE2" s="2"/>
      <c r="AF2" s="2"/>
      <c r="AG2" s="2"/>
      <c r="AH2" s="2"/>
      <c r="AI2" s="2"/>
      <c r="AJ2" s="2"/>
      <c r="AK2" s="2"/>
      <c r="AL2" s="2"/>
      <c r="AM2" s="2"/>
      <c r="AN2" s="2"/>
    </row>
    <row r="3" ht="14.25" customHeight="1">
      <c r="A3" s="45"/>
      <c r="B3" s="60" t="s">
        <v>203</v>
      </c>
      <c r="C3" s="52"/>
      <c r="D3" s="52"/>
      <c r="E3" s="53"/>
      <c r="F3" s="61" t="s">
        <v>188</v>
      </c>
      <c r="G3" s="61" t="s">
        <v>194</v>
      </c>
      <c r="H3" s="61" t="s">
        <v>195</v>
      </c>
      <c r="I3" s="61" t="s">
        <v>213</v>
      </c>
      <c r="J3" s="61" t="s">
        <v>207</v>
      </c>
      <c r="K3" s="61" t="s">
        <v>196</v>
      </c>
      <c r="L3" s="61" t="s">
        <v>197</v>
      </c>
      <c r="M3" s="61" t="s">
        <v>198</v>
      </c>
      <c r="N3" s="61" t="s">
        <v>202</v>
      </c>
      <c r="O3" s="61" t="s">
        <v>199</v>
      </c>
      <c r="P3" s="61" t="s">
        <v>200</v>
      </c>
      <c r="Q3" s="61" t="s">
        <v>201</v>
      </c>
      <c r="R3" s="4"/>
      <c r="S3" s="2"/>
      <c r="T3" s="2"/>
      <c r="U3" s="2"/>
      <c r="V3" s="2"/>
      <c r="W3" s="2"/>
      <c r="X3" s="2"/>
      <c r="Y3" s="2"/>
      <c r="Z3" s="2"/>
      <c r="AA3" s="2"/>
      <c r="AB3" s="2"/>
      <c r="AC3" s="2"/>
      <c r="AD3" s="2"/>
      <c r="AE3" s="2"/>
      <c r="AF3" s="2"/>
      <c r="AG3" s="2"/>
      <c r="AH3" s="2"/>
      <c r="AI3" s="2"/>
      <c r="AJ3" s="2"/>
      <c r="AK3" s="2"/>
      <c r="AL3" s="2"/>
      <c r="AM3" s="2"/>
      <c r="AN3" s="2"/>
    </row>
    <row r="4" ht="16.5" customHeight="1">
      <c r="A4" s="45"/>
      <c r="B4" s="62">
        <v>44378.0</v>
      </c>
      <c r="C4" s="52"/>
      <c r="D4" s="52"/>
      <c r="E4" s="53"/>
      <c r="F4" s="56">
        <v>5.0</v>
      </c>
      <c r="G4" s="56" t="s">
        <v>204</v>
      </c>
      <c r="H4" s="56">
        <v>2.0</v>
      </c>
      <c r="I4" s="56">
        <v>7.0</v>
      </c>
      <c r="J4" s="56">
        <v>6.0</v>
      </c>
      <c r="K4" s="56">
        <v>5.0</v>
      </c>
      <c r="L4" s="56">
        <v>2.0</v>
      </c>
      <c r="M4" s="56">
        <v>5.0</v>
      </c>
      <c r="N4" s="56">
        <v>10.0</v>
      </c>
      <c r="O4" s="56">
        <v>0.0</v>
      </c>
      <c r="P4" s="56">
        <v>11.0</v>
      </c>
      <c r="Q4" s="56">
        <v>6.0</v>
      </c>
      <c r="R4" s="4"/>
      <c r="S4" s="2"/>
      <c r="T4" s="2"/>
      <c r="U4" s="2"/>
      <c r="V4" s="2"/>
      <c r="W4" s="2"/>
      <c r="X4" s="2"/>
      <c r="Y4" s="2"/>
      <c r="Z4" s="2"/>
      <c r="AA4" s="2"/>
      <c r="AB4" s="2"/>
      <c r="AC4" s="2"/>
      <c r="AD4" s="2"/>
      <c r="AE4" s="2"/>
      <c r="AF4" s="2"/>
      <c r="AG4" s="2"/>
      <c r="AH4" s="2"/>
      <c r="AI4" s="2"/>
      <c r="AJ4" s="2"/>
      <c r="AK4" s="2"/>
      <c r="AL4" s="2"/>
      <c r="AM4" s="2"/>
      <c r="AN4" s="2"/>
    </row>
    <row r="5" ht="16.5" customHeight="1">
      <c r="A5" s="45"/>
      <c r="B5" s="62">
        <v>44379.0</v>
      </c>
      <c r="C5" s="52"/>
      <c r="D5" s="52"/>
      <c r="E5" s="53"/>
      <c r="F5" s="56">
        <v>6.0</v>
      </c>
      <c r="G5" s="56">
        <v>2.0</v>
      </c>
      <c r="H5" s="56">
        <v>5.0</v>
      </c>
      <c r="I5" s="56">
        <v>1.0</v>
      </c>
      <c r="J5" s="56">
        <v>3.0</v>
      </c>
      <c r="K5" s="56">
        <v>5.0</v>
      </c>
      <c r="L5" s="56">
        <v>3.0</v>
      </c>
      <c r="M5" s="56">
        <v>5.0</v>
      </c>
      <c r="N5" s="56">
        <v>2.0</v>
      </c>
      <c r="O5" s="56">
        <v>4.0</v>
      </c>
      <c r="P5" s="56">
        <v>4.0</v>
      </c>
      <c r="Q5" s="56">
        <v>0.0</v>
      </c>
      <c r="R5" s="4"/>
      <c r="S5" s="2"/>
      <c r="T5" s="2"/>
      <c r="U5" s="2"/>
      <c r="V5" s="2"/>
      <c r="W5" s="2"/>
      <c r="X5" s="2"/>
      <c r="Y5" s="2"/>
      <c r="Z5" s="2"/>
      <c r="AA5" s="2"/>
      <c r="AB5" s="2"/>
      <c r="AC5" s="2"/>
      <c r="AD5" s="2"/>
      <c r="AE5" s="2"/>
      <c r="AF5" s="2"/>
      <c r="AG5" s="2"/>
      <c r="AH5" s="2"/>
      <c r="AI5" s="2"/>
      <c r="AJ5" s="2"/>
      <c r="AK5" s="2"/>
      <c r="AL5" s="2"/>
      <c r="AM5" s="2"/>
      <c r="AN5" s="2"/>
    </row>
    <row r="6" ht="16.5" customHeight="1">
      <c r="A6" s="45"/>
      <c r="B6" s="62">
        <v>44382.0</v>
      </c>
      <c r="C6" s="52"/>
      <c r="D6" s="52"/>
      <c r="E6" s="53"/>
      <c r="F6" s="56">
        <v>0.0</v>
      </c>
      <c r="G6" s="56">
        <v>10.0</v>
      </c>
      <c r="H6" s="56">
        <v>7.0</v>
      </c>
      <c r="I6" s="56">
        <v>2.0</v>
      </c>
      <c r="J6" s="56">
        <v>0.0</v>
      </c>
      <c r="K6" s="56">
        <v>2.0</v>
      </c>
      <c r="L6" s="56">
        <v>2.0</v>
      </c>
      <c r="M6" s="56">
        <v>5.0</v>
      </c>
      <c r="N6" s="56">
        <v>3.0</v>
      </c>
      <c r="O6" s="56">
        <v>2.0</v>
      </c>
      <c r="P6" s="56">
        <v>2.0</v>
      </c>
      <c r="Q6" s="56" t="s">
        <v>205</v>
      </c>
      <c r="R6" s="4"/>
      <c r="S6" s="2"/>
      <c r="T6" s="2"/>
      <c r="U6" s="2"/>
      <c r="V6" s="2"/>
      <c r="W6" s="2"/>
      <c r="X6" s="2"/>
      <c r="Y6" s="2"/>
      <c r="Z6" s="2"/>
      <c r="AA6" s="2"/>
      <c r="AB6" s="2"/>
      <c r="AC6" s="2"/>
      <c r="AD6" s="2"/>
      <c r="AE6" s="2"/>
      <c r="AF6" s="2"/>
      <c r="AG6" s="2"/>
      <c r="AH6" s="2"/>
      <c r="AI6" s="2"/>
      <c r="AJ6" s="2"/>
      <c r="AK6" s="2"/>
      <c r="AL6" s="2"/>
      <c r="AM6" s="2"/>
      <c r="AN6" s="2"/>
    </row>
    <row r="7" ht="16.5" customHeight="1">
      <c r="A7" s="45"/>
      <c r="B7" s="62">
        <v>44383.0</v>
      </c>
      <c r="C7" s="52"/>
      <c r="D7" s="52"/>
      <c r="E7" s="53"/>
      <c r="F7" s="56">
        <v>3.0</v>
      </c>
      <c r="G7" s="56">
        <v>3.0</v>
      </c>
      <c r="H7" s="56">
        <v>8.0</v>
      </c>
      <c r="I7" s="56">
        <v>4.0</v>
      </c>
      <c r="J7" s="56">
        <v>2.0</v>
      </c>
      <c r="K7" s="56">
        <v>2.0</v>
      </c>
      <c r="L7" s="56">
        <v>5.0</v>
      </c>
      <c r="M7" s="56">
        <v>4.0</v>
      </c>
      <c r="N7" s="56">
        <v>6.0</v>
      </c>
      <c r="O7" s="56">
        <v>6.0</v>
      </c>
      <c r="P7" s="56">
        <v>9.0</v>
      </c>
      <c r="Q7" s="56">
        <v>5.0</v>
      </c>
      <c r="T7" s="2"/>
      <c r="U7" s="2"/>
      <c r="V7" s="2"/>
      <c r="W7" s="2"/>
      <c r="X7" s="2"/>
      <c r="Y7" s="2"/>
      <c r="Z7" s="2"/>
      <c r="AA7" s="2"/>
      <c r="AB7" s="2"/>
      <c r="AC7" s="2"/>
      <c r="AD7" s="2"/>
      <c r="AE7" s="2"/>
      <c r="AF7" s="2"/>
      <c r="AG7" s="2"/>
      <c r="AH7" s="2"/>
      <c r="AI7" s="2"/>
      <c r="AJ7" s="2"/>
      <c r="AK7" s="2"/>
      <c r="AL7" s="2"/>
      <c r="AM7" s="2"/>
      <c r="AN7" s="2"/>
    </row>
    <row r="8" ht="16.5" customHeight="1">
      <c r="A8" s="45"/>
      <c r="B8" s="62">
        <v>44384.0</v>
      </c>
      <c r="C8" s="52"/>
      <c r="D8" s="52"/>
      <c r="E8" s="53"/>
      <c r="F8" s="56">
        <v>0.0</v>
      </c>
      <c r="G8" s="56">
        <v>0.0</v>
      </c>
      <c r="H8" s="56">
        <v>1.0</v>
      </c>
      <c r="I8" s="56">
        <v>5.0</v>
      </c>
      <c r="J8" s="56">
        <v>5.0</v>
      </c>
      <c r="K8" s="56">
        <v>3.0</v>
      </c>
      <c r="L8" s="56">
        <v>8.0</v>
      </c>
      <c r="M8" s="56">
        <v>0.0</v>
      </c>
      <c r="N8" s="56">
        <v>0.0</v>
      </c>
      <c r="O8" s="56">
        <v>0.0</v>
      </c>
      <c r="P8" s="56">
        <v>5.0</v>
      </c>
      <c r="Q8" s="56">
        <v>5.0</v>
      </c>
      <c r="T8" s="2"/>
      <c r="U8" s="2"/>
      <c r="V8" s="2"/>
      <c r="W8" s="2"/>
      <c r="X8" s="2"/>
      <c r="Y8" s="2"/>
      <c r="Z8" s="2"/>
      <c r="AA8" s="2"/>
      <c r="AB8" s="2"/>
      <c r="AC8" s="2"/>
      <c r="AD8" s="2"/>
      <c r="AE8" s="2"/>
      <c r="AF8" s="2"/>
      <c r="AG8" s="2"/>
      <c r="AH8" s="2"/>
      <c r="AI8" s="2"/>
      <c r="AJ8" s="2"/>
      <c r="AK8" s="2"/>
      <c r="AL8" s="2"/>
      <c r="AM8" s="2"/>
      <c r="AN8" s="2"/>
    </row>
    <row r="9" ht="16.5" customHeight="1">
      <c r="A9" s="45"/>
      <c r="B9" s="62">
        <v>44385.0</v>
      </c>
      <c r="C9" s="52"/>
      <c r="D9" s="52"/>
      <c r="E9" s="53"/>
      <c r="F9" s="57">
        <v>5.0</v>
      </c>
      <c r="G9" s="57">
        <v>0.0</v>
      </c>
      <c r="H9" s="57">
        <v>0.0</v>
      </c>
      <c r="I9" s="57">
        <v>6.0</v>
      </c>
      <c r="J9" s="57">
        <v>5.0</v>
      </c>
      <c r="K9" s="57">
        <v>4.0</v>
      </c>
      <c r="L9" s="57" t="s">
        <v>204</v>
      </c>
      <c r="M9" s="57">
        <v>2.0</v>
      </c>
      <c r="N9" s="57">
        <v>2.0</v>
      </c>
      <c r="O9" s="57">
        <v>6.0</v>
      </c>
      <c r="P9" s="57">
        <v>2.0</v>
      </c>
      <c r="Q9" s="57">
        <v>0.0</v>
      </c>
      <c r="T9" s="2"/>
      <c r="U9" s="2"/>
      <c r="V9" s="2"/>
      <c r="W9" s="2"/>
      <c r="X9" s="2"/>
      <c r="Y9" s="2"/>
      <c r="Z9" s="2"/>
      <c r="AA9" s="2"/>
      <c r="AB9" s="2"/>
      <c r="AC9" s="2"/>
      <c r="AD9" s="2"/>
      <c r="AE9" s="2"/>
      <c r="AF9" s="2"/>
      <c r="AG9" s="2"/>
      <c r="AH9" s="2"/>
      <c r="AI9" s="2"/>
      <c r="AJ9" s="2"/>
      <c r="AK9" s="2"/>
      <c r="AL9" s="2"/>
      <c r="AM9" s="2"/>
      <c r="AN9" s="2"/>
    </row>
    <row r="10" ht="16.5" customHeight="1">
      <c r="A10" s="45"/>
      <c r="B10" s="62">
        <v>44386.0</v>
      </c>
      <c r="C10" s="52"/>
      <c r="D10" s="52"/>
      <c r="E10" s="53"/>
      <c r="F10" s="56">
        <v>5.0</v>
      </c>
      <c r="G10" s="56" t="s">
        <v>204</v>
      </c>
      <c r="H10" s="56">
        <v>0.0</v>
      </c>
      <c r="I10" s="56">
        <v>4.0</v>
      </c>
      <c r="J10" s="56">
        <v>5.0</v>
      </c>
      <c r="K10" s="56">
        <v>4.0</v>
      </c>
      <c r="L10" s="56">
        <v>3.0</v>
      </c>
      <c r="M10" s="56">
        <v>0.0</v>
      </c>
      <c r="N10" s="56">
        <v>5.0</v>
      </c>
      <c r="O10" s="56">
        <v>0.0</v>
      </c>
      <c r="P10" s="56">
        <v>3.0</v>
      </c>
      <c r="Q10" s="56">
        <v>6.0</v>
      </c>
      <c r="T10" s="2"/>
      <c r="U10" s="2"/>
      <c r="V10" s="2"/>
      <c r="W10" s="2"/>
      <c r="X10" s="2"/>
      <c r="Y10" s="2"/>
      <c r="Z10" s="2"/>
      <c r="AA10" s="2"/>
      <c r="AB10" s="2"/>
      <c r="AC10" s="2"/>
      <c r="AD10" s="2"/>
      <c r="AE10" s="2"/>
      <c r="AF10" s="2"/>
      <c r="AG10" s="2"/>
      <c r="AH10" s="2"/>
      <c r="AI10" s="2"/>
      <c r="AJ10" s="2"/>
      <c r="AK10" s="2"/>
      <c r="AL10" s="2"/>
      <c r="AM10" s="2"/>
      <c r="AN10" s="2"/>
    </row>
    <row r="11" ht="16.5" customHeight="1">
      <c r="A11" s="45"/>
      <c r="B11" s="62">
        <v>44389.0</v>
      </c>
      <c r="C11" s="52"/>
      <c r="D11" s="52"/>
      <c r="E11" s="53"/>
      <c r="F11" s="57">
        <v>0.0</v>
      </c>
      <c r="G11" s="57">
        <v>9.0</v>
      </c>
      <c r="H11" s="57">
        <v>0.0</v>
      </c>
      <c r="I11" s="57" t="s">
        <v>204</v>
      </c>
      <c r="J11" s="57">
        <v>0.0</v>
      </c>
      <c r="K11" s="57">
        <v>3.0</v>
      </c>
      <c r="L11" s="57">
        <v>1.0</v>
      </c>
      <c r="M11" s="57">
        <v>3.0</v>
      </c>
      <c r="N11" s="57">
        <v>1.0</v>
      </c>
      <c r="O11" s="57">
        <v>1.0</v>
      </c>
      <c r="P11" s="57">
        <v>4.0</v>
      </c>
      <c r="Q11" s="57">
        <v>0.0</v>
      </c>
      <c r="T11" s="2"/>
      <c r="U11" s="2"/>
      <c r="V11" s="2"/>
      <c r="W11" s="2"/>
      <c r="X11" s="2"/>
      <c r="Y11" s="2"/>
      <c r="Z11" s="2"/>
      <c r="AA11" s="2"/>
      <c r="AB11" s="2"/>
      <c r="AC11" s="2"/>
      <c r="AD11" s="2"/>
      <c r="AE11" s="2"/>
      <c r="AF11" s="2"/>
      <c r="AG11" s="2"/>
      <c r="AH11" s="2"/>
      <c r="AI11" s="2"/>
      <c r="AJ11" s="2"/>
      <c r="AK11" s="2"/>
      <c r="AL11" s="2"/>
      <c r="AM11" s="2"/>
      <c r="AN11" s="2"/>
    </row>
    <row r="12" ht="16.5" customHeight="1">
      <c r="A12" s="45"/>
      <c r="B12" s="62">
        <v>44390.0</v>
      </c>
      <c r="C12" s="52"/>
      <c r="D12" s="52"/>
      <c r="E12" s="53"/>
      <c r="F12" s="56">
        <v>3.0</v>
      </c>
      <c r="G12" s="56">
        <v>9.0</v>
      </c>
      <c r="H12" s="56">
        <v>0.0</v>
      </c>
      <c r="I12" s="56">
        <v>0.0</v>
      </c>
      <c r="J12" s="56">
        <v>7.0</v>
      </c>
      <c r="K12" s="56">
        <v>0.0</v>
      </c>
      <c r="L12" s="56">
        <v>3.0</v>
      </c>
      <c r="M12" s="56">
        <v>2.0</v>
      </c>
      <c r="N12" s="56">
        <v>3.0</v>
      </c>
      <c r="O12" s="56">
        <v>2.0</v>
      </c>
      <c r="P12" s="56">
        <v>0.0</v>
      </c>
      <c r="Q12" s="56">
        <v>6.0</v>
      </c>
      <c r="T12" s="2"/>
      <c r="U12" s="2"/>
      <c r="V12" s="2"/>
      <c r="W12" s="2"/>
      <c r="X12" s="2"/>
      <c r="Y12" s="2"/>
      <c r="Z12" s="2"/>
      <c r="AA12" s="2"/>
      <c r="AB12" s="2"/>
      <c r="AC12" s="2"/>
      <c r="AD12" s="2"/>
      <c r="AE12" s="2"/>
      <c r="AF12" s="2"/>
      <c r="AG12" s="2"/>
      <c r="AH12" s="2"/>
      <c r="AI12" s="2"/>
      <c r="AJ12" s="2"/>
      <c r="AK12" s="2"/>
      <c r="AL12" s="2"/>
      <c r="AM12" s="2"/>
      <c r="AN12" s="2"/>
    </row>
    <row r="13" ht="16.5" customHeight="1">
      <c r="A13" s="45"/>
      <c r="B13" s="62">
        <v>44392.0</v>
      </c>
      <c r="C13" s="52"/>
      <c r="D13" s="52"/>
      <c r="E13" s="53"/>
      <c r="F13" s="57">
        <v>8.0</v>
      </c>
      <c r="G13" s="57">
        <v>2.0</v>
      </c>
      <c r="H13" s="57">
        <v>0.0</v>
      </c>
      <c r="I13" s="57">
        <v>7.0</v>
      </c>
      <c r="J13" s="57">
        <v>0.0</v>
      </c>
      <c r="K13" s="57">
        <v>7.0</v>
      </c>
      <c r="L13" s="57">
        <v>2.0</v>
      </c>
      <c r="M13" s="57">
        <v>3.0</v>
      </c>
      <c r="N13" s="57">
        <v>0.0</v>
      </c>
      <c r="O13" s="57">
        <v>0.0</v>
      </c>
      <c r="P13" s="57">
        <v>3.0</v>
      </c>
      <c r="Q13" s="57">
        <v>5.0</v>
      </c>
      <c r="T13" s="2"/>
      <c r="U13" s="2"/>
      <c r="V13" s="2"/>
      <c r="W13" s="2"/>
      <c r="X13" s="2"/>
      <c r="Y13" s="2"/>
      <c r="Z13" s="2"/>
      <c r="AA13" s="2"/>
      <c r="AB13" s="2"/>
      <c r="AC13" s="2"/>
      <c r="AD13" s="2"/>
      <c r="AE13" s="2"/>
      <c r="AF13" s="2"/>
      <c r="AG13" s="2"/>
      <c r="AH13" s="2"/>
      <c r="AI13" s="2"/>
      <c r="AJ13" s="2"/>
      <c r="AK13" s="2"/>
      <c r="AL13" s="2"/>
      <c r="AM13" s="2"/>
      <c r="AN13" s="2"/>
    </row>
    <row r="14" ht="16.5" customHeight="1">
      <c r="A14" s="45"/>
      <c r="B14" s="62">
        <v>44393.0</v>
      </c>
      <c r="C14" s="52"/>
      <c r="D14" s="52"/>
      <c r="E14" s="53"/>
      <c r="F14" s="56">
        <v>2.0</v>
      </c>
      <c r="G14" s="56">
        <v>5.0</v>
      </c>
      <c r="H14" s="56">
        <v>5.0</v>
      </c>
      <c r="I14" s="56">
        <v>0.0</v>
      </c>
      <c r="J14" s="56">
        <v>1.0</v>
      </c>
      <c r="K14" s="56">
        <v>9.0</v>
      </c>
      <c r="L14" s="56">
        <v>3.0</v>
      </c>
      <c r="M14" s="56">
        <v>4.0</v>
      </c>
      <c r="N14" s="56">
        <v>2.0</v>
      </c>
      <c r="O14" s="56">
        <v>5.0</v>
      </c>
      <c r="P14" s="56">
        <v>5.0</v>
      </c>
      <c r="Q14" s="56">
        <v>3.0</v>
      </c>
      <c r="R14" s="4"/>
      <c r="S14" s="2"/>
      <c r="T14" s="2"/>
      <c r="U14" s="2"/>
      <c r="V14" s="2"/>
      <c r="W14" s="2"/>
      <c r="X14" s="2"/>
      <c r="Y14" s="2"/>
      <c r="Z14" s="2"/>
      <c r="AA14" s="2"/>
      <c r="AB14" s="2"/>
      <c r="AC14" s="2"/>
      <c r="AD14" s="2"/>
      <c r="AE14" s="2"/>
      <c r="AF14" s="2"/>
      <c r="AG14" s="2"/>
      <c r="AH14" s="2"/>
      <c r="AI14" s="2"/>
      <c r="AJ14" s="2"/>
      <c r="AK14" s="2"/>
      <c r="AL14" s="2"/>
      <c r="AM14" s="2"/>
      <c r="AN14" s="2"/>
    </row>
    <row r="15" ht="16.5" customHeight="1">
      <c r="A15" s="45"/>
      <c r="B15" s="62">
        <v>44396.0</v>
      </c>
      <c r="C15" s="52"/>
      <c r="D15" s="52"/>
      <c r="E15" s="53"/>
      <c r="F15" s="56">
        <v>0.0</v>
      </c>
      <c r="G15" s="56">
        <v>2.0</v>
      </c>
      <c r="H15" s="56">
        <v>0.0</v>
      </c>
      <c r="I15" s="56">
        <v>0.0</v>
      </c>
      <c r="J15" s="56">
        <v>0.0</v>
      </c>
      <c r="K15" s="56">
        <v>12.0</v>
      </c>
      <c r="L15" s="56">
        <v>5.0</v>
      </c>
      <c r="M15" s="56">
        <v>2.0</v>
      </c>
      <c r="N15" s="56">
        <v>0.0</v>
      </c>
      <c r="O15" s="56">
        <v>0.0</v>
      </c>
      <c r="P15" s="56">
        <v>2.0</v>
      </c>
      <c r="Q15" s="56">
        <v>0.0</v>
      </c>
      <c r="T15" s="2"/>
      <c r="U15" s="2"/>
      <c r="V15" s="2"/>
      <c r="W15" s="2"/>
      <c r="X15" s="2"/>
      <c r="Y15" s="2"/>
      <c r="Z15" s="2"/>
      <c r="AA15" s="2"/>
      <c r="AB15" s="2"/>
      <c r="AC15" s="2"/>
      <c r="AD15" s="2"/>
      <c r="AE15" s="2"/>
      <c r="AF15" s="2"/>
      <c r="AG15" s="2"/>
      <c r="AH15" s="2"/>
      <c r="AI15" s="2"/>
      <c r="AJ15" s="2"/>
      <c r="AK15" s="2"/>
      <c r="AL15" s="2"/>
      <c r="AM15" s="2"/>
      <c r="AN15" s="2"/>
    </row>
    <row r="16" ht="16.5" customHeight="1">
      <c r="A16" s="45"/>
      <c r="B16" s="62">
        <v>44397.0</v>
      </c>
      <c r="C16" s="52"/>
      <c r="D16" s="52"/>
      <c r="E16" s="53"/>
      <c r="F16" s="56" t="s">
        <v>204</v>
      </c>
      <c r="G16" s="56" t="s">
        <v>204</v>
      </c>
      <c r="H16" s="56" t="s">
        <v>204</v>
      </c>
      <c r="I16" s="56" t="s">
        <v>204</v>
      </c>
      <c r="J16" s="56">
        <v>0.0</v>
      </c>
      <c r="K16" s="56">
        <v>5.0</v>
      </c>
      <c r="L16" s="56" t="s">
        <v>204</v>
      </c>
      <c r="M16" s="56" t="s">
        <v>204</v>
      </c>
      <c r="N16" s="56">
        <v>4.0</v>
      </c>
      <c r="O16" s="56" t="s">
        <v>204</v>
      </c>
      <c r="P16" s="56" t="s">
        <v>204</v>
      </c>
      <c r="Q16" s="56">
        <v>3.0</v>
      </c>
      <c r="T16" s="2"/>
      <c r="U16" s="2"/>
      <c r="V16" s="2"/>
      <c r="W16" s="2"/>
      <c r="X16" s="2"/>
      <c r="Y16" s="2"/>
      <c r="Z16" s="2"/>
      <c r="AA16" s="2"/>
      <c r="AB16" s="2"/>
      <c r="AC16" s="2"/>
      <c r="AD16" s="2"/>
      <c r="AE16" s="2"/>
      <c r="AF16" s="2"/>
      <c r="AG16" s="2"/>
      <c r="AH16" s="2"/>
      <c r="AI16" s="2"/>
      <c r="AJ16" s="2"/>
      <c r="AK16" s="2"/>
      <c r="AL16" s="2"/>
      <c r="AM16" s="2"/>
      <c r="AN16" s="2"/>
    </row>
    <row r="17" ht="16.5" customHeight="1">
      <c r="A17" s="45"/>
      <c r="B17" s="62">
        <v>44398.0</v>
      </c>
      <c r="C17" s="52"/>
      <c r="D17" s="52"/>
      <c r="E17" s="53"/>
      <c r="F17" s="57">
        <v>1.0</v>
      </c>
      <c r="G17" s="57">
        <v>0.0</v>
      </c>
      <c r="H17" s="57">
        <v>6.0</v>
      </c>
      <c r="I17" s="56" t="s">
        <v>204</v>
      </c>
      <c r="J17" s="57">
        <v>9.0</v>
      </c>
      <c r="K17" s="57">
        <v>1.0</v>
      </c>
      <c r="L17" s="57">
        <v>6.0</v>
      </c>
      <c r="M17" s="57">
        <v>3.0</v>
      </c>
      <c r="N17" s="57">
        <v>5.0</v>
      </c>
      <c r="O17" s="57">
        <v>4.0</v>
      </c>
      <c r="P17" s="57">
        <v>9.0</v>
      </c>
      <c r="Q17" s="57">
        <v>3.0</v>
      </c>
      <c r="T17" s="2"/>
      <c r="U17" s="2"/>
      <c r="V17" s="2"/>
      <c r="W17" s="2"/>
      <c r="X17" s="2"/>
      <c r="Y17" s="2"/>
      <c r="Z17" s="2"/>
      <c r="AA17" s="2"/>
      <c r="AB17" s="2"/>
      <c r="AC17" s="2"/>
      <c r="AD17" s="2"/>
      <c r="AE17" s="2"/>
      <c r="AF17" s="2"/>
      <c r="AG17" s="2"/>
      <c r="AH17" s="2"/>
      <c r="AI17" s="2"/>
      <c r="AJ17" s="2"/>
      <c r="AK17" s="2"/>
      <c r="AL17" s="2"/>
      <c r="AM17" s="2"/>
      <c r="AN17" s="2"/>
    </row>
    <row r="18" ht="16.5" customHeight="1">
      <c r="A18" s="45"/>
      <c r="B18" s="62">
        <v>44399.0</v>
      </c>
      <c r="C18" s="52"/>
      <c r="D18" s="52"/>
      <c r="E18" s="53"/>
      <c r="F18" s="56">
        <v>2.0</v>
      </c>
      <c r="G18" s="56">
        <v>2.0</v>
      </c>
      <c r="H18" s="56">
        <v>0.0</v>
      </c>
      <c r="I18" s="56">
        <v>0.0</v>
      </c>
      <c r="J18" s="56">
        <v>2.0</v>
      </c>
      <c r="K18" s="56">
        <v>0.0</v>
      </c>
      <c r="L18" s="56">
        <v>0.0</v>
      </c>
      <c r="M18" s="56">
        <v>7.0</v>
      </c>
      <c r="N18" s="56">
        <v>0.0</v>
      </c>
      <c r="O18" s="56">
        <v>7.0</v>
      </c>
      <c r="P18" s="56">
        <v>9.0</v>
      </c>
      <c r="Q18" s="56">
        <v>1.0</v>
      </c>
      <c r="T18" s="2"/>
      <c r="U18" s="2"/>
      <c r="V18" s="2"/>
      <c r="W18" s="2"/>
      <c r="X18" s="2"/>
      <c r="Y18" s="2"/>
      <c r="Z18" s="2"/>
      <c r="AA18" s="2"/>
      <c r="AB18" s="2"/>
      <c r="AC18" s="2"/>
      <c r="AD18" s="2"/>
      <c r="AE18" s="2"/>
      <c r="AF18" s="2"/>
      <c r="AG18" s="2"/>
      <c r="AH18" s="2"/>
      <c r="AI18" s="2"/>
      <c r="AJ18" s="2"/>
      <c r="AK18" s="2"/>
      <c r="AL18" s="2"/>
      <c r="AM18" s="2"/>
      <c r="AN18" s="2"/>
    </row>
    <row r="19" ht="16.5" customHeight="1">
      <c r="A19" s="45"/>
      <c r="B19" s="62">
        <v>44400.0</v>
      </c>
      <c r="C19" s="52"/>
      <c r="D19" s="52"/>
      <c r="E19" s="53"/>
      <c r="F19" s="57">
        <v>4.0</v>
      </c>
      <c r="G19" s="57">
        <v>0.0</v>
      </c>
      <c r="H19" s="57">
        <v>4.0</v>
      </c>
      <c r="I19" s="57" t="s">
        <v>204</v>
      </c>
      <c r="J19" s="57">
        <v>0.0</v>
      </c>
      <c r="K19" s="57" t="s">
        <v>205</v>
      </c>
      <c r="L19" s="57">
        <v>0.0</v>
      </c>
      <c r="M19" s="57">
        <v>2.0</v>
      </c>
      <c r="N19" s="57">
        <v>4.0</v>
      </c>
      <c r="O19" s="57">
        <v>1.0</v>
      </c>
      <c r="P19" s="57">
        <v>3.0</v>
      </c>
      <c r="Q19" s="57">
        <v>0.0</v>
      </c>
      <c r="T19" s="2"/>
      <c r="U19" s="2"/>
      <c r="V19" s="2"/>
      <c r="W19" s="2"/>
      <c r="X19" s="2"/>
      <c r="Y19" s="2"/>
      <c r="Z19" s="2"/>
      <c r="AA19" s="2"/>
      <c r="AB19" s="2"/>
      <c r="AC19" s="2"/>
      <c r="AD19" s="2"/>
      <c r="AE19" s="2"/>
      <c r="AF19" s="2"/>
      <c r="AG19" s="2"/>
      <c r="AH19" s="2"/>
      <c r="AI19" s="2"/>
      <c r="AJ19" s="2"/>
      <c r="AK19" s="2"/>
      <c r="AL19" s="2"/>
      <c r="AM19" s="2"/>
      <c r="AN19" s="2"/>
    </row>
    <row r="20" ht="16.5" customHeight="1">
      <c r="A20" s="45"/>
      <c r="B20" s="62">
        <v>44403.0</v>
      </c>
      <c r="C20" s="52"/>
      <c r="D20" s="52"/>
      <c r="E20" s="53"/>
      <c r="F20" s="56">
        <v>9.0</v>
      </c>
      <c r="G20" s="56">
        <v>3.0</v>
      </c>
      <c r="H20" s="56">
        <v>0.0</v>
      </c>
      <c r="I20" s="57" t="s">
        <v>204</v>
      </c>
      <c r="J20" s="56">
        <v>5.0</v>
      </c>
      <c r="K20" s="57" t="s">
        <v>205</v>
      </c>
      <c r="L20" s="56">
        <v>5.0</v>
      </c>
      <c r="M20" s="56">
        <v>4.0</v>
      </c>
      <c r="N20" s="56">
        <v>6.0</v>
      </c>
      <c r="O20" s="56">
        <v>0.0</v>
      </c>
      <c r="P20" s="56">
        <v>2.0</v>
      </c>
      <c r="Q20" s="56">
        <v>1.0</v>
      </c>
      <c r="T20" s="2"/>
      <c r="U20" s="2"/>
      <c r="V20" s="2"/>
      <c r="W20" s="2"/>
      <c r="X20" s="2"/>
      <c r="Y20" s="2"/>
      <c r="Z20" s="2"/>
      <c r="AA20" s="2"/>
      <c r="AB20" s="2"/>
      <c r="AC20" s="2"/>
      <c r="AD20" s="2"/>
      <c r="AE20" s="2"/>
      <c r="AF20" s="2"/>
      <c r="AG20" s="2"/>
      <c r="AH20" s="2"/>
      <c r="AI20" s="2"/>
      <c r="AJ20" s="2"/>
      <c r="AK20" s="2"/>
      <c r="AL20" s="2"/>
      <c r="AM20" s="2"/>
      <c r="AN20" s="2"/>
    </row>
    <row r="21" ht="16.5" customHeight="1">
      <c r="A21" s="45"/>
      <c r="B21" s="62">
        <v>44404.0</v>
      </c>
      <c r="C21" s="52"/>
      <c r="D21" s="52"/>
      <c r="E21" s="53"/>
      <c r="F21" s="57">
        <v>18.0</v>
      </c>
      <c r="G21" s="57">
        <v>4.0</v>
      </c>
      <c r="H21" s="57">
        <v>5.0</v>
      </c>
      <c r="I21" s="57" t="s">
        <v>204</v>
      </c>
      <c r="J21" s="57">
        <v>10.0</v>
      </c>
      <c r="K21" s="57" t="s">
        <v>205</v>
      </c>
      <c r="L21" s="57">
        <v>0.0</v>
      </c>
      <c r="M21" s="57">
        <v>11.0</v>
      </c>
      <c r="N21" s="57">
        <v>2.0</v>
      </c>
      <c r="O21" s="57">
        <v>4.0</v>
      </c>
      <c r="P21" s="57">
        <v>3.0</v>
      </c>
      <c r="Q21" s="57">
        <v>2.0</v>
      </c>
      <c r="T21" s="2"/>
      <c r="U21" s="2"/>
      <c r="V21" s="2"/>
      <c r="W21" s="2"/>
      <c r="X21" s="2"/>
      <c r="Y21" s="2"/>
      <c r="Z21" s="2"/>
      <c r="AA21" s="2"/>
      <c r="AB21" s="2"/>
      <c r="AC21" s="2"/>
      <c r="AD21" s="2"/>
      <c r="AE21" s="2"/>
      <c r="AF21" s="2"/>
      <c r="AG21" s="2"/>
      <c r="AH21" s="2"/>
      <c r="AI21" s="2"/>
      <c r="AJ21" s="2"/>
      <c r="AK21" s="2"/>
      <c r="AL21" s="2"/>
      <c r="AM21" s="2"/>
      <c r="AN21" s="2"/>
    </row>
    <row r="22" ht="16.5" customHeight="1">
      <c r="A22" s="45"/>
      <c r="B22" s="62">
        <v>44405.0</v>
      </c>
      <c r="C22" s="52"/>
      <c r="D22" s="52"/>
      <c r="E22" s="53"/>
      <c r="F22" s="59"/>
      <c r="G22" s="59"/>
      <c r="H22" s="59"/>
      <c r="I22" s="59"/>
      <c r="J22" s="59"/>
      <c r="K22" s="59"/>
      <c r="L22" s="59"/>
      <c r="M22" s="59"/>
      <c r="N22" s="59"/>
      <c r="O22" s="59"/>
      <c r="P22" s="59"/>
      <c r="Q22" s="59"/>
      <c r="T22" s="2"/>
      <c r="U22" s="2"/>
      <c r="V22" s="2"/>
      <c r="W22" s="2"/>
      <c r="X22" s="2"/>
      <c r="Y22" s="2"/>
      <c r="Z22" s="2"/>
      <c r="AA22" s="2"/>
      <c r="AB22" s="2"/>
      <c r="AC22" s="2"/>
      <c r="AD22" s="2"/>
      <c r="AE22" s="2"/>
      <c r="AF22" s="2"/>
      <c r="AG22" s="2"/>
      <c r="AH22" s="2"/>
      <c r="AI22" s="2"/>
      <c r="AJ22" s="2"/>
      <c r="AK22" s="2"/>
      <c r="AL22" s="2"/>
      <c r="AM22" s="2"/>
      <c r="AN22" s="2"/>
    </row>
    <row r="23" ht="16.5" customHeight="1">
      <c r="A23" s="45"/>
      <c r="B23" s="62">
        <v>44406.0</v>
      </c>
      <c r="C23" s="52"/>
      <c r="D23" s="52"/>
      <c r="E23" s="53"/>
      <c r="F23" s="59"/>
      <c r="G23" s="59"/>
      <c r="H23" s="59"/>
      <c r="I23" s="59"/>
      <c r="J23" s="59"/>
      <c r="K23" s="59"/>
      <c r="L23" s="59"/>
      <c r="M23" s="59"/>
      <c r="N23" s="59"/>
      <c r="O23" s="59"/>
      <c r="P23" s="59"/>
      <c r="Q23" s="59"/>
      <c r="T23" s="2"/>
      <c r="U23" s="2"/>
      <c r="V23" s="2"/>
      <c r="W23" s="2"/>
      <c r="X23" s="2"/>
      <c r="Y23" s="2"/>
      <c r="Z23" s="2"/>
      <c r="AA23" s="2"/>
      <c r="AB23" s="2"/>
      <c r="AC23" s="2"/>
      <c r="AD23" s="2"/>
      <c r="AE23" s="2"/>
      <c r="AF23" s="2"/>
      <c r="AG23" s="2"/>
      <c r="AH23" s="2"/>
      <c r="AI23" s="2"/>
      <c r="AJ23" s="2"/>
      <c r="AK23" s="2"/>
      <c r="AL23" s="2"/>
      <c r="AM23" s="2"/>
      <c r="AN23" s="2"/>
    </row>
    <row r="24" ht="16.5" customHeight="1">
      <c r="A24" s="45"/>
      <c r="B24" s="62">
        <v>44407.0</v>
      </c>
      <c r="C24" s="52"/>
      <c r="D24" s="52"/>
      <c r="E24" s="53"/>
      <c r="F24" s="79"/>
      <c r="G24" s="79"/>
      <c r="H24" s="79"/>
      <c r="I24" s="79"/>
      <c r="J24" s="79"/>
      <c r="K24" s="79"/>
      <c r="L24" s="79"/>
      <c r="M24" s="79"/>
      <c r="N24" s="79"/>
      <c r="O24" s="79"/>
      <c r="P24" s="79"/>
      <c r="Q24" s="79"/>
      <c r="T24" s="2"/>
      <c r="U24" s="2"/>
      <c r="V24" s="2"/>
      <c r="W24" s="2"/>
      <c r="X24" s="2"/>
      <c r="Y24" s="2"/>
      <c r="Z24" s="2"/>
      <c r="AA24" s="2"/>
      <c r="AB24" s="2"/>
      <c r="AC24" s="2"/>
      <c r="AD24" s="2"/>
      <c r="AE24" s="2"/>
      <c r="AF24" s="2"/>
      <c r="AG24" s="2"/>
      <c r="AH24" s="2"/>
      <c r="AI24" s="2"/>
      <c r="AJ24" s="2"/>
      <c r="AK24" s="2"/>
      <c r="AL24" s="2"/>
      <c r="AM24" s="2"/>
      <c r="AN24" s="2"/>
    </row>
    <row r="25" ht="18.0" customHeight="1">
      <c r="A25" s="45"/>
      <c r="B25" s="63" t="s">
        <v>206</v>
      </c>
      <c r="C25" s="52"/>
      <c r="D25" s="52"/>
      <c r="E25" s="53"/>
      <c r="F25" s="59">
        <f t="shared" ref="F25:Q25" si="1">SUM(F4:F24)</f>
        <v>71</v>
      </c>
      <c r="G25" s="59">
        <f t="shared" si="1"/>
        <v>51</v>
      </c>
      <c r="H25" s="59">
        <f t="shared" si="1"/>
        <v>43</v>
      </c>
      <c r="I25" s="59">
        <f t="shared" si="1"/>
        <v>36</v>
      </c>
      <c r="J25" s="59">
        <f t="shared" si="1"/>
        <v>60</v>
      </c>
      <c r="K25" s="59">
        <f t="shared" si="1"/>
        <v>62</v>
      </c>
      <c r="L25" s="59">
        <f t="shared" si="1"/>
        <v>48</v>
      </c>
      <c r="M25" s="59">
        <f t="shared" si="1"/>
        <v>62</v>
      </c>
      <c r="N25" s="59">
        <f t="shared" si="1"/>
        <v>55</v>
      </c>
      <c r="O25" s="59">
        <f t="shared" si="1"/>
        <v>42</v>
      </c>
      <c r="P25" s="59">
        <f t="shared" si="1"/>
        <v>76</v>
      </c>
      <c r="Q25" s="59">
        <f t="shared" si="1"/>
        <v>46</v>
      </c>
      <c r="R25" s="4"/>
      <c r="S25" s="2"/>
      <c r="T25" s="2"/>
      <c r="U25" s="2"/>
      <c r="V25" s="2"/>
      <c r="W25" s="2"/>
      <c r="X25" s="2"/>
      <c r="Y25" s="2"/>
      <c r="Z25" s="2"/>
      <c r="AA25" s="2"/>
      <c r="AB25" s="2"/>
      <c r="AC25" s="2"/>
      <c r="AD25" s="2"/>
      <c r="AE25" s="2"/>
      <c r="AF25" s="2"/>
      <c r="AG25" s="2"/>
      <c r="AH25" s="2"/>
      <c r="AI25" s="2"/>
      <c r="AJ25" s="2"/>
      <c r="AK25" s="2"/>
      <c r="AL25" s="2"/>
      <c r="AM25" s="2"/>
      <c r="AN25" s="2"/>
    </row>
    <row r="26" ht="14.25" customHeight="1">
      <c r="A26" s="45"/>
      <c r="B26" s="46"/>
      <c r="C26" s="47"/>
      <c r="D26" s="48"/>
      <c r="E26" s="48"/>
      <c r="F26" s="47"/>
      <c r="G26" s="8"/>
      <c r="H26" s="48"/>
      <c r="I26" s="48"/>
      <c r="J26" s="4"/>
      <c r="K26" s="4"/>
      <c r="L26" s="4"/>
      <c r="M26" s="4"/>
      <c r="N26" s="4"/>
      <c r="O26" s="4"/>
      <c r="P26" s="4"/>
      <c r="Q26" s="4"/>
      <c r="R26" s="4"/>
      <c r="S26" s="2"/>
      <c r="T26" s="2"/>
      <c r="U26" s="2"/>
      <c r="V26" s="2"/>
      <c r="W26" s="2"/>
      <c r="X26" s="2"/>
      <c r="Y26" s="2"/>
      <c r="Z26" s="2"/>
      <c r="AA26" s="2"/>
      <c r="AB26" s="2"/>
      <c r="AC26" s="2"/>
      <c r="AD26" s="2"/>
      <c r="AE26" s="2"/>
      <c r="AF26" s="2"/>
      <c r="AG26" s="2"/>
      <c r="AH26" s="2"/>
      <c r="AI26" s="2"/>
      <c r="AJ26" s="2"/>
      <c r="AK26" s="2"/>
      <c r="AL26" s="2"/>
      <c r="AM26" s="2"/>
      <c r="AN26" s="2"/>
    </row>
    <row r="27" ht="14.25" customHeight="1">
      <c r="A27" s="45"/>
      <c r="B27" s="46"/>
      <c r="C27" s="47"/>
      <c r="D27" s="48"/>
      <c r="E27" s="48"/>
      <c r="F27" s="47"/>
      <c r="G27" s="8"/>
      <c r="H27" s="48"/>
      <c r="I27" s="48"/>
      <c r="J27" s="4"/>
      <c r="K27" s="4"/>
      <c r="L27" s="4"/>
      <c r="M27" s="4"/>
      <c r="N27" s="4"/>
      <c r="O27" s="4"/>
      <c r="P27" s="4"/>
      <c r="Q27" s="4"/>
      <c r="R27" s="4"/>
      <c r="S27" s="2"/>
      <c r="T27" s="2"/>
      <c r="U27" s="2"/>
      <c r="V27" s="2"/>
      <c r="W27" s="2"/>
      <c r="X27" s="2"/>
      <c r="Y27" s="2"/>
      <c r="Z27" s="2"/>
      <c r="AA27" s="2"/>
      <c r="AB27" s="2"/>
      <c r="AC27" s="2"/>
      <c r="AD27" s="2"/>
      <c r="AE27" s="2"/>
      <c r="AF27" s="2"/>
      <c r="AG27" s="2"/>
      <c r="AH27" s="2"/>
      <c r="AI27" s="2"/>
      <c r="AJ27" s="2"/>
      <c r="AK27" s="2"/>
      <c r="AL27" s="2"/>
      <c r="AM27" s="2"/>
      <c r="AN27" s="2"/>
    </row>
    <row r="28" ht="14.25" customHeight="1">
      <c r="A28" s="3"/>
      <c r="B28" s="2"/>
      <c r="C28" s="2"/>
      <c r="D28" s="2"/>
      <c r="E28" s="2"/>
      <c r="F28" s="2"/>
      <c r="G28" s="2"/>
      <c r="H28" s="2"/>
      <c r="I28" s="2"/>
      <c r="J28" s="4"/>
      <c r="K28" s="4"/>
      <c r="L28" s="4"/>
      <c r="M28" s="4"/>
      <c r="N28" s="4"/>
      <c r="O28" s="4"/>
      <c r="P28" s="4"/>
      <c r="Q28" s="4"/>
      <c r="R28" s="4"/>
      <c r="S28" s="2"/>
      <c r="T28" s="2"/>
      <c r="U28" s="2"/>
      <c r="V28" s="2"/>
      <c r="W28" s="2"/>
      <c r="X28" s="2"/>
      <c r="Y28" s="2"/>
      <c r="Z28" s="2"/>
      <c r="AA28" s="2"/>
      <c r="AB28" s="2"/>
      <c r="AC28" s="2"/>
      <c r="AD28" s="2"/>
      <c r="AE28" s="2"/>
      <c r="AF28" s="2"/>
      <c r="AG28" s="2"/>
      <c r="AH28" s="2"/>
      <c r="AI28" s="2"/>
      <c r="AJ28" s="2"/>
      <c r="AK28" s="2"/>
      <c r="AL28" s="2"/>
      <c r="AM28" s="2"/>
      <c r="AN28" s="2"/>
    </row>
    <row r="29" ht="14.25" customHeight="1">
      <c r="A29" s="2"/>
      <c r="B29" s="2"/>
      <c r="C29" s="2"/>
      <c r="D29" s="2"/>
      <c r="E29" s="2"/>
      <c r="F29" s="2"/>
      <c r="G29" s="2"/>
      <c r="H29" s="2"/>
      <c r="I29" s="2"/>
      <c r="J29" s="4"/>
      <c r="K29" s="4"/>
      <c r="L29" s="4"/>
      <c r="M29" s="4"/>
      <c r="N29" s="4"/>
      <c r="O29" s="4"/>
      <c r="P29" s="4"/>
      <c r="Q29" s="4"/>
      <c r="R29" s="4"/>
      <c r="S29" s="2"/>
      <c r="T29" s="2"/>
      <c r="U29" s="2"/>
      <c r="V29" s="2"/>
      <c r="W29" s="2"/>
      <c r="X29" s="2"/>
      <c r="Y29" s="2"/>
      <c r="Z29" s="2"/>
      <c r="AA29" s="2"/>
      <c r="AB29" s="2"/>
      <c r="AC29" s="2"/>
      <c r="AD29" s="2"/>
      <c r="AE29" s="2"/>
      <c r="AF29" s="2"/>
      <c r="AG29" s="2"/>
      <c r="AH29" s="2"/>
      <c r="AI29" s="2"/>
      <c r="AJ29" s="2"/>
      <c r="AK29" s="2"/>
      <c r="AL29" s="2"/>
      <c r="AM29" s="2"/>
      <c r="AN29" s="2"/>
    </row>
    <row r="30" ht="14.25" customHeight="1">
      <c r="A30" s="3"/>
      <c r="B30" s="2"/>
      <c r="C30" s="2"/>
      <c r="D30" s="2"/>
      <c r="E30" s="2"/>
      <c r="F30" s="2"/>
      <c r="G30" s="2"/>
      <c r="H30" s="2"/>
      <c r="I30" s="2"/>
      <c r="J30" s="4"/>
      <c r="K30" s="4"/>
      <c r="L30" s="4"/>
      <c r="M30" s="4"/>
      <c r="N30" s="4"/>
      <c r="O30" s="4"/>
      <c r="P30" s="4"/>
      <c r="Q30" s="4"/>
      <c r="R30" s="4"/>
      <c r="S30" s="2"/>
      <c r="T30" s="2"/>
      <c r="U30" s="2"/>
      <c r="V30" s="2"/>
      <c r="W30" s="2"/>
      <c r="X30" s="2"/>
      <c r="Y30" s="2"/>
      <c r="Z30" s="2"/>
      <c r="AA30" s="2"/>
      <c r="AB30" s="2"/>
      <c r="AC30" s="2"/>
      <c r="AD30" s="2"/>
      <c r="AE30" s="2"/>
      <c r="AF30" s="2"/>
      <c r="AG30" s="2"/>
      <c r="AH30" s="2"/>
      <c r="AI30" s="2"/>
      <c r="AJ30" s="2"/>
      <c r="AK30" s="2"/>
      <c r="AL30" s="2"/>
      <c r="AM30" s="2"/>
      <c r="AN30" s="2"/>
    </row>
    <row r="31" ht="14.25" customHeight="1">
      <c r="A31" s="3"/>
      <c r="B31" s="2"/>
      <c r="C31" s="2"/>
      <c r="D31" s="2"/>
      <c r="E31" s="2"/>
      <c r="F31" s="2"/>
      <c r="G31" s="2"/>
      <c r="H31" s="2"/>
      <c r="I31" s="2"/>
      <c r="J31" s="4"/>
      <c r="K31" s="4"/>
      <c r="L31" s="4"/>
      <c r="M31" s="4"/>
      <c r="N31" s="4"/>
      <c r="O31" s="4"/>
      <c r="P31" s="4"/>
      <c r="Q31" s="4"/>
      <c r="R31" s="4"/>
      <c r="S31" s="2"/>
      <c r="T31" s="2"/>
      <c r="U31" s="2"/>
      <c r="V31" s="2"/>
      <c r="W31" s="2"/>
      <c r="X31" s="2"/>
      <c r="Y31" s="2"/>
      <c r="Z31" s="2"/>
      <c r="AA31" s="2"/>
      <c r="AB31" s="2"/>
      <c r="AC31" s="2"/>
      <c r="AD31" s="2"/>
      <c r="AE31" s="2"/>
      <c r="AF31" s="2"/>
      <c r="AG31" s="2"/>
      <c r="AH31" s="2"/>
      <c r="AI31" s="2"/>
      <c r="AJ31" s="2"/>
      <c r="AK31" s="2"/>
      <c r="AL31" s="2"/>
      <c r="AM31" s="2"/>
      <c r="AN31" s="2"/>
    </row>
    <row r="32" ht="14.25" customHeight="1">
      <c r="A32" s="3"/>
      <c r="B32" s="2"/>
      <c r="C32" s="2"/>
      <c r="D32" s="2"/>
      <c r="E32" s="2"/>
      <c r="F32" s="2"/>
      <c r="G32" s="2"/>
      <c r="H32" s="2"/>
      <c r="I32" s="2"/>
      <c r="J32" s="4"/>
      <c r="K32" s="4"/>
      <c r="L32" s="4"/>
      <c r="M32" s="4"/>
      <c r="N32" s="4"/>
      <c r="O32" s="4"/>
      <c r="P32" s="4"/>
      <c r="Q32" s="4"/>
      <c r="R32" s="4"/>
      <c r="S32" s="2"/>
      <c r="T32" s="2"/>
      <c r="U32" s="2"/>
      <c r="V32" s="2"/>
      <c r="W32" s="2"/>
      <c r="X32" s="2"/>
      <c r="Y32" s="2"/>
      <c r="Z32" s="2"/>
      <c r="AA32" s="2"/>
      <c r="AB32" s="2"/>
      <c r="AC32" s="2"/>
      <c r="AD32" s="2"/>
      <c r="AE32" s="2"/>
      <c r="AF32" s="2"/>
      <c r="AG32" s="2"/>
      <c r="AH32" s="2"/>
      <c r="AI32" s="2"/>
      <c r="AJ32" s="2"/>
      <c r="AK32" s="2"/>
      <c r="AL32" s="2"/>
      <c r="AM32" s="2"/>
      <c r="AN32" s="2"/>
    </row>
    <row r="33" ht="14.25" customHeight="1">
      <c r="A33" s="3"/>
      <c r="B33" s="2"/>
      <c r="C33" s="2"/>
      <c r="D33" s="2"/>
      <c r="E33" s="2"/>
      <c r="F33" s="2"/>
      <c r="G33" s="2"/>
      <c r="H33" s="2"/>
      <c r="I33" s="2"/>
      <c r="J33" s="4"/>
      <c r="K33" s="4"/>
      <c r="L33" s="4"/>
      <c r="M33" s="4"/>
      <c r="N33" s="4"/>
      <c r="O33" s="4"/>
      <c r="P33" s="4"/>
      <c r="Q33" s="4"/>
      <c r="R33" s="4"/>
      <c r="S33" s="2"/>
      <c r="T33" s="2"/>
      <c r="U33" s="2"/>
      <c r="V33" s="2"/>
      <c r="W33" s="2"/>
      <c r="X33" s="2"/>
      <c r="Y33" s="2"/>
      <c r="Z33" s="2"/>
      <c r="AA33" s="2"/>
      <c r="AB33" s="2"/>
      <c r="AC33" s="2"/>
      <c r="AD33" s="2"/>
      <c r="AE33" s="2"/>
      <c r="AF33" s="2"/>
      <c r="AG33" s="2"/>
      <c r="AH33" s="2"/>
      <c r="AI33" s="2"/>
      <c r="AJ33" s="2"/>
      <c r="AK33" s="2"/>
      <c r="AL33" s="2"/>
      <c r="AM33" s="2"/>
      <c r="AN33" s="2"/>
    </row>
    <row r="34" ht="14.25" customHeight="1">
      <c r="A34" s="3"/>
      <c r="B34" s="2"/>
      <c r="C34" s="2"/>
      <c r="D34" s="2"/>
      <c r="E34" s="2"/>
      <c r="F34" s="2"/>
      <c r="G34" s="2"/>
      <c r="H34" s="2"/>
      <c r="I34" s="2"/>
      <c r="J34" s="4"/>
      <c r="K34" s="4"/>
      <c r="L34" s="4"/>
      <c r="M34" s="4"/>
      <c r="N34" s="4"/>
      <c r="O34" s="4"/>
      <c r="P34" s="4"/>
      <c r="Q34" s="4"/>
      <c r="R34" s="4"/>
      <c r="S34" s="2"/>
      <c r="T34" s="2"/>
      <c r="U34" s="2"/>
      <c r="V34" s="2"/>
      <c r="W34" s="2"/>
      <c r="X34" s="2"/>
      <c r="Y34" s="2"/>
      <c r="Z34" s="2"/>
      <c r="AA34" s="2"/>
      <c r="AB34" s="2"/>
      <c r="AC34" s="2"/>
      <c r="AD34" s="2"/>
      <c r="AE34" s="2"/>
      <c r="AF34" s="2"/>
      <c r="AG34" s="2"/>
      <c r="AH34" s="2"/>
      <c r="AI34" s="2"/>
      <c r="AJ34" s="2"/>
      <c r="AK34" s="2"/>
      <c r="AL34" s="2"/>
      <c r="AM34" s="2"/>
      <c r="AN34" s="2"/>
    </row>
    <row r="35" ht="14.25" customHeight="1">
      <c r="A35" s="3"/>
      <c r="B35" s="2"/>
      <c r="C35" s="2"/>
      <c r="D35" s="2"/>
      <c r="E35" s="2"/>
      <c r="F35" s="2"/>
      <c r="G35" s="2"/>
      <c r="H35" s="2"/>
      <c r="I35" s="2"/>
      <c r="J35" s="4"/>
      <c r="K35" s="4"/>
      <c r="L35" s="4"/>
      <c r="M35" s="4"/>
      <c r="N35" s="4"/>
      <c r="O35" s="4"/>
      <c r="P35" s="4"/>
      <c r="Q35" s="4"/>
      <c r="R35" s="4"/>
      <c r="S35" s="2"/>
      <c r="T35" s="2"/>
      <c r="U35" s="2"/>
      <c r="V35" s="2"/>
      <c r="W35" s="2"/>
      <c r="X35" s="2"/>
      <c r="Y35" s="2"/>
      <c r="Z35" s="2"/>
      <c r="AA35" s="2"/>
      <c r="AB35" s="2"/>
      <c r="AC35" s="2"/>
      <c r="AD35" s="2"/>
      <c r="AE35" s="2"/>
      <c r="AF35" s="2"/>
      <c r="AG35" s="2"/>
      <c r="AH35" s="2"/>
      <c r="AI35" s="2"/>
      <c r="AJ35" s="2"/>
      <c r="AK35" s="2"/>
      <c r="AL35" s="2"/>
      <c r="AM35" s="2"/>
      <c r="AN35" s="2"/>
    </row>
    <row r="36" ht="14.25" customHeight="1">
      <c r="A36" s="2"/>
      <c r="B36" s="2"/>
      <c r="C36" s="2"/>
      <c r="D36" s="2"/>
      <c r="E36" s="2"/>
      <c r="F36" s="2"/>
      <c r="G36" s="2"/>
      <c r="H36" s="2"/>
      <c r="I36" s="2"/>
      <c r="J36" s="4"/>
      <c r="K36" s="4"/>
      <c r="L36" s="4"/>
      <c r="M36" s="4"/>
      <c r="N36" s="4"/>
      <c r="O36" s="4"/>
      <c r="P36" s="4"/>
      <c r="Q36" s="4"/>
      <c r="R36" s="4"/>
      <c r="S36" s="2"/>
      <c r="T36" s="2"/>
      <c r="U36" s="2"/>
      <c r="V36" s="2"/>
      <c r="W36" s="2"/>
      <c r="X36" s="2"/>
      <c r="Y36" s="2"/>
      <c r="Z36" s="2"/>
      <c r="AA36" s="2"/>
      <c r="AB36" s="2"/>
      <c r="AC36" s="2"/>
      <c r="AD36" s="2"/>
      <c r="AE36" s="2"/>
      <c r="AF36" s="2"/>
      <c r="AG36" s="2"/>
      <c r="AH36" s="2"/>
      <c r="AI36" s="2"/>
      <c r="AJ36" s="2"/>
      <c r="AK36" s="2"/>
      <c r="AL36" s="2"/>
      <c r="AM36" s="2"/>
      <c r="AN36" s="2"/>
    </row>
    <row r="37" ht="14.25" customHeight="1">
      <c r="A37" s="2"/>
      <c r="B37" s="2"/>
      <c r="C37" s="2"/>
      <c r="D37" s="2"/>
      <c r="E37" s="2"/>
      <c r="F37" s="2"/>
      <c r="G37" s="2"/>
      <c r="H37" s="2"/>
      <c r="I37" s="2"/>
      <c r="J37" s="4"/>
      <c r="K37" s="4"/>
      <c r="L37" s="4"/>
      <c r="M37" s="4"/>
      <c r="N37" s="4"/>
      <c r="O37" s="4"/>
      <c r="P37" s="4"/>
      <c r="Q37" s="4"/>
      <c r="R37" s="4"/>
      <c r="S37" s="2"/>
      <c r="T37" s="2"/>
      <c r="U37" s="2"/>
      <c r="V37" s="2"/>
      <c r="W37" s="2"/>
      <c r="X37" s="2"/>
      <c r="Y37" s="2"/>
      <c r="Z37" s="2"/>
      <c r="AA37" s="2"/>
      <c r="AB37" s="2"/>
      <c r="AC37" s="2"/>
      <c r="AD37" s="2"/>
      <c r="AE37" s="2"/>
      <c r="AF37" s="2"/>
      <c r="AG37" s="2"/>
      <c r="AH37" s="2"/>
      <c r="AI37" s="2"/>
      <c r="AJ37" s="2"/>
      <c r="AK37" s="2"/>
      <c r="AL37" s="2"/>
      <c r="AM37" s="2"/>
      <c r="AN37" s="2"/>
    </row>
    <row r="38" ht="14.25" customHeight="1">
      <c r="A38" s="2"/>
      <c r="B38" s="2"/>
      <c r="C38" s="2"/>
      <c r="D38" s="2"/>
      <c r="E38" s="2"/>
      <c r="F38" s="2"/>
      <c r="G38" s="2"/>
      <c r="H38" s="2"/>
      <c r="I38" s="2"/>
      <c r="J38" s="4"/>
      <c r="K38" s="4"/>
      <c r="L38" s="4"/>
      <c r="M38" s="4"/>
      <c r="N38" s="4"/>
      <c r="O38" s="4"/>
      <c r="P38" s="4"/>
      <c r="Q38" s="4"/>
      <c r="R38" s="4"/>
      <c r="S38" s="2"/>
      <c r="T38" s="2"/>
      <c r="U38" s="2"/>
      <c r="V38" s="2"/>
      <c r="W38" s="2"/>
      <c r="X38" s="2"/>
      <c r="Y38" s="2"/>
      <c r="Z38" s="2"/>
      <c r="AA38" s="2"/>
      <c r="AB38" s="2"/>
      <c r="AC38" s="2"/>
      <c r="AD38" s="2"/>
      <c r="AE38" s="2"/>
      <c r="AF38" s="2"/>
      <c r="AG38" s="2"/>
      <c r="AH38" s="2"/>
      <c r="AI38" s="2"/>
      <c r="AJ38" s="2"/>
      <c r="AK38" s="2"/>
      <c r="AL38" s="2"/>
      <c r="AM38" s="2"/>
      <c r="AN38" s="2"/>
    </row>
    <row r="39" ht="14.25" customHeight="1">
      <c r="A39" s="2"/>
      <c r="B39" s="2"/>
      <c r="C39" s="2"/>
      <c r="D39" s="2"/>
      <c r="E39" s="2"/>
      <c r="F39" s="2"/>
      <c r="G39" s="2"/>
      <c r="H39" s="2"/>
      <c r="I39" s="2"/>
      <c r="J39" s="4"/>
      <c r="K39" s="4"/>
      <c r="L39" s="4"/>
      <c r="M39" s="4"/>
      <c r="N39" s="4"/>
      <c r="O39" s="4"/>
      <c r="P39" s="4"/>
      <c r="Q39" s="4"/>
      <c r="R39" s="4"/>
      <c r="S39" s="2"/>
      <c r="T39" s="2"/>
      <c r="U39" s="2"/>
      <c r="V39" s="2"/>
      <c r="W39" s="2"/>
      <c r="X39" s="2"/>
      <c r="Y39" s="2"/>
      <c r="Z39" s="2"/>
      <c r="AA39" s="2"/>
      <c r="AB39" s="2"/>
      <c r="AC39" s="2"/>
      <c r="AD39" s="2"/>
      <c r="AE39" s="2"/>
      <c r="AF39" s="2"/>
      <c r="AG39" s="2"/>
      <c r="AH39" s="2"/>
      <c r="AI39" s="2"/>
      <c r="AJ39" s="2"/>
      <c r="AK39" s="2"/>
      <c r="AL39" s="2"/>
      <c r="AM39" s="2"/>
      <c r="AN39" s="2"/>
    </row>
    <row r="40" ht="14.25" customHeight="1">
      <c r="A40" s="3"/>
      <c r="B40" s="2"/>
      <c r="C40" s="2"/>
      <c r="D40" s="2"/>
      <c r="E40" s="2"/>
      <c r="F40" s="2"/>
      <c r="G40" s="2"/>
      <c r="H40" s="2"/>
      <c r="I40" s="2"/>
      <c r="J40" s="4"/>
      <c r="K40" s="4"/>
      <c r="L40" s="4"/>
      <c r="M40" s="4"/>
      <c r="N40" s="4"/>
      <c r="O40" s="4"/>
      <c r="P40" s="4"/>
      <c r="Q40" s="4"/>
      <c r="R40" s="4"/>
      <c r="S40" s="2"/>
      <c r="T40" s="2"/>
      <c r="U40" s="2"/>
      <c r="V40" s="2"/>
      <c r="W40" s="2"/>
      <c r="X40" s="2"/>
      <c r="Y40" s="2"/>
      <c r="Z40" s="2"/>
      <c r="AA40" s="2"/>
      <c r="AB40" s="2"/>
      <c r="AC40" s="2"/>
      <c r="AD40" s="2"/>
      <c r="AE40" s="2"/>
      <c r="AF40" s="2"/>
      <c r="AG40" s="2"/>
      <c r="AH40" s="2"/>
      <c r="AI40" s="2"/>
      <c r="AJ40" s="2"/>
      <c r="AK40" s="2"/>
      <c r="AL40" s="2"/>
      <c r="AM40" s="2"/>
      <c r="AN40" s="2"/>
    </row>
    <row r="41" ht="14.25" customHeight="1">
      <c r="A41" s="3"/>
      <c r="B41" s="2"/>
      <c r="C41" s="2"/>
      <c r="D41" s="2"/>
      <c r="E41" s="2"/>
      <c r="F41" s="2"/>
      <c r="G41" s="2"/>
      <c r="H41" s="2"/>
      <c r="I41" s="2"/>
      <c r="J41" s="4"/>
      <c r="K41" s="4"/>
      <c r="L41" s="4"/>
      <c r="M41" s="4"/>
      <c r="N41" s="4"/>
      <c r="O41" s="4"/>
      <c r="P41" s="4"/>
      <c r="Q41" s="4"/>
      <c r="R41" s="4"/>
      <c r="S41" s="2"/>
      <c r="T41" s="2"/>
      <c r="U41" s="2"/>
      <c r="V41" s="2"/>
      <c r="W41" s="2"/>
      <c r="X41" s="2"/>
      <c r="Y41" s="2"/>
      <c r="Z41" s="2"/>
      <c r="AA41" s="2"/>
      <c r="AB41" s="2"/>
      <c r="AC41" s="2"/>
      <c r="AD41" s="2"/>
      <c r="AE41" s="2"/>
      <c r="AF41" s="2"/>
      <c r="AG41" s="2"/>
      <c r="AH41" s="2"/>
      <c r="AI41" s="2"/>
      <c r="AJ41" s="2"/>
      <c r="AK41" s="2"/>
      <c r="AL41" s="2"/>
      <c r="AM41" s="2"/>
      <c r="AN41" s="2"/>
    </row>
    <row r="42" ht="14.25" customHeight="1">
      <c r="A42" s="3"/>
      <c r="B42" s="2"/>
      <c r="C42" s="2"/>
      <c r="D42" s="2"/>
      <c r="E42" s="2"/>
      <c r="F42" s="2"/>
      <c r="G42" s="2"/>
      <c r="H42" s="2"/>
      <c r="I42" s="2"/>
      <c r="J42" s="4"/>
      <c r="K42" s="4"/>
      <c r="L42" s="4"/>
      <c r="M42" s="4"/>
      <c r="N42" s="4"/>
      <c r="O42" s="4"/>
      <c r="P42" s="4"/>
      <c r="Q42" s="4"/>
      <c r="R42" s="4"/>
      <c r="S42" s="2"/>
      <c r="T42" s="2"/>
      <c r="U42" s="2"/>
      <c r="V42" s="2"/>
      <c r="W42" s="2"/>
      <c r="X42" s="2"/>
      <c r="Y42" s="2"/>
      <c r="Z42" s="2"/>
      <c r="AA42" s="2"/>
      <c r="AB42" s="2"/>
      <c r="AC42" s="2"/>
      <c r="AD42" s="2"/>
      <c r="AE42" s="2"/>
      <c r="AF42" s="2"/>
      <c r="AG42" s="2"/>
      <c r="AH42" s="2"/>
      <c r="AI42" s="2"/>
      <c r="AJ42" s="2"/>
      <c r="AK42" s="2"/>
      <c r="AL42" s="2"/>
      <c r="AM42" s="2"/>
      <c r="AN42" s="2"/>
    </row>
    <row r="43" ht="14.25" customHeight="1">
      <c r="A43" s="3"/>
      <c r="B43" s="2"/>
      <c r="C43" s="2"/>
      <c r="D43" s="2"/>
      <c r="E43" s="2"/>
      <c r="F43" s="2"/>
      <c r="G43" s="2"/>
      <c r="H43" s="2"/>
      <c r="I43" s="2"/>
      <c r="J43" s="4"/>
      <c r="K43" s="4"/>
      <c r="L43" s="4"/>
      <c r="M43" s="4"/>
      <c r="N43" s="4"/>
      <c r="O43" s="4"/>
      <c r="P43" s="4"/>
      <c r="Q43" s="4"/>
      <c r="R43" s="4"/>
      <c r="S43" s="2"/>
      <c r="T43" s="2"/>
      <c r="U43" s="2"/>
      <c r="V43" s="2"/>
      <c r="W43" s="2"/>
      <c r="X43" s="2"/>
      <c r="Y43" s="2"/>
      <c r="Z43" s="2"/>
      <c r="AA43" s="2"/>
      <c r="AB43" s="2"/>
      <c r="AC43" s="2"/>
      <c r="AD43" s="2"/>
      <c r="AE43" s="2"/>
      <c r="AF43" s="2"/>
      <c r="AG43" s="2"/>
      <c r="AH43" s="2"/>
      <c r="AI43" s="2"/>
      <c r="AJ43" s="2"/>
      <c r="AK43" s="2"/>
      <c r="AL43" s="2"/>
      <c r="AM43" s="2"/>
      <c r="AN43" s="2"/>
    </row>
    <row r="44" ht="14.25" customHeight="1">
      <c r="A44" s="3"/>
      <c r="B44" s="2"/>
      <c r="C44" s="2"/>
      <c r="D44" s="2"/>
      <c r="E44" s="2"/>
      <c r="F44" s="2"/>
      <c r="G44" s="2"/>
      <c r="H44" s="2"/>
      <c r="I44" s="2"/>
      <c r="J44" s="4"/>
      <c r="K44" s="4"/>
      <c r="L44" s="4"/>
      <c r="M44" s="4"/>
      <c r="N44" s="4"/>
      <c r="O44" s="4"/>
      <c r="P44" s="4"/>
      <c r="Q44" s="4"/>
      <c r="R44" s="4"/>
      <c r="S44" s="2"/>
      <c r="T44" s="2"/>
      <c r="U44" s="2"/>
      <c r="V44" s="2"/>
      <c r="W44" s="2"/>
      <c r="X44" s="2"/>
      <c r="Y44" s="2"/>
      <c r="Z44" s="2"/>
      <c r="AA44" s="2"/>
      <c r="AB44" s="2"/>
      <c r="AC44" s="2"/>
      <c r="AD44" s="2"/>
      <c r="AE44" s="2"/>
      <c r="AF44" s="2"/>
      <c r="AG44" s="2"/>
      <c r="AH44" s="2"/>
      <c r="AI44" s="2"/>
      <c r="AJ44" s="2"/>
      <c r="AK44" s="2"/>
      <c r="AL44" s="2"/>
      <c r="AM44" s="2"/>
      <c r="AN44" s="2"/>
    </row>
    <row r="45" ht="14.25" customHeight="1">
      <c r="A45" s="3"/>
      <c r="B45" s="2"/>
      <c r="C45" s="2"/>
      <c r="D45" s="2"/>
      <c r="E45" s="2"/>
      <c r="F45" s="2"/>
      <c r="G45" s="2"/>
      <c r="H45" s="2"/>
      <c r="I45" s="2"/>
      <c r="J45" s="4"/>
      <c r="K45" s="4"/>
      <c r="L45" s="4"/>
      <c r="M45" s="4"/>
      <c r="N45" s="4"/>
      <c r="O45" s="4"/>
      <c r="P45" s="4"/>
      <c r="Q45" s="4"/>
      <c r="R45" s="4"/>
      <c r="S45" s="2"/>
      <c r="T45" s="2"/>
      <c r="U45" s="2"/>
      <c r="V45" s="2"/>
      <c r="W45" s="2"/>
      <c r="X45" s="2"/>
      <c r="Y45" s="2"/>
      <c r="Z45" s="2"/>
      <c r="AA45" s="2"/>
      <c r="AB45" s="2"/>
      <c r="AC45" s="2"/>
      <c r="AD45" s="2"/>
      <c r="AE45" s="2"/>
      <c r="AF45" s="2"/>
      <c r="AG45" s="2"/>
      <c r="AH45" s="2"/>
      <c r="AI45" s="2"/>
      <c r="AJ45" s="2"/>
      <c r="AK45" s="2"/>
      <c r="AL45" s="2"/>
      <c r="AM45" s="2"/>
      <c r="AN45" s="2"/>
    </row>
    <row r="46" ht="14.25" customHeight="1">
      <c r="A46" s="3"/>
      <c r="B46" s="2"/>
      <c r="C46" s="2"/>
      <c r="D46" s="2"/>
      <c r="E46" s="2"/>
      <c r="F46" s="2"/>
      <c r="G46" s="2"/>
      <c r="H46" s="2"/>
      <c r="I46" s="2"/>
      <c r="J46" s="4"/>
      <c r="K46" s="4"/>
      <c r="L46" s="4"/>
      <c r="M46" s="4"/>
      <c r="N46" s="4"/>
      <c r="O46" s="4"/>
      <c r="P46" s="4"/>
      <c r="Q46" s="4"/>
      <c r="R46" s="4"/>
      <c r="S46" s="2"/>
      <c r="T46" s="2"/>
      <c r="U46" s="2"/>
      <c r="V46" s="2"/>
      <c r="W46" s="2"/>
      <c r="X46" s="2"/>
      <c r="Y46" s="2"/>
      <c r="Z46" s="2"/>
      <c r="AA46" s="2"/>
      <c r="AB46" s="2"/>
      <c r="AC46" s="2"/>
      <c r="AD46" s="2"/>
      <c r="AE46" s="2"/>
      <c r="AF46" s="2"/>
      <c r="AG46" s="2"/>
      <c r="AH46" s="2"/>
      <c r="AI46" s="2"/>
      <c r="AJ46" s="2"/>
      <c r="AK46" s="2"/>
      <c r="AL46" s="2"/>
      <c r="AM46" s="2"/>
      <c r="AN46" s="2"/>
    </row>
    <row r="47" ht="14.25" customHeight="1">
      <c r="A47" s="3"/>
      <c r="B47" s="2"/>
      <c r="C47" s="2"/>
      <c r="D47" s="2"/>
      <c r="E47" s="2"/>
      <c r="F47" s="2"/>
      <c r="G47" s="2"/>
      <c r="H47" s="2"/>
      <c r="I47" s="2"/>
      <c r="J47" s="4"/>
      <c r="K47" s="4"/>
      <c r="L47" s="4"/>
      <c r="M47" s="4"/>
      <c r="N47" s="4"/>
      <c r="O47" s="4"/>
      <c r="P47" s="4"/>
      <c r="Q47" s="4"/>
      <c r="R47" s="4"/>
      <c r="S47" s="2"/>
      <c r="T47" s="2"/>
      <c r="U47" s="2"/>
      <c r="V47" s="2"/>
      <c r="W47" s="2"/>
      <c r="X47" s="2"/>
      <c r="Y47" s="2"/>
      <c r="Z47" s="2"/>
      <c r="AA47" s="2"/>
      <c r="AB47" s="2"/>
      <c r="AC47" s="2"/>
      <c r="AD47" s="2"/>
      <c r="AE47" s="2"/>
      <c r="AF47" s="2"/>
      <c r="AG47" s="2"/>
      <c r="AH47" s="2"/>
      <c r="AI47" s="2"/>
      <c r="AJ47" s="2"/>
      <c r="AK47" s="2"/>
      <c r="AL47" s="2"/>
      <c r="AM47" s="2"/>
      <c r="AN47" s="2"/>
    </row>
    <row r="48" ht="14.25" customHeight="1">
      <c r="A48" s="3"/>
      <c r="B48" s="2"/>
      <c r="C48" s="2"/>
      <c r="D48" s="2"/>
      <c r="E48" s="2"/>
      <c r="F48" s="2"/>
      <c r="G48" s="2"/>
      <c r="H48" s="2"/>
      <c r="I48" s="2"/>
      <c r="J48" s="4"/>
      <c r="K48" s="4"/>
      <c r="L48" s="4"/>
      <c r="M48" s="4"/>
      <c r="N48" s="4"/>
      <c r="O48" s="4"/>
      <c r="P48" s="4"/>
      <c r="Q48" s="4"/>
      <c r="R48" s="4"/>
      <c r="S48" s="2"/>
      <c r="T48" s="2"/>
      <c r="U48" s="2"/>
      <c r="V48" s="2"/>
      <c r="W48" s="2"/>
      <c r="X48" s="2"/>
      <c r="Y48" s="2"/>
      <c r="Z48" s="2"/>
      <c r="AA48" s="2"/>
      <c r="AB48" s="2"/>
      <c r="AC48" s="2"/>
      <c r="AD48" s="2"/>
      <c r="AE48" s="2"/>
      <c r="AF48" s="2"/>
      <c r="AG48" s="2"/>
      <c r="AH48" s="2"/>
      <c r="AI48" s="2"/>
      <c r="AJ48" s="2"/>
      <c r="AK48" s="2"/>
      <c r="AL48" s="2"/>
      <c r="AM48" s="2"/>
      <c r="AN48" s="2"/>
    </row>
    <row r="49" ht="14.25" customHeight="1">
      <c r="A49" s="3"/>
      <c r="B49" s="2"/>
      <c r="C49" s="2"/>
      <c r="D49" s="2"/>
      <c r="E49" s="2"/>
      <c r="F49" s="2"/>
      <c r="G49" s="2"/>
      <c r="H49" s="2"/>
      <c r="I49" s="2"/>
      <c r="J49" s="4"/>
      <c r="K49" s="4"/>
      <c r="L49" s="4"/>
      <c r="M49" s="4"/>
      <c r="N49" s="4"/>
      <c r="O49" s="4"/>
      <c r="P49" s="4"/>
      <c r="Q49" s="4"/>
      <c r="R49" s="4"/>
      <c r="S49" s="2"/>
      <c r="T49" s="2"/>
      <c r="U49" s="2"/>
      <c r="V49" s="2"/>
      <c r="W49" s="2"/>
      <c r="X49" s="2"/>
      <c r="Y49" s="2"/>
      <c r="Z49" s="2"/>
      <c r="AA49" s="2"/>
      <c r="AB49" s="2"/>
      <c r="AC49" s="2"/>
      <c r="AD49" s="2"/>
      <c r="AE49" s="2"/>
      <c r="AF49" s="2"/>
      <c r="AG49" s="2"/>
      <c r="AH49" s="2"/>
      <c r="AI49" s="2"/>
      <c r="AJ49" s="2"/>
      <c r="AK49" s="2"/>
      <c r="AL49" s="2"/>
      <c r="AM49" s="2"/>
      <c r="AN49" s="2"/>
    </row>
    <row r="50" ht="14.25" customHeight="1">
      <c r="A50" s="3"/>
      <c r="B50" s="2"/>
      <c r="C50" s="2"/>
      <c r="D50" s="2"/>
      <c r="E50" s="2"/>
      <c r="F50" s="2"/>
      <c r="G50" s="2"/>
      <c r="H50" s="2"/>
      <c r="I50" s="2"/>
      <c r="J50" s="4"/>
      <c r="K50" s="4"/>
      <c r="L50" s="4"/>
      <c r="M50" s="4"/>
      <c r="N50" s="4"/>
      <c r="O50" s="4"/>
      <c r="P50" s="4"/>
      <c r="Q50" s="4"/>
      <c r="R50" s="4"/>
      <c r="S50" s="2"/>
      <c r="T50" s="2"/>
      <c r="U50" s="2"/>
      <c r="V50" s="2"/>
      <c r="W50" s="2"/>
      <c r="X50" s="2"/>
      <c r="Y50" s="2"/>
      <c r="Z50" s="2"/>
      <c r="AA50" s="2"/>
      <c r="AB50" s="2"/>
      <c r="AC50" s="2"/>
      <c r="AD50" s="2"/>
      <c r="AE50" s="2"/>
      <c r="AF50" s="2"/>
      <c r="AG50" s="2"/>
      <c r="AH50" s="2"/>
      <c r="AI50" s="2"/>
      <c r="AJ50" s="2"/>
      <c r="AK50" s="2"/>
      <c r="AL50" s="2"/>
      <c r="AM50" s="2"/>
      <c r="AN50" s="2"/>
    </row>
    <row r="51" ht="14.25" customHeight="1">
      <c r="A51" s="3"/>
      <c r="B51" s="2"/>
      <c r="C51" s="2"/>
      <c r="D51" s="2"/>
      <c r="E51" s="2"/>
      <c r="F51" s="2"/>
      <c r="G51" s="2"/>
      <c r="H51" s="2"/>
      <c r="I51" s="2"/>
      <c r="J51" s="4"/>
      <c r="K51" s="4"/>
      <c r="L51" s="4"/>
      <c r="M51" s="4"/>
      <c r="N51" s="4"/>
      <c r="O51" s="4"/>
      <c r="P51" s="4"/>
      <c r="Q51" s="4"/>
      <c r="R51" s="4"/>
      <c r="S51" s="2"/>
      <c r="T51" s="2"/>
      <c r="U51" s="2"/>
      <c r="V51" s="2"/>
      <c r="W51" s="2"/>
      <c r="X51" s="2"/>
      <c r="Y51" s="2"/>
      <c r="Z51" s="2"/>
      <c r="AA51" s="2"/>
      <c r="AB51" s="2"/>
      <c r="AC51" s="2"/>
      <c r="AD51" s="2"/>
      <c r="AE51" s="2"/>
      <c r="AF51" s="2"/>
      <c r="AG51" s="2"/>
      <c r="AH51" s="2"/>
      <c r="AI51" s="2"/>
      <c r="AJ51" s="2"/>
      <c r="AK51" s="2"/>
      <c r="AL51" s="2"/>
      <c r="AM51" s="2"/>
      <c r="AN51" s="2"/>
    </row>
    <row r="52" ht="14.25" customHeight="1">
      <c r="A52" s="3"/>
      <c r="B52" s="2"/>
      <c r="C52" s="2"/>
      <c r="D52" s="2"/>
      <c r="E52" s="2"/>
      <c r="F52" s="2"/>
      <c r="G52" s="2"/>
      <c r="H52" s="2"/>
      <c r="I52" s="2"/>
      <c r="J52" s="4"/>
      <c r="K52" s="4"/>
      <c r="L52" s="4"/>
      <c r="M52" s="4"/>
      <c r="N52" s="4"/>
      <c r="O52" s="4"/>
      <c r="P52" s="4"/>
      <c r="Q52" s="4"/>
      <c r="R52" s="4"/>
      <c r="S52" s="2"/>
      <c r="T52" s="2"/>
      <c r="U52" s="2"/>
      <c r="V52" s="2"/>
      <c r="W52" s="2"/>
      <c r="X52" s="2"/>
      <c r="Y52" s="2"/>
      <c r="Z52" s="2"/>
      <c r="AA52" s="2"/>
      <c r="AB52" s="2"/>
      <c r="AC52" s="2"/>
      <c r="AD52" s="2"/>
      <c r="AE52" s="2"/>
      <c r="AF52" s="2"/>
      <c r="AG52" s="2"/>
      <c r="AH52" s="2"/>
      <c r="AI52" s="2"/>
      <c r="AJ52" s="2"/>
      <c r="AK52" s="2"/>
      <c r="AL52" s="2"/>
      <c r="AM52" s="2"/>
      <c r="AN52" s="2"/>
    </row>
    <row r="53" ht="14.25" customHeight="1">
      <c r="A53" s="3"/>
      <c r="B53" s="2"/>
      <c r="C53" s="2"/>
      <c r="D53" s="2"/>
      <c r="E53" s="2"/>
      <c r="F53" s="2"/>
      <c r="G53" s="2"/>
      <c r="H53" s="2"/>
      <c r="I53" s="2"/>
      <c r="J53" s="4"/>
      <c r="K53" s="4"/>
      <c r="L53" s="4"/>
      <c r="M53" s="4"/>
      <c r="N53" s="4"/>
      <c r="O53" s="4"/>
      <c r="P53" s="4"/>
      <c r="Q53" s="4"/>
      <c r="R53" s="4"/>
      <c r="S53" s="2"/>
      <c r="T53" s="2"/>
      <c r="U53" s="2"/>
      <c r="V53" s="2"/>
      <c r="W53" s="2"/>
      <c r="X53" s="2"/>
      <c r="Y53" s="2"/>
      <c r="Z53" s="2"/>
      <c r="AA53" s="2"/>
      <c r="AB53" s="2"/>
      <c r="AC53" s="2"/>
      <c r="AD53" s="2"/>
      <c r="AE53" s="2"/>
      <c r="AF53" s="2"/>
      <c r="AG53" s="2"/>
      <c r="AH53" s="2"/>
      <c r="AI53" s="2"/>
      <c r="AJ53" s="2"/>
      <c r="AK53" s="2"/>
      <c r="AL53" s="2"/>
      <c r="AM53" s="2"/>
      <c r="AN53" s="2"/>
    </row>
    <row r="54" ht="14.25" customHeight="1">
      <c r="A54" s="3"/>
      <c r="B54" s="2"/>
      <c r="C54" s="2"/>
      <c r="D54" s="2"/>
      <c r="E54" s="2"/>
      <c r="F54" s="2"/>
      <c r="G54" s="2"/>
      <c r="H54" s="2"/>
      <c r="I54" s="2"/>
      <c r="J54" s="4"/>
      <c r="K54" s="4"/>
      <c r="L54" s="4"/>
      <c r="M54" s="4"/>
      <c r="N54" s="4"/>
      <c r="O54" s="4"/>
      <c r="P54" s="4"/>
      <c r="Q54" s="4"/>
      <c r="R54" s="4"/>
      <c r="S54" s="2"/>
      <c r="T54" s="2"/>
      <c r="U54" s="2"/>
      <c r="V54" s="2"/>
      <c r="W54" s="2"/>
      <c r="X54" s="2"/>
      <c r="Y54" s="2"/>
      <c r="Z54" s="2"/>
      <c r="AA54" s="2"/>
      <c r="AB54" s="2"/>
      <c r="AC54" s="2"/>
      <c r="AD54" s="2"/>
      <c r="AE54" s="2"/>
      <c r="AF54" s="2"/>
      <c r="AG54" s="2"/>
      <c r="AH54" s="2"/>
      <c r="AI54" s="2"/>
      <c r="AJ54" s="2"/>
      <c r="AK54" s="2"/>
      <c r="AL54" s="2"/>
      <c r="AM54" s="2"/>
      <c r="AN54" s="2"/>
    </row>
    <row r="55" ht="14.25" customHeight="1">
      <c r="A55" s="3"/>
      <c r="B55" s="2"/>
      <c r="C55" s="2"/>
      <c r="D55" s="2"/>
      <c r="E55" s="2"/>
      <c r="F55" s="2"/>
      <c r="G55" s="2"/>
      <c r="H55" s="2"/>
      <c r="I55" s="2"/>
      <c r="J55" s="4"/>
      <c r="K55" s="4"/>
      <c r="L55" s="4"/>
      <c r="M55" s="4"/>
      <c r="N55" s="4"/>
      <c r="O55" s="4"/>
      <c r="P55" s="4"/>
      <c r="Q55" s="4"/>
      <c r="R55" s="4"/>
      <c r="S55" s="2"/>
      <c r="T55" s="2"/>
      <c r="U55" s="2"/>
      <c r="V55" s="2"/>
      <c r="W55" s="2"/>
      <c r="X55" s="2"/>
      <c r="Y55" s="2"/>
      <c r="Z55" s="2"/>
      <c r="AA55" s="2"/>
      <c r="AB55" s="2"/>
      <c r="AC55" s="2"/>
      <c r="AD55" s="2"/>
      <c r="AE55" s="2"/>
      <c r="AF55" s="2"/>
      <c r="AG55" s="2"/>
      <c r="AH55" s="2"/>
      <c r="AI55" s="2"/>
      <c r="AJ55" s="2"/>
      <c r="AK55" s="2"/>
      <c r="AL55" s="2"/>
      <c r="AM55" s="2"/>
      <c r="AN55" s="2"/>
    </row>
    <row r="56" ht="14.25" customHeight="1">
      <c r="A56" s="3"/>
      <c r="B56" s="2"/>
      <c r="C56" s="2"/>
      <c r="D56" s="2"/>
      <c r="E56" s="2"/>
      <c r="F56" s="2"/>
      <c r="G56" s="2"/>
      <c r="H56" s="2"/>
      <c r="I56" s="2"/>
      <c r="J56" s="4"/>
      <c r="K56" s="4"/>
      <c r="L56" s="4"/>
      <c r="M56" s="4"/>
      <c r="N56" s="4"/>
      <c r="O56" s="4"/>
      <c r="P56" s="4"/>
      <c r="Q56" s="4"/>
      <c r="R56" s="4"/>
      <c r="S56" s="2"/>
      <c r="T56" s="2"/>
      <c r="U56" s="2"/>
      <c r="V56" s="2"/>
      <c r="W56" s="2"/>
      <c r="X56" s="2"/>
      <c r="Y56" s="2"/>
      <c r="Z56" s="2"/>
      <c r="AA56" s="2"/>
      <c r="AB56" s="2"/>
      <c r="AC56" s="2"/>
      <c r="AD56" s="2"/>
      <c r="AE56" s="2"/>
      <c r="AF56" s="2"/>
      <c r="AG56" s="2"/>
      <c r="AH56" s="2"/>
      <c r="AI56" s="2"/>
      <c r="AJ56" s="2"/>
      <c r="AK56" s="2"/>
      <c r="AL56" s="2"/>
      <c r="AM56" s="2"/>
      <c r="AN56" s="2"/>
    </row>
    <row r="57" ht="14.25" customHeight="1">
      <c r="A57" s="3"/>
      <c r="B57" s="2"/>
      <c r="C57" s="2"/>
      <c r="D57" s="2"/>
      <c r="E57" s="2"/>
      <c r="F57" s="2"/>
      <c r="G57" s="2"/>
      <c r="H57" s="2"/>
      <c r="I57" s="2"/>
      <c r="J57" s="4"/>
      <c r="K57" s="4"/>
      <c r="L57" s="4"/>
      <c r="M57" s="4"/>
      <c r="N57" s="4"/>
      <c r="O57" s="4"/>
      <c r="P57" s="4"/>
      <c r="Q57" s="4"/>
      <c r="R57" s="4"/>
      <c r="S57" s="2"/>
      <c r="T57" s="2"/>
      <c r="U57" s="2"/>
      <c r="V57" s="2"/>
      <c r="W57" s="2"/>
      <c r="X57" s="2"/>
      <c r="Y57" s="2"/>
      <c r="Z57" s="2"/>
      <c r="AA57" s="2"/>
      <c r="AB57" s="2"/>
      <c r="AC57" s="2"/>
      <c r="AD57" s="2"/>
      <c r="AE57" s="2"/>
      <c r="AF57" s="2"/>
      <c r="AG57" s="2"/>
      <c r="AH57" s="2"/>
      <c r="AI57" s="2"/>
      <c r="AJ57" s="2"/>
      <c r="AK57" s="2"/>
      <c r="AL57" s="2"/>
      <c r="AM57" s="2"/>
      <c r="AN57" s="2"/>
    </row>
    <row r="58" ht="14.25" customHeight="1">
      <c r="A58" s="3"/>
      <c r="B58" s="2"/>
      <c r="C58" s="2"/>
      <c r="D58" s="2"/>
      <c r="E58" s="2"/>
      <c r="F58" s="2"/>
      <c r="G58" s="2"/>
      <c r="H58" s="2"/>
      <c r="I58" s="2"/>
      <c r="J58" s="4"/>
      <c r="K58" s="4"/>
      <c r="L58" s="4"/>
      <c r="M58" s="4"/>
      <c r="N58" s="4"/>
      <c r="O58" s="4"/>
      <c r="P58" s="4"/>
      <c r="Q58" s="4"/>
      <c r="R58" s="4"/>
      <c r="S58" s="2"/>
      <c r="T58" s="2"/>
      <c r="U58" s="2"/>
      <c r="V58" s="2"/>
      <c r="W58" s="2"/>
      <c r="X58" s="2"/>
      <c r="Y58" s="2"/>
      <c r="Z58" s="2"/>
      <c r="AA58" s="2"/>
      <c r="AB58" s="2"/>
      <c r="AC58" s="2"/>
      <c r="AD58" s="2"/>
      <c r="AE58" s="2"/>
      <c r="AF58" s="2"/>
      <c r="AG58" s="2"/>
      <c r="AH58" s="2"/>
      <c r="AI58" s="2"/>
      <c r="AJ58" s="2"/>
      <c r="AK58" s="2"/>
      <c r="AL58" s="2"/>
      <c r="AM58" s="2"/>
      <c r="AN58" s="2"/>
    </row>
    <row r="59" ht="14.25" customHeight="1">
      <c r="A59" s="3"/>
      <c r="B59" s="2"/>
      <c r="C59" s="2"/>
      <c r="D59" s="2"/>
      <c r="E59" s="2"/>
      <c r="F59" s="2"/>
      <c r="G59" s="2"/>
      <c r="H59" s="2"/>
      <c r="I59" s="2"/>
      <c r="J59" s="4"/>
      <c r="K59" s="4"/>
      <c r="L59" s="4"/>
      <c r="M59" s="4"/>
      <c r="N59" s="4"/>
      <c r="O59" s="4"/>
      <c r="P59" s="4"/>
      <c r="Q59" s="4"/>
      <c r="R59" s="4"/>
      <c r="S59" s="2"/>
      <c r="T59" s="2"/>
      <c r="U59" s="2"/>
      <c r="V59" s="2"/>
      <c r="W59" s="2"/>
      <c r="X59" s="2"/>
      <c r="Y59" s="2"/>
      <c r="Z59" s="2"/>
      <c r="AA59" s="2"/>
      <c r="AB59" s="2"/>
      <c r="AC59" s="2"/>
      <c r="AD59" s="2"/>
      <c r="AE59" s="2"/>
      <c r="AF59" s="2"/>
      <c r="AG59" s="2"/>
      <c r="AH59" s="2"/>
      <c r="AI59" s="2"/>
      <c r="AJ59" s="2"/>
      <c r="AK59" s="2"/>
      <c r="AL59" s="2"/>
      <c r="AM59" s="2"/>
      <c r="AN59" s="2"/>
    </row>
    <row r="60" ht="14.25" customHeight="1">
      <c r="A60" s="3"/>
      <c r="B60" s="2"/>
      <c r="C60" s="2"/>
      <c r="D60" s="2"/>
      <c r="E60" s="2"/>
      <c r="F60" s="2"/>
      <c r="G60" s="2"/>
      <c r="H60" s="2"/>
      <c r="I60" s="2"/>
      <c r="J60" s="4"/>
      <c r="K60" s="4"/>
      <c r="L60" s="4"/>
      <c r="M60" s="4"/>
      <c r="N60" s="4"/>
      <c r="O60" s="4"/>
      <c r="P60" s="4"/>
      <c r="Q60" s="4"/>
      <c r="R60" s="4"/>
      <c r="S60" s="2"/>
      <c r="T60" s="2"/>
      <c r="U60" s="2"/>
      <c r="V60" s="2"/>
      <c r="W60" s="2"/>
      <c r="X60" s="2"/>
      <c r="Y60" s="2"/>
      <c r="Z60" s="2"/>
      <c r="AA60" s="2"/>
      <c r="AB60" s="2"/>
      <c r="AC60" s="2"/>
      <c r="AD60" s="2"/>
      <c r="AE60" s="2"/>
      <c r="AF60" s="2"/>
      <c r="AG60" s="2"/>
      <c r="AH60" s="2"/>
      <c r="AI60" s="2"/>
      <c r="AJ60" s="2"/>
      <c r="AK60" s="2"/>
      <c r="AL60" s="2"/>
      <c r="AM60" s="2"/>
      <c r="AN60" s="2"/>
    </row>
    <row r="61" ht="14.25" customHeight="1">
      <c r="A61" s="3"/>
      <c r="B61" s="2"/>
      <c r="C61" s="2"/>
      <c r="D61" s="2"/>
      <c r="E61" s="2"/>
      <c r="F61" s="2"/>
      <c r="G61" s="2"/>
      <c r="H61" s="2"/>
      <c r="I61" s="2"/>
      <c r="J61" s="4"/>
      <c r="K61" s="4"/>
      <c r="L61" s="4"/>
      <c r="M61" s="4"/>
      <c r="N61" s="4"/>
      <c r="O61" s="4"/>
      <c r="P61" s="4"/>
      <c r="Q61" s="4"/>
      <c r="R61" s="4"/>
      <c r="S61" s="2"/>
      <c r="T61" s="2"/>
      <c r="U61" s="2"/>
      <c r="V61" s="2"/>
      <c r="W61" s="2"/>
      <c r="X61" s="2"/>
      <c r="Y61" s="2"/>
      <c r="Z61" s="2"/>
      <c r="AA61" s="2"/>
      <c r="AB61" s="2"/>
      <c r="AC61" s="2"/>
      <c r="AD61" s="2"/>
      <c r="AE61" s="2"/>
      <c r="AF61" s="2"/>
      <c r="AG61" s="2"/>
      <c r="AH61" s="2"/>
      <c r="AI61" s="2"/>
      <c r="AJ61" s="2"/>
      <c r="AK61" s="2"/>
      <c r="AL61" s="2"/>
      <c r="AM61" s="2"/>
      <c r="AN61" s="2"/>
    </row>
    <row r="62" ht="14.25" customHeight="1">
      <c r="A62" s="3"/>
      <c r="B62" s="2"/>
      <c r="C62" s="2"/>
      <c r="D62" s="2"/>
      <c r="E62" s="2"/>
      <c r="F62" s="2"/>
      <c r="G62" s="2"/>
      <c r="H62" s="2"/>
      <c r="I62" s="2"/>
      <c r="J62" s="4"/>
      <c r="K62" s="4"/>
      <c r="L62" s="4"/>
      <c r="M62" s="4"/>
      <c r="N62" s="4"/>
      <c r="O62" s="4"/>
      <c r="P62" s="4"/>
      <c r="Q62" s="4"/>
      <c r="R62" s="4"/>
      <c r="S62" s="2"/>
      <c r="T62" s="2"/>
      <c r="U62" s="2"/>
      <c r="V62" s="2"/>
      <c r="W62" s="2"/>
      <c r="X62" s="2"/>
      <c r="Y62" s="2"/>
      <c r="Z62" s="2"/>
      <c r="AA62" s="2"/>
      <c r="AB62" s="2"/>
      <c r="AC62" s="2"/>
      <c r="AD62" s="2"/>
      <c r="AE62" s="2"/>
      <c r="AF62" s="2"/>
      <c r="AG62" s="2"/>
      <c r="AH62" s="2"/>
      <c r="AI62" s="2"/>
      <c r="AJ62" s="2"/>
      <c r="AK62" s="2"/>
      <c r="AL62" s="2"/>
      <c r="AM62" s="2"/>
      <c r="AN62" s="2"/>
    </row>
    <row r="63" ht="14.25" customHeight="1">
      <c r="A63" s="3"/>
      <c r="B63" s="2"/>
      <c r="C63" s="2"/>
      <c r="D63" s="2"/>
      <c r="E63" s="2"/>
      <c r="F63" s="2"/>
      <c r="G63" s="2"/>
      <c r="H63" s="2"/>
      <c r="I63" s="2"/>
      <c r="J63" s="4"/>
      <c r="K63" s="4"/>
      <c r="L63" s="4"/>
      <c r="M63" s="4"/>
      <c r="N63" s="4"/>
      <c r="O63" s="4"/>
      <c r="P63" s="4"/>
      <c r="Q63" s="4"/>
      <c r="R63" s="4"/>
      <c r="S63" s="2"/>
      <c r="T63" s="2"/>
      <c r="U63" s="2"/>
      <c r="V63" s="2"/>
      <c r="W63" s="2"/>
      <c r="X63" s="2"/>
      <c r="Y63" s="2"/>
      <c r="Z63" s="2"/>
      <c r="AA63" s="2"/>
      <c r="AB63" s="2"/>
      <c r="AC63" s="2"/>
      <c r="AD63" s="2"/>
      <c r="AE63" s="2"/>
      <c r="AF63" s="2"/>
      <c r="AG63" s="2"/>
      <c r="AH63" s="2"/>
      <c r="AI63" s="2"/>
      <c r="AJ63" s="2"/>
      <c r="AK63" s="2"/>
      <c r="AL63" s="2"/>
      <c r="AM63" s="2"/>
      <c r="AN63" s="2"/>
    </row>
    <row r="64" ht="14.25" customHeight="1">
      <c r="A64" s="3"/>
      <c r="B64" s="2"/>
      <c r="C64" s="2"/>
      <c r="D64" s="2"/>
      <c r="E64" s="2"/>
      <c r="F64" s="2"/>
      <c r="G64" s="2"/>
      <c r="H64" s="2"/>
      <c r="I64" s="2"/>
      <c r="J64" s="4"/>
      <c r="K64" s="4"/>
      <c r="L64" s="4"/>
      <c r="M64" s="4"/>
      <c r="N64" s="4"/>
      <c r="O64" s="4"/>
      <c r="P64" s="4"/>
      <c r="Q64" s="4"/>
      <c r="R64" s="4"/>
      <c r="S64" s="2"/>
      <c r="T64" s="2"/>
      <c r="U64" s="2"/>
      <c r="V64" s="2"/>
      <c r="W64" s="2"/>
      <c r="X64" s="2"/>
      <c r="Y64" s="2"/>
      <c r="Z64" s="2"/>
      <c r="AA64" s="2"/>
      <c r="AB64" s="2"/>
      <c r="AC64" s="2"/>
      <c r="AD64" s="2"/>
      <c r="AE64" s="2"/>
      <c r="AF64" s="2"/>
      <c r="AG64" s="2"/>
      <c r="AH64" s="2"/>
      <c r="AI64" s="2"/>
      <c r="AJ64" s="2"/>
      <c r="AK64" s="2"/>
      <c r="AL64" s="2"/>
      <c r="AM64" s="2"/>
      <c r="AN64" s="2"/>
    </row>
    <row r="65" ht="14.25" customHeight="1">
      <c r="A65" s="3"/>
      <c r="B65" s="2"/>
      <c r="C65" s="2"/>
      <c r="D65" s="2"/>
      <c r="E65" s="2"/>
      <c r="F65" s="2"/>
      <c r="G65" s="2"/>
      <c r="H65" s="2"/>
      <c r="I65" s="2"/>
      <c r="J65" s="4"/>
      <c r="K65" s="4"/>
      <c r="L65" s="4"/>
      <c r="M65" s="4"/>
      <c r="N65" s="4"/>
      <c r="O65" s="4"/>
      <c r="P65" s="4"/>
      <c r="Q65" s="4"/>
      <c r="R65" s="4"/>
      <c r="S65" s="2"/>
      <c r="T65" s="2"/>
      <c r="U65" s="2"/>
      <c r="V65" s="2"/>
      <c r="W65" s="2"/>
      <c r="X65" s="2"/>
      <c r="Y65" s="2"/>
      <c r="Z65" s="2"/>
      <c r="AA65" s="2"/>
      <c r="AB65" s="2"/>
      <c r="AC65" s="2"/>
      <c r="AD65" s="2"/>
      <c r="AE65" s="2"/>
      <c r="AF65" s="2"/>
      <c r="AG65" s="2"/>
      <c r="AH65" s="2"/>
      <c r="AI65" s="2"/>
      <c r="AJ65" s="2"/>
      <c r="AK65" s="2"/>
      <c r="AL65" s="2"/>
      <c r="AM65" s="2"/>
      <c r="AN65" s="2"/>
    </row>
    <row r="66" ht="14.25" customHeight="1">
      <c r="A66" s="3"/>
      <c r="B66" s="2"/>
      <c r="C66" s="2"/>
      <c r="D66" s="2"/>
      <c r="E66" s="2"/>
      <c r="F66" s="2"/>
      <c r="G66" s="2"/>
      <c r="H66" s="2"/>
      <c r="I66" s="2"/>
      <c r="J66" s="4"/>
      <c r="K66" s="4"/>
      <c r="L66" s="4"/>
      <c r="M66" s="4"/>
      <c r="N66" s="4"/>
      <c r="O66" s="4"/>
      <c r="P66" s="4"/>
      <c r="Q66" s="4"/>
      <c r="R66" s="4"/>
      <c r="S66" s="2"/>
      <c r="T66" s="2"/>
      <c r="U66" s="2"/>
      <c r="V66" s="2"/>
      <c r="W66" s="2"/>
      <c r="X66" s="2"/>
      <c r="Y66" s="2"/>
      <c r="Z66" s="2"/>
      <c r="AA66" s="2"/>
      <c r="AB66" s="2"/>
      <c r="AC66" s="2"/>
      <c r="AD66" s="2"/>
      <c r="AE66" s="2"/>
      <c r="AF66" s="2"/>
      <c r="AG66" s="2"/>
      <c r="AH66" s="2"/>
      <c r="AI66" s="2"/>
      <c r="AJ66" s="2"/>
      <c r="AK66" s="2"/>
      <c r="AL66" s="2"/>
      <c r="AM66" s="2"/>
      <c r="AN66" s="2"/>
    </row>
    <row r="67" ht="14.25" customHeight="1">
      <c r="A67" s="3"/>
      <c r="B67" s="2"/>
      <c r="C67" s="2"/>
      <c r="D67" s="2"/>
      <c r="E67" s="2"/>
      <c r="F67" s="2"/>
      <c r="G67" s="2"/>
      <c r="H67" s="2"/>
      <c r="I67" s="2"/>
      <c r="J67" s="4"/>
      <c r="K67" s="4"/>
      <c r="L67" s="4"/>
      <c r="M67" s="4"/>
      <c r="N67" s="4"/>
      <c r="O67" s="4"/>
      <c r="P67" s="4"/>
      <c r="Q67" s="4"/>
      <c r="R67" s="4"/>
      <c r="S67" s="2"/>
      <c r="T67" s="2"/>
      <c r="U67" s="2"/>
      <c r="V67" s="2"/>
      <c r="W67" s="2"/>
      <c r="X67" s="2"/>
      <c r="Y67" s="2"/>
      <c r="Z67" s="2"/>
      <c r="AA67" s="2"/>
      <c r="AB67" s="2"/>
      <c r="AC67" s="2"/>
      <c r="AD67" s="2"/>
      <c r="AE67" s="2"/>
      <c r="AF67" s="2"/>
      <c r="AG67" s="2"/>
      <c r="AH67" s="2"/>
      <c r="AI67" s="2"/>
      <c r="AJ67" s="2"/>
      <c r="AK67" s="2"/>
      <c r="AL67" s="2"/>
      <c r="AM67" s="2"/>
      <c r="AN67" s="2"/>
    </row>
    <row r="68" ht="14.25" customHeight="1">
      <c r="A68" s="3"/>
      <c r="B68" s="2"/>
      <c r="C68" s="2"/>
      <c r="D68" s="2"/>
      <c r="E68" s="2"/>
      <c r="F68" s="2"/>
      <c r="G68" s="2"/>
      <c r="H68" s="2"/>
      <c r="I68" s="2"/>
      <c r="J68" s="4"/>
      <c r="K68" s="4"/>
      <c r="L68" s="4"/>
      <c r="M68" s="4"/>
      <c r="N68" s="4"/>
      <c r="O68" s="4"/>
      <c r="P68" s="4"/>
      <c r="Q68" s="4"/>
      <c r="R68" s="4"/>
      <c r="S68" s="2"/>
      <c r="T68" s="2"/>
      <c r="U68" s="2"/>
      <c r="V68" s="2"/>
      <c r="W68" s="2"/>
      <c r="X68" s="2"/>
      <c r="Y68" s="2"/>
      <c r="Z68" s="2"/>
      <c r="AA68" s="2"/>
      <c r="AB68" s="2"/>
      <c r="AC68" s="2"/>
      <c r="AD68" s="2"/>
      <c r="AE68" s="2"/>
      <c r="AF68" s="2"/>
      <c r="AG68" s="2"/>
      <c r="AH68" s="2"/>
      <c r="AI68" s="2"/>
      <c r="AJ68" s="2"/>
      <c r="AK68" s="2"/>
      <c r="AL68" s="2"/>
      <c r="AM68" s="2"/>
      <c r="AN68" s="2"/>
    </row>
    <row r="69" ht="14.25" customHeight="1">
      <c r="A69" s="3"/>
      <c r="B69" s="2"/>
      <c r="C69" s="2"/>
      <c r="D69" s="2"/>
      <c r="E69" s="2"/>
      <c r="F69" s="2"/>
      <c r="G69" s="2"/>
      <c r="H69" s="2"/>
      <c r="I69" s="2"/>
      <c r="J69" s="4"/>
      <c r="K69" s="4"/>
      <c r="L69" s="4"/>
      <c r="M69" s="4"/>
      <c r="N69" s="4"/>
      <c r="O69" s="4"/>
      <c r="P69" s="4"/>
      <c r="Q69" s="4"/>
      <c r="R69" s="4"/>
      <c r="S69" s="2"/>
      <c r="T69" s="2"/>
      <c r="U69" s="2"/>
      <c r="V69" s="2"/>
      <c r="W69" s="2"/>
      <c r="X69" s="2"/>
      <c r="Y69" s="2"/>
      <c r="Z69" s="2"/>
      <c r="AA69" s="2"/>
      <c r="AB69" s="2"/>
      <c r="AC69" s="2"/>
      <c r="AD69" s="2"/>
      <c r="AE69" s="2"/>
      <c r="AF69" s="2"/>
      <c r="AG69" s="2"/>
      <c r="AH69" s="2"/>
      <c r="AI69" s="2"/>
      <c r="AJ69" s="2"/>
      <c r="AK69" s="2"/>
      <c r="AL69" s="2"/>
      <c r="AM69" s="2"/>
      <c r="AN69" s="2"/>
    </row>
    <row r="70" ht="14.25" customHeight="1">
      <c r="A70" s="3"/>
      <c r="B70" s="2"/>
      <c r="C70" s="2"/>
      <c r="D70" s="2"/>
      <c r="E70" s="2"/>
      <c r="F70" s="2"/>
      <c r="G70" s="2"/>
      <c r="H70" s="2"/>
      <c r="I70" s="2"/>
      <c r="J70" s="4"/>
      <c r="K70" s="4"/>
      <c r="L70" s="4"/>
      <c r="M70" s="4"/>
      <c r="N70" s="4"/>
      <c r="O70" s="4"/>
      <c r="P70" s="4"/>
      <c r="Q70" s="4"/>
      <c r="R70" s="4"/>
      <c r="S70" s="2"/>
      <c r="T70" s="2"/>
      <c r="U70" s="2"/>
      <c r="V70" s="2"/>
      <c r="W70" s="2"/>
      <c r="X70" s="2"/>
      <c r="Y70" s="2"/>
      <c r="Z70" s="2"/>
      <c r="AA70" s="2"/>
      <c r="AB70" s="2"/>
      <c r="AC70" s="2"/>
      <c r="AD70" s="2"/>
      <c r="AE70" s="2"/>
      <c r="AF70" s="2"/>
      <c r="AG70" s="2"/>
      <c r="AH70" s="2"/>
      <c r="AI70" s="2"/>
      <c r="AJ70" s="2"/>
      <c r="AK70" s="2"/>
      <c r="AL70" s="2"/>
      <c r="AM70" s="2"/>
      <c r="AN70" s="2"/>
    </row>
    <row r="71" ht="14.25" customHeight="1">
      <c r="A71" s="3"/>
      <c r="B71" s="2"/>
      <c r="C71" s="2"/>
      <c r="D71" s="2"/>
      <c r="E71" s="2"/>
      <c r="F71" s="2"/>
      <c r="G71" s="2"/>
      <c r="H71" s="2"/>
      <c r="I71" s="2"/>
      <c r="J71" s="4"/>
      <c r="K71" s="4"/>
      <c r="L71" s="4"/>
      <c r="M71" s="4"/>
      <c r="N71" s="4"/>
      <c r="O71" s="4"/>
      <c r="P71" s="4"/>
      <c r="Q71" s="4"/>
      <c r="R71" s="4"/>
      <c r="S71" s="2"/>
      <c r="T71" s="2"/>
      <c r="U71" s="2"/>
      <c r="V71" s="2"/>
      <c r="W71" s="2"/>
      <c r="X71" s="2"/>
      <c r="Y71" s="2"/>
      <c r="Z71" s="2"/>
      <c r="AA71" s="2"/>
      <c r="AB71" s="2"/>
      <c r="AC71" s="2"/>
      <c r="AD71" s="2"/>
      <c r="AE71" s="2"/>
      <c r="AF71" s="2"/>
      <c r="AG71" s="2"/>
      <c r="AH71" s="2"/>
      <c r="AI71" s="2"/>
      <c r="AJ71" s="2"/>
      <c r="AK71" s="2"/>
      <c r="AL71" s="2"/>
      <c r="AM71" s="2"/>
      <c r="AN71" s="2"/>
    </row>
    <row r="72" ht="14.25" customHeight="1">
      <c r="A72" s="3"/>
      <c r="B72" s="2"/>
      <c r="C72" s="2"/>
      <c r="D72" s="2"/>
      <c r="E72" s="2"/>
      <c r="F72" s="2"/>
      <c r="G72" s="2"/>
      <c r="H72" s="2"/>
      <c r="I72" s="2"/>
      <c r="J72" s="4"/>
      <c r="K72" s="4"/>
      <c r="L72" s="4"/>
      <c r="M72" s="4"/>
      <c r="N72" s="4"/>
      <c r="O72" s="4"/>
      <c r="P72" s="4"/>
      <c r="Q72" s="4"/>
      <c r="R72" s="4"/>
      <c r="S72" s="2"/>
      <c r="T72" s="2"/>
      <c r="U72" s="2"/>
      <c r="V72" s="2"/>
      <c r="W72" s="2"/>
      <c r="X72" s="2"/>
      <c r="Y72" s="2"/>
      <c r="Z72" s="2"/>
      <c r="AA72" s="2"/>
      <c r="AB72" s="2"/>
      <c r="AC72" s="2"/>
      <c r="AD72" s="2"/>
      <c r="AE72" s="2"/>
      <c r="AF72" s="2"/>
      <c r="AG72" s="2"/>
      <c r="AH72" s="2"/>
      <c r="AI72" s="2"/>
      <c r="AJ72" s="2"/>
      <c r="AK72" s="2"/>
      <c r="AL72" s="2"/>
      <c r="AM72" s="2"/>
      <c r="AN72" s="2"/>
    </row>
    <row r="73" ht="14.25" customHeight="1">
      <c r="A73" s="3"/>
      <c r="B73" s="2"/>
      <c r="C73" s="2"/>
      <c r="D73" s="2"/>
      <c r="E73" s="2"/>
      <c r="F73" s="2"/>
      <c r="G73" s="2"/>
      <c r="H73" s="2"/>
      <c r="I73" s="2"/>
      <c r="J73" s="4"/>
      <c r="K73" s="4"/>
      <c r="L73" s="4"/>
      <c r="M73" s="4"/>
      <c r="N73" s="4"/>
      <c r="O73" s="4"/>
      <c r="P73" s="4"/>
      <c r="Q73" s="4"/>
      <c r="R73" s="4"/>
      <c r="S73" s="2"/>
      <c r="T73" s="2"/>
      <c r="U73" s="2"/>
      <c r="V73" s="2"/>
      <c r="W73" s="2"/>
      <c r="X73" s="2"/>
      <c r="Y73" s="2"/>
      <c r="Z73" s="2"/>
      <c r="AA73" s="2"/>
      <c r="AB73" s="2"/>
      <c r="AC73" s="2"/>
      <c r="AD73" s="2"/>
      <c r="AE73" s="2"/>
      <c r="AF73" s="2"/>
      <c r="AG73" s="2"/>
      <c r="AH73" s="2"/>
      <c r="AI73" s="2"/>
      <c r="AJ73" s="2"/>
      <c r="AK73" s="2"/>
      <c r="AL73" s="2"/>
      <c r="AM73" s="2"/>
      <c r="AN73" s="2"/>
    </row>
    <row r="74" ht="14.25" customHeight="1">
      <c r="A74" s="3"/>
      <c r="B74" s="2"/>
      <c r="C74" s="2"/>
      <c r="D74" s="2"/>
      <c r="E74" s="2"/>
      <c r="F74" s="2"/>
      <c r="G74" s="2"/>
      <c r="H74" s="2"/>
      <c r="I74" s="2"/>
      <c r="J74" s="4"/>
      <c r="K74" s="4"/>
      <c r="L74" s="4"/>
      <c r="M74" s="4"/>
      <c r="N74" s="4"/>
      <c r="O74" s="4"/>
      <c r="P74" s="4"/>
      <c r="Q74" s="4"/>
      <c r="R74" s="4"/>
      <c r="S74" s="2"/>
      <c r="T74" s="2"/>
      <c r="U74" s="2"/>
      <c r="V74" s="2"/>
      <c r="W74" s="2"/>
      <c r="X74" s="2"/>
      <c r="Y74" s="2"/>
      <c r="Z74" s="2"/>
      <c r="AA74" s="2"/>
      <c r="AB74" s="2"/>
      <c r="AC74" s="2"/>
      <c r="AD74" s="2"/>
      <c r="AE74" s="2"/>
      <c r="AF74" s="2"/>
      <c r="AG74" s="2"/>
      <c r="AH74" s="2"/>
      <c r="AI74" s="2"/>
      <c r="AJ74" s="2"/>
      <c r="AK74" s="2"/>
      <c r="AL74" s="2"/>
      <c r="AM74" s="2"/>
      <c r="AN74" s="2"/>
    </row>
    <row r="75" ht="14.25" customHeight="1">
      <c r="A75" s="3"/>
      <c r="B75" s="2"/>
      <c r="C75" s="2"/>
      <c r="D75" s="2"/>
      <c r="E75" s="2"/>
      <c r="F75" s="2"/>
      <c r="G75" s="2"/>
      <c r="H75" s="2"/>
      <c r="I75" s="2"/>
      <c r="J75" s="4"/>
      <c r="K75" s="4"/>
      <c r="L75" s="4"/>
      <c r="M75" s="4"/>
      <c r="N75" s="4"/>
      <c r="O75" s="4"/>
      <c r="P75" s="4"/>
      <c r="Q75" s="4"/>
      <c r="R75" s="4"/>
      <c r="S75" s="2"/>
      <c r="T75" s="2"/>
      <c r="U75" s="2"/>
      <c r="V75" s="2"/>
      <c r="W75" s="2"/>
      <c r="X75" s="2"/>
      <c r="Y75" s="2"/>
      <c r="Z75" s="2"/>
      <c r="AA75" s="2"/>
      <c r="AB75" s="2"/>
      <c r="AC75" s="2"/>
      <c r="AD75" s="2"/>
      <c r="AE75" s="2"/>
      <c r="AF75" s="2"/>
      <c r="AG75" s="2"/>
      <c r="AH75" s="2"/>
      <c r="AI75" s="2"/>
      <c r="AJ75" s="2"/>
      <c r="AK75" s="2"/>
      <c r="AL75" s="2"/>
      <c r="AM75" s="2"/>
      <c r="AN75" s="2"/>
    </row>
    <row r="76" ht="14.25" customHeight="1">
      <c r="A76" s="3"/>
      <c r="B76" s="2"/>
      <c r="C76" s="2"/>
      <c r="D76" s="2"/>
      <c r="E76" s="2"/>
      <c r="F76" s="2"/>
      <c r="G76" s="2"/>
      <c r="H76" s="2"/>
      <c r="I76" s="2"/>
      <c r="J76" s="4"/>
      <c r="K76" s="4"/>
      <c r="L76" s="4"/>
      <c r="M76" s="4"/>
      <c r="N76" s="4"/>
      <c r="O76" s="4"/>
      <c r="P76" s="4"/>
      <c r="Q76" s="4"/>
      <c r="R76" s="4"/>
      <c r="S76" s="2"/>
      <c r="T76" s="2"/>
      <c r="U76" s="2"/>
      <c r="V76" s="2"/>
      <c r="W76" s="2"/>
      <c r="X76" s="2"/>
      <c r="Y76" s="2"/>
      <c r="Z76" s="2"/>
      <c r="AA76" s="2"/>
      <c r="AB76" s="2"/>
      <c r="AC76" s="2"/>
      <c r="AD76" s="2"/>
      <c r="AE76" s="2"/>
      <c r="AF76" s="2"/>
      <c r="AG76" s="2"/>
      <c r="AH76" s="2"/>
      <c r="AI76" s="2"/>
      <c r="AJ76" s="2"/>
      <c r="AK76" s="2"/>
      <c r="AL76" s="2"/>
      <c r="AM76" s="2"/>
      <c r="AN76" s="2"/>
    </row>
    <row r="77" ht="14.25" customHeight="1">
      <c r="A77" s="3"/>
      <c r="B77" s="2"/>
      <c r="C77" s="2"/>
      <c r="D77" s="2"/>
      <c r="E77" s="2"/>
      <c r="F77" s="2"/>
      <c r="G77" s="2"/>
      <c r="H77" s="2"/>
      <c r="I77" s="2"/>
      <c r="J77" s="4"/>
      <c r="K77" s="4"/>
      <c r="L77" s="4"/>
      <c r="M77" s="4"/>
      <c r="N77" s="4"/>
      <c r="O77" s="4"/>
      <c r="P77" s="4"/>
      <c r="Q77" s="4"/>
      <c r="R77" s="4"/>
      <c r="S77" s="2"/>
      <c r="T77" s="2"/>
      <c r="U77" s="2"/>
      <c r="V77" s="2"/>
      <c r="W77" s="2"/>
      <c r="X77" s="2"/>
      <c r="Y77" s="2"/>
      <c r="Z77" s="2"/>
      <c r="AA77" s="2"/>
      <c r="AB77" s="2"/>
      <c r="AC77" s="2"/>
      <c r="AD77" s="2"/>
      <c r="AE77" s="2"/>
      <c r="AF77" s="2"/>
      <c r="AG77" s="2"/>
      <c r="AH77" s="2"/>
      <c r="AI77" s="2"/>
      <c r="AJ77" s="2"/>
      <c r="AK77" s="2"/>
      <c r="AL77" s="2"/>
      <c r="AM77" s="2"/>
      <c r="AN77" s="2"/>
    </row>
    <row r="78" ht="14.25" customHeight="1">
      <c r="A78" s="3"/>
      <c r="B78" s="2"/>
      <c r="C78" s="2"/>
      <c r="D78" s="2"/>
      <c r="E78" s="2"/>
      <c r="F78" s="2"/>
      <c r="G78" s="2"/>
      <c r="H78" s="2"/>
      <c r="I78" s="2"/>
      <c r="J78" s="4"/>
      <c r="K78" s="4"/>
      <c r="L78" s="4"/>
      <c r="M78" s="4"/>
      <c r="N78" s="4"/>
      <c r="O78" s="4"/>
      <c r="P78" s="4"/>
      <c r="Q78" s="4"/>
      <c r="R78" s="4"/>
      <c r="S78" s="2"/>
      <c r="T78" s="2"/>
      <c r="U78" s="2"/>
      <c r="V78" s="2"/>
      <c r="W78" s="2"/>
      <c r="X78" s="2"/>
      <c r="Y78" s="2"/>
      <c r="Z78" s="2"/>
      <c r="AA78" s="2"/>
      <c r="AB78" s="2"/>
      <c r="AC78" s="2"/>
      <c r="AD78" s="2"/>
      <c r="AE78" s="2"/>
      <c r="AF78" s="2"/>
      <c r="AG78" s="2"/>
      <c r="AH78" s="2"/>
      <c r="AI78" s="2"/>
      <c r="AJ78" s="2"/>
      <c r="AK78" s="2"/>
      <c r="AL78" s="2"/>
      <c r="AM78" s="2"/>
      <c r="AN78" s="2"/>
    </row>
    <row r="79" ht="14.25" customHeight="1">
      <c r="A79" s="3"/>
      <c r="B79" s="2"/>
      <c r="C79" s="2"/>
      <c r="D79" s="2"/>
      <c r="E79" s="2"/>
      <c r="F79" s="2"/>
      <c r="G79" s="2"/>
      <c r="H79" s="2"/>
      <c r="I79" s="2"/>
      <c r="J79" s="4"/>
      <c r="K79" s="4"/>
      <c r="L79" s="4"/>
      <c r="M79" s="4"/>
      <c r="N79" s="4"/>
      <c r="O79" s="4"/>
      <c r="P79" s="4"/>
      <c r="Q79" s="4"/>
      <c r="R79" s="4"/>
      <c r="S79" s="2"/>
      <c r="T79" s="2"/>
      <c r="U79" s="2"/>
      <c r="V79" s="2"/>
      <c r="W79" s="2"/>
      <c r="X79" s="2"/>
      <c r="Y79" s="2"/>
      <c r="Z79" s="2"/>
      <c r="AA79" s="2"/>
      <c r="AB79" s="2"/>
      <c r="AC79" s="2"/>
      <c r="AD79" s="2"/>
      <c r="AE79" s="2"/>
      <c r="AF79" s="2"/>
      <c r="AG79" s="2"/>
      <c r="AH79" s="2"/>
      <c r="AI79" s="2"/>
      <c r="AJ79" s="2"/>
      <c r="AK79" s="2"/>
      <c r="AL79" s="2"/>
      <c r="AM79" s="2"/>
      <c r="AN79" s="2"/>
    </row>
    <row r="80" ht="14.25" customHeight="1">
      <c r="A80" s="3"/>
      <c r="B80" s="2"/>
      <c r="C80" s="2"/>
      <c r="D80" s="2"/>
      <c r="E80" s="2"/>
      <c r="F80" s="2"/>
      <c r="G80" s="2"/>
      <c r="H80" s="2"/>
      <c r="I80" s="2"/>
      <c r="J80" s="4"/>
      <c r="K80" s="4"/>
      <c r="L80" s="4"/>
      <c r="M80" s="4"/>
      <c r="N80" s="4"/>
      <c r="O80" s="4"/>
      <c r="P80" s="4"/>
      <c r="Q80" s="4"/>
      <c r="R80" s="4"/>
      <c r="S80" s="2"/>
      <c r="T80" s="2"/>
      <c r="U80" s="2"/>
      <c r="V80" s="2"/>
      <c r="W80" s="2"/>
      <c r="X80" s="2"/>
      <c r="Y80" s="2"/>
      <c r="Z80" s="2"/>
      <c r="AA80" s="2"/>
      <c r="AB80" s="2"/>
      <c r="AC80" s="2"/>
      <c r="AD80" s="2"/>
      <c r="AE80" s="2"/>
      <c r="AF80" s="2"/>
      <c r="AG80" s="2"/>
      <c r="AH80" s="2"/>
      <c r="AI80" s="2"/>
      <c r="AJ80" s="2"/>
      <c r="AK80" s="2"/>
      <c r="AL80" s="2"/>
      <c r="AM80" s="2"/>
      <c r="AN80" s="2"/>
    </row>
    <row r="81" ht="14.25" customHeight="1">
      <c r="A81" s="3"/>
      <c r="B81" s="2"/>
      <c r="C81" s="2"/>
      <c r="D81" s="2"/>
      <c r="E81" s="2"/>
      <c r="F81" s="2"/>
      <c r="G81" s="2"/>
      <c r="H81" s="2"/>
      <c r="I81" s="2"/>
      <c r="J81" s="4"/>
      <c r="K81" s="4"/>
      <c r="L81" s="4"/>
      <c r="M81" s="4"/>
      <c r="N81" s="4"/>
      <c r="O81" s="4"/>
      <c r="P81" s="4"/>
      <c r="Q81" s="4"/>
      <c r="R81" s="4"/>
      <c r="S81" s="2"/>
      <c r="T81" s="2"/>
      <c r="U81" s="2"/>
      <c r="V81" s="2"/>
      <c r="W81" s="2"/>
      <c r="X81" s="2"/>
      <c r="Y81" s="2"/>
      <c r="Z81" s="2"/>
      <c r="AA81" s="2"/>
      <c r="AB81" s="2"/>
      <c r="AC81" s="2"/>
      <c r="AD81" s="2"/>
      <c r="AE81" s="2"/>
      <c r="AF81" s="2"/>
      <c r="AG81" s="2"/>
      <c r="AH81" s="2"/>
      <c r="AI81" s="2"/>
      <c r="AJ81" s="2"/>
      <c r="AK81" s="2"/>
      <c r="AL81" s="2"/>
      <c r="AM81" s="2"/>
      <c r="AN81" s="2"/>
    </row>
    <row r="82" ht="14.25" customHeight="1">
      <c r="A82" s="3"/>
      <c r="B82" s="2"/>
      <c r="C82" s="2"/>
      <c r="D82" s="2"/>
      <c r="E82" s="2"/>
      <c r="F82" s="2"/>
      <c r="G82" s="2"/>
      <c r="H82" s="2"/>
      <c r="I82" s="2"/>
      <c r="J82" s="4"/>
      <c r="K82" s="4"/>
      <c r="L82" s="4"/>
      <c r="M82" s="4"/>
      <c r="N82" s="4"/>
      <c r="O82" s="4"/>
      <c r="P82" s="4"/>
      <c r="Q82" s="4"/>
      <c r="R82" s="4"/>
      <c r="S82" s="2"/>
      <c r="T82" s="2"/>
      <c r="U82" s="2"/>
      <c r="V82" s="2"/>
      <c r="W82" s="2"/>
      <c r="X82" s="2"/>
      <c r="Y82" s="2"/>
      <c r="Z82" s="2"/>
      <c r="AA82" s="2"/>
      <c r="AB82" s="2"/>
      <c r="AC82" s="2"/>
      <c r="AD82" s="2"/>
      <c r="AE82" s="2"/>
      <c r="AF82" s="2"/>
      <c r="AG82" s="2"/>
      <c r="AH82" s="2"/>
      <c r="AI82" s="2"/>
      <c r="AJ82" s="2"/>
      <c r="AK82" s="2"/>
      <c r="AL82" s="2"/>
      <c r="AM82" s="2"/>
      <c r="AN82" s="2"/>
    </row>
    <row r="83" ht="14.25" customHeight="1">
      <c r="A83" s="3"/>
      <c r="B83" s="2"/>
      <c r="C83" s="2"/>
      <c r="D83" s="2"/>
      <c r="E83" s="2"/>
      <c r="F83" s="2"/>
      <c r="G83" s="2"/>
      <c r="H83" s="2"/>
      <c r="I83" s="2"/>
      <c r="J83" s="4"/>
      <c r="K83" s="4"/>
      <c r="L83" s="4"/>
      <c r="M83" s="4"/>
      <c r="N83" s="4"/>
      <c r="O83" s="4"/>
      <c r="P83" s="4"/>
      <c r="Q83" s="4"/>
      <c r="R83" s="4"/>
      <c r="S83" s="2"/>
      <c r="T83" s="2"/>
      <c r="U83" s="2"/>
      <c r="V83" s="2"/>
      <c r="W83" s="2"/>
      <c r="X83" s="2"/>
      <c r="Y83" s="2"/>
      <c r="Z83" s="2"/>
      <c r="AA83" s="2"/>
      <c r="AB83" s="2"/>
      <c r="AC83" s="2"/>
      <c r="AD83" s="2"/>
      <c r="AE83" s="2"/>
      <c r="AF83" s="2"/>
      <c r="AG83" s="2"/>
      <c r="AH83" s="2"/>
      <c r="AI83" s="2"/>
      <c r="AJ83" s="2"/>
      <c r="AK83" s="2"/>
      <c r="AL83" s="2"/>
      <c r="AM83" s="2"/>
      <c r="AN83" s="2"/>
    </row>
    <row r="84" ht="14.25" customHeight="1">
      <c r="A84" s="3"/>
      <c r="B84" s="2"/>
      <c r="C84" s="2"/>
      <c r="D84" s="2"/>
      <c r="E84" s="2"/>
      <c r="F84" s="2"/>
      <c r="G84" s="2"/>
      <c r="H84" s="2"/>
      <c r="I84" s="2"/>
      <c r="J84" s="4"/>
      <c r="K84" s="4"/>
      <c r="L84" s="4"/>
      <c r="M84" s="4"/>
      <c r="N84" s="4"/>
      <c r="O84" s="4"/>
      <c r="P84" s="4"/>
      <c r="Q84" s="4"/>
      <c r="R84" s="4"/>
      <c r="S84" s="2"/>
      <c r="T84" s="2"/>
      <c r="U84" s="2"/>
      <c r="V84" s="2"/>
      <c r="W84" s="2"/>
      <c r="X84" s="2"/>
      <c r="Y84" s="2"/>
      <c r="Z84" s="2"/>
      <c r="AA84" s="2"/>
      <c r="AB84" s="2"/>
      <c r="AC84" s="2"/>
      <c r="AD84" s="2"/>
      <c r="AE84" s="2"/>
      <c r="AF84" s="2"/>
      <c r="AG84" s="2"/>
      <c r="AH84" s="2"/>
      <c r="AI84" s="2"/>
      <c r="AJ84" s="2"/>
      <c r="AK84" s="2"/>
      <c r="AL84" s="2"/>
      <c r="AM84" s="2"/>
      <c r="AN84" s="2"/>
    </row>
    <row r="85" ht="14.25" customHeight="1">
      <c r="A85" s="3"/>
      <c r="B85" s="2"/>
      <c r="C85" s="2"/>
      <c r="D85" s="2"/>
      <c r="E85" s="2"/>
      <c r="F85" s="2"/>
      <c r="G85" s="2"/>
      <c r="H85" s="2"/>
      <c r="I85" s="2"/>
      <c r="J85" s="4"/>
      <c r="K85" s="4"/>
      <c r="L85" s="4"/>
      <c r="M85" s="4"/>
      <c r="N85" s="4"/>
      <c r="O85" s="4"/>
      <c r="P85" s="4"/>
      <c r="Q85" s="4"/>
      <c r="R85" s="4"/>
      <c r="S85" s="2"/>
      <c r="T85" s="2"/>
      <c r="U85" s="2"/>
      <c r="V85" s="2"/>
      <c r="W85" s="2"/>
      <c r="X85" s="2"/>
      <c r="Y85" s="2"/>
      <c r="Z85" s="2"/>
      <c r="AA85" s="2"/>
      <c r="AB85" s="2"/>
      <c r="AC85" s="2"/>
      <c r="AD85" s="2"/>
      <c r="AE85" s="2"/>
      <c r="AF85" s="2"/>
      <c r="AG85" s="2"/>
      <c r="AH85" s="2"/>
      <c r="AI85" s="2"/>
      <c r="AJ85" s="2"/>
      <c r="AK85" s="2"/>
      <c r="AL85" s="2"/>
      <c r="AM85" s="2"/>
      <c r="AN85" s="2"/>
    </row>
    <row r="86" ht="14.25" customHeight="1">
      <c r="A86" s="3"/>
      <c r="B86" s="2"/>
      <c r="C86" s="2"/>
      <c r="D86" s="2"/>
      <c r="E86" s="2"/>
      <c r="F86" s="2"/>
      <c r="G86" s="2"/>
      <c r="H86" s="2"/>
      <c r="I86" s="2"/>
      <c r="J86" s="4"/>
      <c r="K86" s="4"/>
      <c r="L86" s="4"/>
      <c r="M86" s="4"/>
      <c r="N86" s="4"/>
      <c r="O86" s="4"/>
      <c r="P86" s="4"/>
      <c r="Q86" s="4"/>
      <c r="R86" s="4"/>
      <c r="S86" s="2"/>
      <c r="T86" s="2"/>
      <c r="U86" s="2"/>
      <c r="V86" s="2"/>
      <c r="W86" s="2"/>
      <c r="X86" s="2"/>
      <c r="Y86" s="2"/>
      <c r="Z86" s="2"/>
      <c r="AA86" s="2"/>
      <c r="AB86" s="2"/>
      <c r="AC86" s="2"/>
      <c r="AD86" s="2"/>
      <c r="AE86" s="2"/>
      <c r="AF86" s="2"/>
      <c r="AG86" s="2"/>
      <c r="AH86" s="2"/>
      <c r="AI86" s="2"/>
      <c r="AJ86" s="2"/>
      <c r="AK86" s="2"/>
      <c r="AL86" s="2"/>
      <c r="AM86" s="2"/>
      <c r="AN86" s="2"/>
    </row>
    <row r="87" ht="14.25" customHeight="1">
      <c r="A87" s="3"/>
      <c r="B87" s="2"/>
      <c r="C87" s="2"/>
      <c r="D87" s="2"/>
      <c r="E87" s="2"/>
      <c r="F87" s="2"/>
      <c r="G87" s="2"/>
      <c r="H87" s="2"/>
      <c r="I87" s="2"/>
      <c r="J87" s="4"/>
      <c r="K87" s="4"/>
      <c r="L87" s="4"/>
      <c r="M87" s="4"/>
      <c r="N87" s="4"/>
      <c r="O87" s="4"/>
      <c r="P87" s="4"/>
      <c r="Q87" s="4"/>
      <c r="R87" s="4"/>
      <c r="S87" s="2"/>
      <c r="T87" s="2"/>
      <c r="U87" s="2"/>
      <c r="V87" s="2"/>
      <c r="W87" s="2"/>
      <c r="X87" s="2"/>
      <c r="Y87" s="2"/>
      <c r="Z87" s="2"/>
      <c r="AA87" s="2"/>
      <c r="AB87" s="2"/>
      <c r="AC87" s="2"/>
      <c r="AD87" s="2"/>
      <c r="AE87" s="2"/>
      <c r="AF87" s="2"/>
      <c r="AG87" s="2"/>
      <c r="AH87" s="2"/>
      <c r="AI87" s="2"/>
      <c r="AJ87" s="2"/>
      <c r="AK87" s="2"/>
      <c r="AL87" s="2"/>
      <c r="AM87" s="2"/>
      <c r="AN87" s="2"/>
    </row>
    <row r="88" ht="14.25" customHeight="1">
      <c r="A88" s="3"/>
      <c r="B88" s="2"/>
      <c r="C88" s="2"/>
      <c r="D88" s="2"/>
      <c r="E88" s="2"/>
      <c r="F88" s="2"/>
      <c r="G88" s="2"/>
      <c r="H88" s="2"/>
      <c r="I88" s="2"/>
      <c r="J88" s="4"/>
      <c r="K88" s="4"/>
      <c r="L88" s="4"/>
      <c r="M88" s="4"/>
      <c r="N88" s="4"/>
      <c r="O88" s="4"/>
      <c r="P88" s="4"/>
      <c r="Q88" s="4"/>
      <c r="R88" s="4"/>
      <c r="S88" s="2"/>
      <c r="T88" s="2"/>
      <c r="U88" s="2"/>
      <c r="V88" s="2"/>
      <c r="W88" s="2"/>
      <c r="X88" s="2"/>
      <c r="Y88" s="2"/>
      <c r="Z88" s="2"/>
      <c r="AA88" s="2"/>
      <c r="AB88" s="2"/>
      <c r="AC88" s="2"/>
      <c r="AD88" s="2"/>
      <c r="AE88" s="2"/>
      <c r="AF88" s="2"/>
      <c r="AG88" s="2"/>
      <c r="AH88" s="2"/>
      <c r="AI88" s="2"/>
      <c r="AJ88" s="2"/>
      <c r="AK88" s="2"/>
      <c r="AL88" s="2"/>
      <c r="AM88" s="2"/>
      <c r="AN88" s="2"/>
    </row>
    <row r="89" ht="14.25" customHeight="1">
      <c r="A89" s="3"/>
      <c r="B89" s="2"/>
      <c r="C89" s="2"/>
      <c r="D89" s="2"/>
      <c r="E89" s="2"/>
      <c r="F89" s="2"/>
      <c r="G89" s="2"/>
      <c r="H89" s="2"/>
      <c r="I89" s="2"/>
      <c r="J89" s="4"/>
      <c r="K89" s="4"/>
      <c r="L89" s="4"/>
      <c r="M89" s="4"/>
      <c r="N89" s="4"/>
      <c r="O89" s="4"/>
      <c r="P89" s="4"/>
      <c r="Q89" s="4"/>
      <c r="R89" s="4"/>
      <c r="S89" s="2"/>
      <c r="T89" s="2"/>
      <c r="U89" s="2"/>
      <c r="V89" s="2"/>
      <c r="W89" s="2"/>
      <c r="X89" s="2"/>
      <c r="Y89" s="2"/>
      <c r="Z89" s="2"/>
      <c r="AA89" s="2"/>
      <c r="AB89" s="2"/>
      <c r="AC89" s="2"/>
      <c r="AD89" s="2"/>
      <c r="AE89" s="2"/>
      <c r="AF89" s="2"/>
      <c r="AG89" s="2"/>
      <c r="AH89" s="2"/>
      <c r="AI89" s="2"/>
      <c r="AJ89" s="2"/>
      <c r="AK89" s="2"/>
      <c r="AL89" s="2"/>
      <c r="AM89" s="2"/>
      <c r="AN89" s="2"/>
    </row>
    <row r="90" ht="14.25" customHeight="1">
      <c r="A90" s="3"/>
      <c r="B90" s="2"/>
      <c r="C90" s="2"/>
      <c r="D90" s="2"/>
      <c r="E90" s="2"/>
      <c r="F90" s="2"/>
      <c r="G90" s="2"/>
      <c r="H90" s="2"/>
      <c r="I90" s="2"/>
      <c r="J90" s="4"/>
      <c r="K90" s="4"/>
      <c r="L90" s="4"/>
      <c r="M90" s="4"/>
      <c r="N90" s="4"/>
      <c r="O90" s="4"/>
      <c r="P90" s="4"/>
      <c r="Q90" s="4"/>
      <c r="R90" s="4"/>
      <c r="S90" s="2"/>
      <c r="T90" s="2"/>
      <c r="U90" s="2"/>
      <c r="V90" s="2"/>
      <c r="W90" s="2"/>
      <c r="X90" s="2"/>
      <c r="Y90" s="2"/>
      <c r="Z90" s="2"/>
      <c r="AA90" s="2"/>
      <c r="AB90" s="2"/>
      <c r="AC90" s="2"/>
      <c r="AD90" s="2"/>
      <c r="AE90" s="2"/>
      <c r="AF90" s="2"/>
      <c r="AG90" s="2"/>
      <c r="AH90" s="2"/>
      <c r="AI90" s="2"/>
      <c r="AJ90" s="2"/>
      <c r="AK90" s="2"/>
      <c r="AL90" s="2"/>
      <c r="AM90" s="2"/>
      <c r="AN90" s="2"/>
    </row>
    <row r="91" ht="14.25" customHeight="1">
      <c r="A91" s="3"/>
      <c r="B91" s="2"/>
      <c r="C91" s="2"/>
      <c r="D91" s="2"/>
      <c r="E91" s="2"/>
      <c r="F91" s="2"/>
      <c r="G91" s="2"/>
      <c r="H91" s="2"/>
      <c r="I91" s="2"/>
      <c r="J91" s="4"/>
      <c r="K91" s="4"/>
      <c r="L91" s="4"/>
      <c r="M91" s="4"/>
      <c r="N91" s="4"/>
      <c r="O91" s="4"/>
      <c r="P91" s="4"/>
      <c r="Q91" s="4"/>
      <c r="R91" s="4"/>
      <c r="S91" s="2"/>
      <c r="T91" s="2"/>
      <c r="U91" s="2"/>
      <c r="V91" s="2"/>
      <c r="W91" s="2"/>
      <c r="X91" s="2"/>
      <c r="Y91" s="2"/>
      <c r="Z91" s="2"/>
      <c r="AA91" s="2"/>
      <c r="AB91" s="2"/>
      <c r="AC91" s="2"/>
      <c r="AD91" s="2"/>
      <c r="AE91" s="2"/>
      <c r="AF91" s="2"/>
      <c r="AG91" s="2"/>
      <c r="AH91" s="2"/>
      <c r="AI91" s="2"/>
      <c r="AJ91" s="2"/>
      <c r="AK91" s="2"/>
      <c r="AL91" s="2"/>
      <c r="AM91" s="2"/>
      <c r="AN91" s="2"/>
    </row>
    <row r="92" ht="14.25" customHeight="1">
      <c r="A92" s="3"/>
      <c r="B92" s="2"/>
      <c r="C92" s="2"/>
      <c r="D92" s="2"/>
      <c r="E92" s="2"/>
      <c r="F92" s="2"/>
      <c r="G92" s="2"/>
      <c r="H92" s="2"/>
      <c r="I92" s="2"/>
      <c r="J92" s="4"/>
      <c r="K92" s="4"/>
      <c r="L92" s="4"/>
      <c r="M92" s="4"/>
      <c r="N92" s="4"/>
      <c r="O92" s="4"/>
      <c r="P92" s="4"/>
      <c r="Q92" s="4"/>
      <c r="R92" s="4"/>
      <c r="S92" s="2"/>
      <c r="T92" s="2"/>
      <c r="U92" s="2"/>
      <c r="V92" s="2"/>
      <c r="W92" s="2"/>
      <c r="X92" s="2"/>
      <c r="Y92" s="2"/>
      <c r="Z92" s="2"/>
      <c r="AA92" s="2"/>
      <c r="AB92" s="2"/>
      <c r="AC92" s="2"/>
      <c r="AD92" s="2"/>
      <c r="AE92" s="2"/>
      <c r="AF92" s="2"/>
      <c r="AG92" s="2"/>
      <c r="AH92" s="2"/>
      <c r="AI92" s="2"/>
      <c r="AJ92" s="2"/>
      <c r="AK92" s="2"/>
      <c r="AL92" s="2"/>
      <c r="AM92" s="2"/>
      <c r="AN92" s="2"/>
    </row>
    <row r="93" ht="14.25" customHeight="1">
      <c r="A93" s="3"/>
      <c r="B93" s="2"/>
      <c r="C93" s="2"/>
      <c r="D93" s="2"/>
      <c r="E93" s="2"/>
      <c r="F93" s="2"/>
      <c r="G93" s="2"/>
      <c r="H93" s="2"/>
      <c r="I93" s="2"/>
      <c r="J93" s="4"/>
      <c r="K93" s="4"/>
      <c r="L93" s="4"/>
      <c r="M93" s="4"/>
      <c r="N93" s="4"/>
      <c r="O93" s="4"/>
      <c r="P93" s="4"/>
      <c r="Q93" s="4"/>
      <c r="R93" s="4"/>
      <c r="S93" s="2"/>
      <c r="T93" s="2"/>
      <c r="U93" s="2"/>
      <c r="V93" s="2"/>
      <c r="W93" s="2"/>
      <c r="X93" s="2"/>
      <c r="Y93" s="2"/>
      <c r="Z93" s="2"/>
      <c r="AA93" s="2"/>
      <c r="AB93" s="2"/>
      <c r="AC93" s="2"/>
      <c r="AD93" s="2"/>
      <c r="AE93" s="2"/>
      <c r="AF93" s="2"/>
      <c r="AG93" s="2"/>
      <c r="AH93" s="2"/>
      <c r="AI93" s="2"/>
      <c r="AJ93" s="2"/>
      <c r="AK93" s="2"/>
      <c r="AL93" s="2"/>
      <c r="AM93" s="2"/>
      <c r="AN93" s="2"/>
    </row>
    <row r="94" ht="14.25" customHeight="1">
      <c r="A94" s="3"/>
      <c r="B94" s="2"/>
      <c r="C94" s="2"/>
      <c r="D94" s="2"/>
      <c r="E94" s="2"/>
      <c r="F94" s="2"/>
      <c r="G94" s="2"/>
      <c r="H94" s="2"/>
      <c r="I94" s="2"/>
      <c r="J94" s="4"/>
      <c r="K94" s="4"/>
      <c r="L94" s="4"/>
      <c r="M94" s="4"/>
      <c r="N94" s="4"/>
      <c r="O94" s="4"/>
      <c r="P94" s="4"/>
      <c r="Q94" s="4"/>
      <c r="R94" s="4"/>
      <c r="S94" s="2"/>
      <c r="T94" s="2"/>
      <c r="U94" s="2"/>
      <c r="V94" s="2"/>
      <c r="W94" s="2"/>
      <c r="X94" s="2"/>
      <c r="Y94" s="2"/>
      <c r="Z94" s="2"/>
      <c r="AA94" s="2"/>
      <c r="AB94" s="2"/>
      <c r="AC94" s="2"/>
      <c r="AD94" s="2"/>
      <c r="AE94" s="2"/>
      <c r="AF94" s="2"/>
      <c r="AG94" s="2"/>
      <c r="AH94" s="2"/>
      <c r="AI94" s="2"/>
      <c r="AJ94" s="2"/>
      <c r="AK94" s="2"/>
      <c r="AL94" s="2"/>
      <c r="AM94" s="2"/>
      <c r="AN94" s="2"/>
    </row>
    <row r="95" ht="14.25" customHeight="1">
      <c r="A95" s="3"/>
      <c r="B95" s="2"/>
      <c r="C95" s="2"/>
      <c r="D95" s="2"/>
      <c r="E95" s="2"/>
      <c r="F95" s="2"/>
      <c r="G95" s="2"/>
      <c r="H95" s="2"/>
      <c r="I95" s="2"/>
      <c r="J95" s="4"/>
      <c r="K95" s="4"/>
      <c r="L95" s="4"/>
      <c r="M95" s="4"/>
      <c r="N95" s="4"/>
      <c r="O95" s="4"/>
      <c r="P95" s="4"/>
      <c r="Q95" s="4"/>
      <c r="R95" s="4"/>
      <c r="S95" s="2"/>
      <c r="T95" s="2"/>
      <c r="U95" s="2"/>
      <c r="V95" s="2"/>
      <c r="W95" s="2"/>
      <c r="X95" s="2"/>
      <c r="Y95" s="2"/>
      <c r="Z95" s="2"/>
      <c r="AA95" s="2"/>
      <c r="AB95" s="2"/>
      <c r="AC95" s="2"/>
      <c r="AD95" s="2"/>
      <c r="AE95" s="2"/>
      <c r="AF95" s="2"/>
      <c r="AG95" s="2"/>
      <c r="AH95" s="2"/>
      <c r="AI95" s="2"/>
      <c r="AJ95" s="2"/>
      <c r="AK95" s="2"/>
      <c r="AL95" s="2"/>
      <c r="AM95" s="2"/>
      <c r="AN95" s="2"/>
    </row>
    <row r="96" ht="14.25" customHeight="1">
      <c r="A96" s="3"/>
      <c r="B96" s="2"/>
      <c r="C96" s="2"/>
      <c r="D96" s="2"/>
      <c r="E96" s="2"/>
      <c r="F96" s="2"/>
      <c r="G96" s="2"/>
      <c r="H96" s="2"/>
      <c r="I96" s="2"/>
      <c r="J96" s="4"/>
      <c r="K96" s="4"/>
      <c r="L96" s="4"/>
      <c r="M96" s="4"/>
      <c r="N96" s="4"/>
      <c r="O96" s="4"/>
      <c r="P96" s="4"/>
      <c r="Q96" s="4"/>
      <c r="R96" s="4"/>
      <c r="S96" s="2"/>
      <c r="T96" s="2"/>
      <c r="U96" s="2"/>
      <c r="V96" s="2"/>
      <c r="W96" s="2"/>
      <c r="X96" s="2"/>
      <c r="Y96" s="2"/>
      <c r="Z96" s="2"/>
      <c r="AA96" s="2"/>
      <c r="AB96" s="2"/>
      <c r="AC96" s="2"/>
      <c r="AD96" s="2"/>
      <c r="AE96" s="2"/>
      <c r="AF96" s="2"/>
      <c r="AG96" s="2"/>
      <c r="AH96" s="2"/>
      <c r="AI96" s="2"/>
      <c r="AJ96" s="2"/>
      <c r="AK96" s="2"/>
      <c r="AL96" s="2"/>
      <c r="AM96" s="2"/>
      <c r="AN96" s="2"/>
    </row>
    <row r="97" ht="14.25" customHeight="1">
      <c r="A97" s="3"/>
      <c r="B97" s="2"/>
      <c r="C97" s="2"/>
      <c r="D97" s="2"/>
      <c r="E97" s="2"/>
      <c r="F97" s="2"/>
      <c r="G97" s="2"/>
      <c r="H97" s="2"/>
      <c r="I97" s="2"/>
      <c r="J97" s="4"/>
      <c r="K97" s="4"/>
      <c r="L97" s="4"/>
      <c r="M97" s="4"/>
      <c r="N97" s="4"/>
      <c r="O97" s="4"/>
      <c r="P97" s="4"/>
      <c r="Q97" s="4"/>
      <c r="R97" s="4"/>
      <c r="S97" s="2"/>
      <c r="T97" s="2"/>
      <c r="U97" s="2"/>
      <c r="V97" s="2"/>
      <c r="W97" s="2"/>
      <c r="X97" s="2"/>
      <c r="Y97" s="2"/>
      <c r="Z97" s="2"/>
      <c r="AA97" s="2"/>
      <c r="AB97" s="2"/>
      <c r="AC97" s="2"/>
      <c r="AD97" s="2"/>
      <c r="AE97" s="2"/>
      <c r="AF97" s="2"/>
      <c r="AG97" s="2"/>
      <c r="AH97" s="2"/>
      <c r="AI97" s="2"/>
      <c r="AJ97" s="2"/>
      <c r="AK97" s="2"/>
      <c r="AL97" s="2"/>
      <c r="AM97" s="2"/>
      <c r="AN97" s="2"/>
    </row>
    <row r="98" ht="14.25" customHeight="1">
      <c r="A98" s="3"/>
      <c r="B98" s="2"/>
      <c r="C98" s="2"/>
      <c r="D98" s="2"/>
      <c r="E98" s="2"/>
      <c r="F98" s="2"/>
      <c r="G98" s="2"/>
      <c r="H98" s="2"/>
      <c r="I98" s="2"/>
      <c r="J98" s="4"/>
      <c r="K98" s="4"/>
      <c r="L98" s="4"/>
      <c r="M98" s="4"/>
      <c r="N98" s="4"/>
      <c r="O98" s="4"/>
      <c r="P98" s="4"/>
      <c r="Q98" s="4"/>
      <c r="R98" s="4"/>
      <c r="S98" s="2"/>
      <c r="T98" s="2"/>
      <c r="U98" s="2"/>
      <c r="V98" s="2"/>
      <c r="W98" s="2"/>
      <c r="X98" s="2"/>
      <c r="Y98" s="2"/>
      <c r="Z98" s="2"/>
      <c r="AA98" s="2"/>
      <c r="AB98" s="2"/>
      <c r="AC98" s="2"/>
      <c r="AD98" s="2"/>
      <c r="AE98" s="2"/>
      <c r="AF98" s="2"/>
      <c r="AG98" s="2"/>
      <c r="AH98" s="2"/>
      <c r="AI98" s="2"/>
      <c r="AJ98" s="2"/>
      <c r="AK98" s="2"/>
      <c r="AL98" s="2"/>
      <c r="AM98" s="2"/>
      <c r="AN98" s="2"/>
    </row>
    <row r="99" ht="14.25" customHeight="1">
      <c r="A99" s="3"/>
      <c r="B99" s="2"/>
      <c r="C99" s="2"/>
      <c r="D99" s="2"/>
      <c r="E99" s="2"/>
      <c r="F99" s="2"/>
      <c r="G99" s="2"/>
      <c r="H99" s="2"/>
      <c r="I99" s="2"/>
      <c r="J99" s="4"/>
      <c r="K99" s="4"/>
      <c r="L99" s="4"/>
      <c r="M99" s="4"/>
      <c r="N99" s="4"/>
      <c r="O99" s="4"/>
      <c r="P99" s="4"/>
      <c r="Q99" s="4"/>
      <c r="R99" s="4"/>
      <c r="S99" s="2"/>
      <c r="T99" s="2"/>
      <c r="U99" s="2"/>
      <c r="V99" s="2"/>
      <c r="W99" s="2"/>
      <c r="X99" s="2"/>
      <c r="Y99" s="2"/>
      <c r="Z99" s="2"/>
      <c r="AA99" s="2"/>
      <c r="AB99" s="2"/>
      <c r="AC99" s="2"/>
      <c r="AD99" s="2"/>
      <c r="AE99" s="2"/>
      <c r="AF99" s="2"/>
      <c r="AG99" s="2"/>
      <c r="AH99" s="2"/>
      <c r="AI99" s="2"/>
      <c r="AJ99" s="2"/>
      <c r="AK99" s="2"/>
      <c r="AL99" s="2"/>
      <c r="AM99" s="2"/>
      <c r="AN99" s="2"/>
    </row>
    <row r="100" ht="14.25" customHeight="1">
      <c r="A100" s="3"/>
      <c r="B100" s="2"/>
      <c r="C100" s="2"/>
      <c r="D100" s="2"/>
      <c r="E100" s="2"/>
      <c r="F100" s="2"/>
      <c r="G100" s="2"/>
      <c r="H100" s="2"/>
      <c r="I100" s="2"/>
      <c r="J100" s="4"/>
      <c r="K100" s="4"/>
      <c r="L100" s="4"/>
      <c r="M100" s="4"/>
      <c r="N100" s="4"/>
      <c r="O100" s="4"/>
      <c r="P100" s="4"/>
      <c r="Q100" s="4"/>
      <c r="R100" s="4"/>
      <c r="S100" s="2"/>
      <c r="T100" s="2"/>
      <c r="U100" s="2"/>
      <c r="V100" s="2"/>
      <c r="W100" s="2"/>
      <c r="X100" s="2"/>
      <c r="Y100" s="2"/>
      <c r="Z100" s="2"/>
      <c r="AA100" s="2"/>
      <c r="AB100" s="2"/>
      <c r="AC100" s="2"/>
      <c r="AD100" s="2"/>
      <c r="AE100" s="2"/>
      <c r="AF100" s="2"/>
      <c r="AG100" s="2"/>
      <c r="AH100" s="2"/>
      <c r="AI100" s="2"/>
      <c r="AJ100" s="2"/>
      <c r="AK100" s="2"/>
      <c r="AL100" s="2"/>
      <c r="AM100" s="2"/>
      <c r="AN100" s="2"/>
    </row>
    <row r="101" ht="14.25" customHeight="1">
      <c r="A101" s="3"/>
      <c r="B101" s="2"/>
      <c r="C101" s="2"/>
      <c r="D101" s="2"/>
      <c r="E101" s="2"/>
      <c r="F101" s="2"/>
      <c r="G101" s="2"/>
      <c r="H101" s="2"/>
      <c r="I101" s="2"/>
      <c r="J101" s="4"/>
      <c r="K101" s="4"/>
      <c r="L101" s="4"/>
      <c r="M101" s="4"/>
      <c r="N101" s="4"/>
      <c r="O101" s="4"/>
      <c r="P101" s="4"/>
      <c r="Q101" s="4"/>
      <c r="R101" s="4"/>
      <c r="S101" s="2"/>
      <c r="T101" s="2"/>
      <c r="U101" s="2"/>
      <c r="V101" s="2"/>
      <c r="W101" s="2"/>
      <c r="X101" s="2"/>
      <c r="Y101" s="2"/>
      <c r="Z101" s="2"/>
      <c r="AA101" s="2"/>
      <c r="AB101" s="2"/>
      <c r="AC101" s="2"/>
      <c r="AD101" s="2"/>
      <c r="AE101" s="2"/>
      <c r="AF101" s="2"/>
      <c r="AG101" s="2"/>
      <c r="AH101" s="2"/>
      <c r="AI101" s="2"/>
      <c r="AJ101" s="2"/>
      <c r="AK101" s="2"/>
      <c r="AL101" s="2"/>
      <c r="AM101" s="2"/>
      <c r="AN101" s="2"/>
    </row>
    <row r="102" ht="14.25" customHeight="1">
      <c r="A102" s="3"/>
      <c r="B102" s="2"/>
      <c r="C102" s="2"/>
      <c r="D102" s="2"/>
      <c r="E102" s="2"/>
      <c r="F102" s="2"/>
      <c r="G102" s="2"/>
      <c r="H102" s="2"/>
      <c r="I102" s="2"/>
      <c r="J102" s="4"/>
      <c r="K102" s="4"/>
      <c r="L102" s="4"/>
      <c r="M102" s="4"/>
      <c r="N102" s="4"/>
      <c r="O102" s="4"/>
      <c r="P102" s="4"/>
      <c r="Q102" s="4"/>
      <c r="R102" s="4"/>
      <c r="S102" s="2"/>
      <c r="T102" s="2"/>
      <c r="U102" s="2"/>
      <c r="V102" s="2"/>
      <c r="W102" s="2"/>
      <c r="X102" s="2"/>
      <c r="Y102" s="2"/>
      <c r="Z102" s="2"/>
      <c r="AA102" s="2"/>
      <c r="AB102" s="2"/>
      <c r="AC102" s="2"/>
      <c r="AD102" s="2"/>
      <c r="AE102" s="2"/>
      <c r="AF102" s="2"/>
      <c r="AG102" s="2"/>
      <c r="AH102" s="2"/>
      <c r="AI102" s="2"/>
      <c r="AJ102" s="2"/>
      <c r="AK102" s="2"/>
      <c r="AL102" s="2"/>
      <c r="AM102" s="2"/>
      <c r="AN102" s="2"/>
    </row>
    <row r="103" ht="14.25" customHeight="1">
      <c r="A103" s="3"/>
      <c r="B103" s="2"/>
      <c r="C103" s="2"/>
      <c r="D103" s="2"/>
      <c r="E103" s="2"/>
      <c r="F103" s="2"/>
      <c r="G103" s="2"/>
      <c r="H103" s="2"/>
      <c r="I103" s="2"/>
      <c r="J103" s="4"/>
      <c r="K103" s="4"/>
      <c r="L103" s="4"/>
      <c r="M103" s="4"/>
      <c r="N103" s="4"/>
      <c r="O103" s="4"/>
      <c r="P103" s="4"/>
      <c r="Q103" s="4"/>
      <c r="R103" s="4"/>
      <c r="S103" s="2"/>
      <c r="T103" s="2"/>
      <c r="U103" s="2"/>
      <c r="V103" s="2"/>
      <c r="W103" s="2"/>
      <c r="X103" s="2"/>
      <c r="Y103" s="2"/>
      <c r="Z103" s="2"/>
      <c r="AA103" s="2"/>
      <c r="AB103" s="2"/>
      <c r="AC103" s="2"/>
      <c r="AD103" s="2"/>
      <c r="AE103" s="2"/>
      <c r="AF103" s="2"/>
      <c r="AG103" s="2"/>
      <c r="AH103" s="2"/>
      <c r="AI103" s="2"/>
      <c r="AJ103" s="2"/>
      <c r="AK103" s="2"/>
      <c r="AL103" s="2"/>
      <c r="AM103" s="2"/>
      <c r="AN103" s="2"/>
    </row>
    <row r="104" ht="14.25" customHeight="1">
      <c r="A104" s="3"/>
      <c r="B104" s="2"/>
      <c r="C104" s="2"/>
      <c r="D104" s="2"/>
      <c r="E104" s="2"/>
      <c r="F104" s="2"/>
      <c r="G104" s="2"/>
      <c r="H104" s="2"/>
      <c r="I104" s="2"/>
      <c r="J104" s="4"/>
      <c r="K104" s="4"/>
      <c r="L104" s="4"/>
      <c r="M104" s="4"/>
      <c r="N104" s="4"/>
      <c r="O104" s="4"/>
      <c r="P104" s="4"/>
      <c r="Q104" s="4"/>
      <c r="R104" s="4"/>
      <c r="S104" s="2"/>
      <c r="T104" s="2"/>
      <c r="U104" s="2"/>
      <c r="V104" s="2"/>
      <c r="W104" s="2"/>
      <c r="X104" s="2"/>
      <c r="Y104" s="2"/>
      <c r="Z104" s="2"/>
      <c r="AA104" s="2"/>
      <c r="AB104" s="2"/>
      <c r="AC104" s="2"/>
      <c r="AD104" s="2"/>
      <c r="AE104" s="2"/>
      <c r="AF104" s="2"/>
      <c r="AG104" s="2"/>
      <c r="AH104" s="2"/>
      <c r="AI104" s="2"/>
      <c r="AJ104" s="2"/>
      <c r="AK104" s="2"/>
      <c r="AL104" s="2"/>
      <c r="AM104" s="2"/>
      <c r="AN104" s="2"/>
    </row>
    <row r="105" ht="14.25" customHeight="1">
      <c r="A105" s="3"/>
      <c r="B105" s="2"/>
      <c r="C105" s="2"/>
      <c r="D105" s="2"/>
      <c r="E105" s="2"/>
      <c r="F105" s="2"/>
      <c r="G105" s="2"/>
      <c r="H105" s="2"/>
      <c r="I105" s="2"/>
      <c r="J105" s="4"/>
      <c r="K105" s="4"/>
      <c r="L105" s="4"/>
      <c r="M105" s="4"/>
      <c r="N105" s="4"/>
      <c r="O105" s="4"/>
      <c r="P105" s="4"/>
      <c r="Q105" s="4"/>
      <c r="R105" s="4"/>
      <c r="S105" s="2"/>
      <c r="T105" s="2"/>
      <c r="U105" s="2"/>
      <c r="V105" s="2"/>
      <c r="W105" s="2"/>
      <c r="X105" s="2"/>
      <c r="Y105" s="2"/>
      <c r="Z105" s="2"/>
      <c r="AA105" s="2"/>
      <c r="AB105" s="2"/>
      <c r="AC105" s="2"/>
      <c r="AD105" s="2"/>
      <c r="AE105" s="2"/>
      <c r="AF105" s="2"/>
      <c r="AG105" s="2"/>
      <c r="AH105" s="2"/>
      <c r="AI105" s="2"/>
      <c r="AJ105" s="2"/>
      <c r="AK105" s="2"/>
      <c r="AL105" s="2"/>
      <c r="AM105" s="2"/>
      <c r="AN105" s="2"/>
    </row>
    <row r="106" ht="14.25" customHeight="1">
      <c r="A106" s="3"/>
      <c r="B106" s="2"/>
      <c r="C106" s="2"/>
      <c r="D106" s="2"/>
      <c r="E106" s="2"/>
      <c r="F106" s="2"/>
      <c r="G106" s="2"/>
      <c r="H106" s="2"/>
      <c r="I106" s="2"/>
      <c r="J106" s="4"/>
      <c r="K106" s="4"/>
      <c r="L106" s="4"/>
      <c r="M106" s="4"/>
      <c r="N106" s="4"/>
      <c r="O106" s="4"/>
      <c r="P106" s="4"/>
      <c r="Q106" s="4"/>
      <c r="R106" s="4"/>
      <c r="S106" s="2"/>
      <c r="T106" s="2"/>
      <c r="U106" s="2"/>
      <c r="V106" s="2"/>
      <c r="W106" s="2"/>
      <c r="X106" s="2"/>
      <c r="Y106" s="2"/>
      <c r="Z106" s="2"/>
      <c r="AA106" s="2"/>
      <c r="AB106" s="2"/>
      <c r="AC106" s="2"/>
      <c r="AD106" s="2"/>
      <c r="AE106" s="2"/>
      <c r="AF106" s="2"/>
      <c r="AG106" s="2"/>
      <c r="AH106" s="2"/>
      <c r="AI106" s="2"/>
      <c r="AJ106" s="2"/>
      <c r="AK106" s="2"/>
      <c r="AL106" s="2"/>
      <c r="AM106" s="2"/>
      <c r="AN106" s="2"/>
    </row>
    <row r="107" ht="14.25" customHeight="1">
      <c r="A107" s="3"/>
      <c r="B107" s="2"/>
      <c r="C107" s="2"/>
      <c r="D107" s="2"/>
      <c r="E107" s="2"/>
      <c r="F107" s="2"/>
      <c r="G107" s="2"/>
      <c r="H107" s="2"/>
      <c r="I107" s="2"/>
      <c r="J107" s="4"/>
      <c r="K107" s="4"/>
      <c r="L107" s="4"/>
      <c r="M107" s="4"/>
      <c r="N107" s="4"/>
      <c r="O107" s="4"/>
      <c r="P107" s="4"/>
      <c r="Q107" s="4"/>
      <c r="R107" s="4"/>
      <c r="S107" s="2"/>
      <c r="T107" s="2"/>
      <c r="U107" s="2"/>
      <c r="V107" s="2"/>
      <c r="W107" s="2"/>
      <c r="X107" s="2"/>
      <c r="Y107" s="2"/>
      <c r="Z107" s="2"/>
      <c r="AA107" s="2"/>
      <c r="AB107" s="2"/>
      <c r="AC107" s="2"/>
      <c r="AD107" s="2"/>
      <c r="AE107" s="2"/>
      <c r="AF107" s="2"/>
      <c r="AG107" s="2"/>
      <c r="AH107" s="2"/>
      <c r="AI107" s="2"/>
      <c r="AJ107" s="2"/>
      <c r="AK107" s="2"/>
      <c r="AL107" s="2"/>
      <c r="AM107" s="2"/>
      <c r="AN107" s="2"/>
    </row>
    <row r="108" ht="14.25" customHeight="1">
      <c r="A108" s="3"/>
      <c r="B108" s="2"/>
      <c r="C108" s="2"/>
      <c r="D108" s="2"/>
      <c r="E108" s="2"/>
      <c r="F108" s="2"/>
      <c r="G108" s="2"/>
      <c r="H108" s="2"/>
      <c r="I108" s="2"/>
      <c r="J108" s="4"/>
      <c r="K108" s="4"/>
      <c r="L108" s="4"/>
      <c r="M108" s="4"/>
      <c r="N108" s="4"/>
      <c r="O108" s="4"/>
      <c r="P108" s="4"/>
      <c r="Q108" s="4"/>
      <c r="R108" s="4"/>
      <c r="S108" s="2"/>
      <c r="T108" s="2"/>
      <c r="U108" s="2"/>
      <c r="V108" s="2"/>
      <c r="W108" s="2"/>
      <c r="X108" s="2"/>
      <c r="Y108" s="2"/>
      <c r="Z108" s="2"/>
      <c r="AA108" s="2"/>
      <c r="AB108" s="2"/>
      <c r="AC108" s="2"/>
      <c r="AD108" s="2"/>
      <c r="AE108" s="2"/>
      <c r="AF108" s="2"/>
      <c r="AG108" s="2"/>
      <c r="AH108" s="2"/>
      <c r="AI108" s="2"/>
      <c r="AJ108" s="2"/>
      <c r="AK108" s="2"/>
      <c r="AL108" s="2"/>
      <c r="AM108" s="2"/>
      <c r="AN108" s="2"/>
    </row>
    <row r="109" ht="14.25" customHeight="1">
      <c r="A109" s="3"/>
      <c r="B109" s="2"/>
      <c r="C109" s="2"/>
      <c r="D109" s="2"/>
      <c r="E109" s="2"/>
      <c r="F109" s="2"/>
      <c r="G109" s="2"/>
      <c r="H109" s="2"/>
      <c r="I109" s="2"/>
      <c r="J109" s="4"/>
      <c r="K109" s="4"/>
      <c r="L109" s="4"/>
      <c r="M109" s="4"/>
      <c r="N109" s="4"/>
      <c r="O109" s="4"/>
      <c r="P109" s="4"/>
      <c r="Q109" s="4"/>
      <c r="R109" s="4"/>
      <c r="S109" s="2"/>
      <c r="T109" s="2"/>
      <c r="U109" s="2"/>
      <c r="V109" s="2"/>
      <c r="W109" s="2"/>
      <c r="X109" s="2"/>
      <c r="Y109" s="2"/>
      <c r="Z109" s="2"/>
      <c r="AA109" s="2"/>
      <c r="AB109" s="2"/>
      <c r="AC109" s="2"/>
      <c r="AD109" s="2"/>
      <c r="AE109" s="2"/>
      <c r="AF109" s="2"/>
      <c r="AG109" s="2"/>
      <c r="AH109" s="2"/>
      <c r="AI109" s="2"/>
      <c r="AJ109" s="2"/>
      <c r="AK109" s="2"/>
      <c r="AL109" s="2"/>
      <c r="AM109" s="2"/>
      <c r="AN109" s="2"/>
    </row>
    <row r="110" ht="14.25" customHeight="1">
      <c r="A110" s="3"/>
      <c r="B110" s="2"/>
      <c r="C110" s="2"/>
      <c r="D110" s="2"/>
      <c r="E110" s="2"/>
      <c r="F110" s="2"/>
      <c r="G110" s="2"/>
      <c r="H110" s="2"/>
      <c r="I110" s="2"/>
      <c r="J110" s="4"/>
      <c r="K110" s="4"/>
      <c r="L110" s="4"/>
      <c r="M110" s="4"/>
      <c r="N110" s="4"/>
      <c r="O110" s="4"/>
      <c r="P110" s="4"/>
      <c r="Q110" s="4"/>
      <c r="R110" s="4"/>
      <c r="S110" s="2"/>
      <c r="T110" s="2"/>
      <c r="U110" s="2"/>
      <c r="V110" s="2"/>
      <c r="W110" s="2"/>
      <c r="X110" s="2"/>
      <c r="Y110" s="2"/>
      <c r="Z110" s="2"/>
      <c r="AA110" s="2"/>
      <c r="AB110" s="2"/>
      <c r="AC110" s="2"/>
      <c r="AD110" s="2"/>
      <c r="AE110" s="2"/>
      <c r="AF110" s="2"/>
      <c r="AG110" s="2"/>
      <c r="AH110" s="2"/>
      <c r="AI110" s="2"/>
      <c r="AJ110" s="2"/>
      <c r="AK110" s="2"/>
      <c r="AL110" s="2"/>
      <c r="AM110" s="2"/>
      <c r="AN110" s="2"/>
    </row>
    <row r="111" ht="14.25" customHeight="1">
      <c r="A111" s="3"/>
      <c r="B111" s="2"/>
      <c r="C111" s="2"/>
      <c r="D111" s="2"/>
      <c r="E111" s="2"/>
      <c r="F111" s="2"/>
      <c r="G111" s="2"/>
      <c r="H111" s="2"/>
      <c r="I111" s="2"/>
      <c r="J111" s="4"/>
      <c r="K111" s="4"/>
      <c r="L111" s="4"/>
      <c r="M111" s="4"/>
      <c r="N111" s="4"/>
      <c r="O111" s="4"/>
      <c r="P111" s="4"/>
      <c r="Q111" s="4"/>
      <c r="R111" s="4"/>
      <c r="S111" s="2"/>
      <c r="T111" s="2"/>
      <c r="U111" s="2"/>
      <c r="V111" s="2"/>
      <c r="W111" s="2"/>
      <c r="X111" s="2"/>
      <c r="Y111" s="2"/>
      <c r="Z111" s="2"/>
      <c r="AA111" s="2"/>
      <c r="AB111" s="2"/>
      <c r="AC111" s="2"/>
      <c r="AD111" s="2"/>
      <c r="AE111" s="2"/>
      <c r="AF111" s="2"/>
      <c r="AG111" s="2"/>
      <c r="AH111" s="2"/>
      <c r="AI111" s="2"/>
      <c r="AJ111" s="2"/>
      <c r="AK111" s="2"/>
      <c r="AL111" s="2"/>
      <c r="AM111" s="2"/>
      <c r="AN111" s="2"/>
    </row>
    <row r="112" ht="14.25" customHeight="1">
      <c r="A112" s="3"/>
      <c r="B112" s="2"/>
      <c r="C112" s="2"/>
      <c r="D112" s="2"/>
      <c r="E112" s="2"/>
      <c r="F112" s="2"/>
      <c r="G112" s="2"/>
      <c r="H112" s="2"/>
      <c r="I112" s="2"/>
      <c r="J112" s="4"/>
      <c r="K112" s="4"/>
      <c r="L112" s="4"/>
      <c r="M112" s="4"/>
      <c r="N112" s="4"/>
      <c r="O112" s="4"/>
      <c r="P112" s="4"/>
      <c r="Q112" s="4"/>
      <c r="R112" s="4"/>
      <c r="S112" s="2"/>
      <c r="T112" s="2"/>
      <c r="U112" s="2"/>
      <c r="V112" s="2"/>
      <c r="W112" s="2"/>
      <c r="X112" s="2"/>
      <c r="Y112" s="2"/>
      <c r="Z112" s="2"/>
      <c r="AA112" s="2"/>
      <c r="AB112" s="2"/>
      <c r="AC112" s="2"/>
      <c r="AD112" s="2"/>
      <c r="AE112" s="2"/>
      <c r="AF112" s="2"/>
      <c r="AG112" s="2"/>
      <c r="AH112" s="2"/>
      <c r="AI112" s="2"/>
      <c r="AJ112" s="2"/>
      <c r="AK112" s="2"/>
      <c r="AL112" s="2"/>
      <c r="AM112" s="2"/>
      <c r="AN112" s="2"/>
    </row>
    <row r="113" ht="14.25" customHeight="1">
      <c r="A113" s="3"/>
      <c r="B113" s="2"/>
      <c r="C113" s="2"/>
      <c r="D113" s="2"/>
      <c r="E113" s="2"/>
      <c r="F113" s="2"/>
      <c r="G113" s="2"/>
      <c r="H113" s="2"/>
      <c r="I113" s="2"/>
      <c r="J113" s="4"/>
      <c r="K113" s="4"/>
      <c r="L113" s="4"/>
      <c r="M113" s="4"/>
      <c r="N113" s="4"/>
      <c r="O113" s="4"/>
      <c r="P113" s="4"/>
      <c r="Q113" s="4"/>
      <c r="R113" s="4"/>
      <c r="S113" s="2"/>
      <c r="T113" s="2"/>
      <c r="U113" s="2"/>
      <c r="V113" s="2"/>
      <c r="W113" s="2"/>
      <c r="X113" s="2"/>
      <c r="Y113" s="2"/>
      <c r="Z113" s="2"/>
      <c r="AA113" s="2"/>
      <c r="AB113" s="2"/>
      <c r="AC113" s="2"/>
      <c r="AD113" s="2"/>
      <c r="AE113" s="2"/>
      <c r="AF113" s="2"/>
      <c r="AG113" s="2"/>
      <c r="AH113" s="2"/>
      <c r="AI113" s="2"/>
      <c r="AJ113" s="2"/>
      <c r="AK113" s="2"/>
      <c r="AL113" s="2"/>
      <c r="AM113" s="2"/>
      <c r="AN113" s="2"/>
    </row>
    <row r="114" ht="14.25" customHeight="1">
      <c r="A114" s="3"/>
      <c r="B114" s="2"/>
      <c r="C114" s="2"/>
      <c r="D114" s="2"/>
      <c r="E114" s="2"/>
      <c r="F114" s="2"/>
      <c r="G114" s="2"/>
      <c r="H114" s="2"/>
      <c r="I114" s="2"/>
      <c r="J114" s="4"/>
      <c r="K114" s="4"/>
      <c r="L114" s="4"/>
      <c r="M114" s="4"/>
      <c r="N114" s="4"/>
      <c r="O114" s="4"/>
      <c r="P114" s="4"/>
      <c r="Q114" s="4"/>
      <c r="R114" s="4"/>
      <c r="S114" s="2"/>
      <c r="T114" s="2"/>
      <c r="U114" s="2"/>
      <c r="V114" s="2"/>
      <c r="W114" s="2"/>
      <c r="X114" s="2"/>
      <c r="Y114" s="2"/>
      <c r="Z114" s="2"/>
      <c r="AA114" s="2"/>
      <c r="AB114" s="2"/>
      <c r="AC114" s="2"/>
      <c r="AD114" s="2"/>
      <c r="AE114" s="2"/>
      <c r="AF114" s="2"/>
      <c r="AG114" s="2"/>
      <c r="AH114" s="2"/>
      <c r="AI114" s="2"/>
      <c r="AJ114" s="2"/>
      <c r="AK114" s="2"/>
      <c r="AL114" s="2"/>
      <c r="AM114" s="2"/>
      <c r="AN114" s="2"/>
    </row>
    <row r="115" ht="14.25" customHeight="1">
      <c r="A115" s="3"/>
      <c r="B115" s="2"/>
      <c r="C115" s="2"/>
      <c r="D115" s="2"/>
      <c r="E115" s="2"/>
      <c r="F115" s="2"/>
      <c r="G115" s="2"/>
      <c r="H115" s="2"/>
      <c r="I115" s="2"/>
      <c r="J115" s="4"/>
      <c r="K115" s="4"/>
      <c r="L115" s="4"/>
      <c r="M115" s="4"/>
      <c r="N115" s="4"/>
      <c r="O115" s="4"/>
      <c r="P115" s="4"/>
      <c r="Q115" s="4"/>
      <c r="R115" s="4"/>
      <c r="S115" s="2"/>
      <c r="T115" s="2"/>
      <c r="U115" s="2"/>
      <c r="V115" s="2"/>
      <c r="W115" s="2"/>
      <c r="X115" s="2"/>
      <c r="Y115" s="2"/>
      <c r="Z115" s="2"/>
      <c r="AA115" s="2"/>
      <c r="AB115" s="2"/>
      <c r="AC115" s="2"/>
      <c r="AD115" s="2"/>
      <c r="AE115" s="2"/>
      <c r="AF115" s="2"/>
      <c r="AG115" s="2"/>
      <c r="AH115" s="2"/>
      <c r="AI115" s="2"/>
      <c r="AJ115" s="2"/>
      <c r="AK115" s="2"/>
      <c r="AL115" s="2"/>
      <c r="AM115" s="2"/>
      <c r="AN115" s="2"/>
    </row>
    <row r="116" ht="14.25" customHeight="1">
      <c r="A116" s="3"/>
      <c r="B116" s="2"/>
      <c r="C116" s="2"/>
      <c r="D116" s="2"/>
      <c r="E116" s="2"/>
      <c r="F116" s="2"/>
      <c r="G116" s="2"/>
      <c r="H116" s="2"/>
      <c r="I116" s="2"/>
      <c r="J116" s="4"/>
      <c r="K116" s="4"/>
      <c r="L116" s="4"/>
      <c r="M116" s="4"/>
      <c r="N116" s="4"/>
      <c r="O116" s="4"/>
      <c r="P116" s="4"/>
      <c r="Q116" s="4"/>
      <c r="R116" s="4"/>
      <c r="S116" s="2"/>
      <c r="T116" s="2"/>
      <c r="U116" s="2"/>
      <c r="V116" s="2"/>
      <c r="W116" s="2"/>
      <c r="X116" s="2"/>
      <c r="Y116" s="2"/>
      <c r="Z116" s="2"/>
      <c r="AA116" s="2"/>
      <c r="AB116" s="2"/>
      <c r="AC116" s="2"/>
      <c r="AD116" s="2"/>
      <c r="AE116" s="2"/>
      <c r="AF116" s="2"/>
      <c r="AG116" s="2"/>
      <c r="AH116" s="2"/>
      <c r="AI116" s="2"/>
      <c r="AJ116" s="2"/>
      <c r="AK116" s="2"/>
      <c r="AL116" s="2"/>
      <c r="AM116" s="2"/>
      <c r="AN116" s="2"/>
    </row>
    <row r="117" ht="14.25" customHeight="1">
      <c r="A117" s="3"/>
      <c r="B117" s="2"/>
      <c r="C117" s="2"/>
      <c r="D117" s="2"/>
      <c r="E117" s="2"/>
      <c r="F117" s="2"/>
      <c r="G117" s="2"/>
      <c r="H117" s="2"/>
      <c r="I117" s="2"/>
      <c r="J117" s="4"/>
      <c r="K117" s="4"/>
      <c r="L117" s="4"/>
      <c r="M117" s="4"/>
      <c r="N117" s="4"/>
      <c r="O117" s="4"/>
      <c r="P117" s="4"/>
      <c r="Q117" s="4"/>
      <c r="R117" s="4"/>
      <c r="S117" s="2"/>
      <c r="T117" s="2"/>
      <c r="U117" s="2"/>
      <c r="V117" s="2"/>
      <c r="W117" s="2"/>
      <c r="X117" s="2"/>
      <c r="Y117" s="2"/>
      <c r="Z117" s="2"/>
      <c r="AA117" s="2"/>
      <c r="AB117" s="2"/>
      <c r="AC117" s="2"/>
      <c r="AD117" s="2"/>
      <c r="AE117" s="2"/>
      <c r="AF117" s="2"/>
      <c r="AG117" s="2"/>
      <c r="AH117" s="2"/>
      <c r="AI117" s="2"/>
      <c r="AJ117" s="2"/>
      <c r="AK117" s="2"/>
      <c r="AL117" s="2"/>
      <c r="AM117" s="2"/>
      <c r="AN117" s="2"/>
    </row>
    <row r="118" ht="14.25" customHeight="1">
      <c r="A118" s="3"/>
      <c r="B118" s="2"/>
      <c r="C118" s="2"/>
      <c r="D118" s="2"/>
      <c r="E118" s="2"/>
      <c r="F118" s="2"/>
      <c r="G118" s="2"/>
      <c r="H118" s="2"/>
      <c r="I118" s="2"/>
      <c r="J118" s="4"/>
      <c r="K118" s="4"/>
      <c r="L118" s="4"/>
      <c r="M118" s="4"/>
      <c r="N118" s="4"/>
      <c r="O118" s="4"/>
      <c r="P118" s="4"/>
      <c r="Q118" s="4"/>
      <c r="R118" s="4"/>
      <c r="S118" s="2"/>
      <c r="T118" s="2"/>
      <c r="U118" s="2"/>
      <c r="V118" s="2"/>
      <c r="W118" s="2"/>
      <c r="X118" s="2"/>
      <c r="Y118" s="2"/>
      <c r="Z118" s="2"/>
      <c r="AA118" s="2"/>
      <c r="AB118" s="2"/>
      <c r="AC118" s="2"/>
      <c r="AD118" s="2"/>
      <c r="AE118" s="2"/>
      <c r="AF118" s="2"/>
      <c r="AG118" s="2"/>
      <c r="AH118" s="2"/>
      <c r="AI118" s="2"/>
      <c r="AJ118" s="2"/>
      <c r="AK118" s="2"/>
      <c r="AL118" s="2"/>
      <c r="AM118" s="2"/>
      <c r="AN118" s="2"/>
    </row>
    <row r="119" ht="14.25" customHeight="1">
      <c r="A119" s="3"/>
      <c r="B119" s="2"/>
      <c r="C119" s="2"/>
      <c r="D119" s="2"/>
      <c r="E119" s="2"/>
      <c r="F119" s="2"/>
      <c r="G119" s="2"/>
      <c r="H119" s="2"/>
      <c r="I119" s="2"/>
      <c r="J119" s="4"/>
      <c r="K119" s="4"/>
      <c r="L119" s="4"/>
      <c r="M119" s="4"/>
      <c r="N119" s="4"/>
      <c r="O119" s="4"/>
      <c r="P119" s="4"/>
      <c r="Q119" s="4"/>
      <c r="R119" s="4"/>
      <c r="S119" s="2"/>
      <c r="T119" s="2"/>
      <c r="U119" s="2"/>
      <c r="V119" s="2"/>
      <c r="W119" s="2"/>
      <c r="X119" s="2"/>
      <c r="Y119" s="2"/>
      <c r="Z119" s="2"/>
      <c r="AA119" s="2"/>
      <c r="AB119" s="2"/>
      <c r="AC119" s="2"/>
      <c r="AD119" s="2"/>
      <c r="AE119" s="2"/>
      <c r="AF119" s="2"/>
      <c r="AG119" s="2"/>
      <c r="AH119" s="2"/>
      <c r="AI119" s="2"/>
      <c r="AJ119" s="2"/>
      <c r="AK119" s="2"/>
      <c r="AL119" s="2"/>
      <c r="AM119" s="2"/>
      <c r="AN119" s="2"/>
    </row>
    <row r="120" ht="14.25" customHeight="1">
      <c r="A120" s="3"/>
      <c r="B120" s="2"/>
      <c r="C120" s="2"/>
      <c r="D120" s="2"/>
      <c r="E120" s="2"/>
      <c r="F120" s="2"/>
      <c r="G120" s="2"/>
      <c r="H120" s="2"/>
      <c r="I120" s="2"/>
      <c r="J120" s="4"/>
      <c r="K120" s="4"/>
      <c r="L120" s="4"/>
      <c r="M120" s="4"/>
      <c r="N120" s="4"/>
      <c r="O120" s="4"/>
      <c r="P120" s="4"/>
      <c r="Q120" s="4"/>
      <c r="R120" s="4"/>
      <c r="S120" s="2"/>
      <c r="T120" s="2"/>
      <c r="U120" s="2"/>
      <c r="V120" s="2"/>
      <c r="W120" s="2"/>
      <c r="X120" s="2"/>
      <c r="Y120" s="2"/>
      <c r="Z120" s="2"/>
      <c r="AA120" s="2"/>
      <c r="AB120" s="2"/>
      <c r="AC120" s="2"/>
      <c r="AD120" s="2"/>
      <c r="AE120" s="2"/>
      <c r="AF120" s="2"/>
      <c r="AG120" s="2"/>
      <c r="AH120" s="2"/>
      <c r="AI120" s="2"/>
      <c r="AJ120" s="2"/>
      <c r="AK120" s="2"/>
      <c r="AL120" s="2"/>
      <c r="AM120" s="2"/>
      <c r="AN120" s="2"/>
    </row>
    <row r="121" ht="14.25" customHeight="1">
      <c r="A121" s="3"/>
      <c r="B121" s="2"/>
      <c r="C121" s="2"/>
      <c r="D121" s="2"/>
      <c r="E121" s="2"/>
      <c r="F121" s="2"/>
      <c r="G121" s="2"/>
      <c r="H121" s="2"/>
      <c r="I121" s="2"/>
      <c r="J121" s="4"/>
      <c r="K121" s="4"/>
      <c r="L121" s="4"/>
      <c r="M121" s="4"/>
      <c r="N121" s="4"/>
      <c r="O121" s="4"/>
      <c r="P121" s="4"/>
      <c r="Q121" s="4"/>
      <c r="R121" s="4"/>
      <c r="S121" s="2"/>
      <c r="T121" s="2"/>
      <c r="U121" s="2"/>
      <c r="V121" s="2"/>
      <c r="W121" s="2"/>
      <c r="X121" s="2"/>
      <c r="Y121" s="2"/>
      <c r="Z121" s="2"/>
      <c r="AA121" s="2"/>
      <c r="AB121" s="2"/>
      <c r="AC121" s="2"/>
      <c r="AD121" s="2"/>
      <c r="AE121" s="2"/>
      <c r="AF121" s="2"/>
      <c r="AG121" s="2"/>
      <c r="AH121" s="2"/>
      <c r="AI121" s="2"/>
      <c r="AJ121" s="2"/>
      <c r="AK121" s="2"/>
      <c r="AL121" s="2"/>
      <c r="AM121" s="2"/>
      <c r="AN121" s="2"/>
    </row>
    <row r="122" ht="14.25" customHeight="1">
      <c r="A122" s="3"/>
      <c r="B122" s="2"/>
      <c r="C122" s="2"/>
      <c r="D122" s="2"/>
      <c r="E122" s="2"/>
      <c r="F122" s="2"/>
      <c r="G122" s="2"/>
      <c r="H122" s="2"/>
      <c r="I122" s="2"/>
      <c r="J122" s="4"/>
      <c r="K122" s="4"/>
      <c r="L122" s="4"/>
      <c r="M122" s="4"/>
      <c r="N122" s="4"/>
      <c r="O122" s="4"/>
      <c r="P122" s="4"/>
      <c r="Q122" s="4"/>
      <c r="R122" s="4"/>
      <c r="S122" s="2"/>
      <c r="T122" s="2"/>
      <c r="U122" s="2"/>
      <c r="V122" s="2"/>
      <c r="W122" s="2"/>
      <c r="X122" s="2"/>
      <c r="Y122" s="2"/>
      <c r="Z122" s="2"/>
      <c r="AA122" s="2"/>
      <c r="AB122" s="2"/>
      <c r="AC122" s="2"/>
      <c r="AD122" s="2"/>
      <c r="AE122" s="2"/>
      <c r="AF122" s="2"/>
      <c r="AG122" s="2"/>
      <c r="AH122" s="2"/>
      <c r="AI122" s="2"/>
      <c r="AJ122" s="2"/>
      <c r="AK122" s="2"/>
      <c r="AL122" s="2"/>
      <c r="AM122" s="2"/>
      <c r="AN122" s="2"/>
    </row>
    <row r="123" ht="14.25" customHeight="1">
      <c r="A123" s="3"/>
      <c r="B123" s="2"/>
      <c r="C123" s="2"/>
      <c r="D123" s="2"/>
      <c r="E123" s="2"/>
      <c r="F123" s="2"/>
      <c r="G123" s="2"/>
      <c r="H123" s="2"/>
      <c r="I123" s="2"/>
      <c r="J123" s="4"/>
      <c r="K123" s="4"/>
      <c r="L123" s="4"/>
      <c r="M123" s="4"/>
      <c r="N123" s="4"/>
      <c r="O123" s="4"/>
      <c r="P123" s="4"/>
      <c r="Q123" s="4"/>
      <c r="R123" s="4"/>
      <c r="S123" s="2"/>
      <c r="T123" s="2"/>
      <c r="U123" s="2"/>
      <c r="V123" s="2"/>
      <c r="W123" s="2"/>
      <c r="X123" s="2"/>
      <c r="Y123" s="2"/>
      <c r="Z123" s="2"/>
      <c r="AA123" s="2"/>
      <c r="AB123" s="2"/>
      <c r="AC123" s="2"/>
      <c r="AD123" s="2"/>
      <c r="AE123" s="2"/>
      <c r="AF123" s="2"/>
      <c r="AG123" s="2"/>
      <c r="AH123" s="2"/>
      <c r="AI123" s="2"/>
      <c r="AJ123" s="2"/>
      <c r="AK123" s="2"/>
      <c r="AL123" s="2"/>
      <c r="AM123" s="2"/>
      <c r="AN123" s="2"/>
    </row>
    <row r="124" ht="14.25" customHeight="1">
      <c r="A124" s="3"/>
      <c r="B124" s="2"/>
      <c r="C124" s="2"/>
      <c r="D124" s="2"/>
      <c r="E124" s="2"/>
      <c r="F124" s="2"/>
      <c r="G124" s="2"/>
      <c r="H124" s="2"/>
      <c r="I124" s="2"/>
      <c r="J124" s="4"/>
      <c r="K124" s="4"/>
      <c r="L124" s="4"/>
      <c r="M124" s="4"/>
      <c r="N124" s="4"/>
      <c r="O124" s="4"/>
      <c r="P124" s="4"/>
      <c r="Q124" s="4"/>
      <c r="R124" s="4"/>
      <c r="S124" s="2"/>
      <c r="T124" s="2"/>
      <c r="U124" s="2"/>
      <c r="V124" s="2"/>
      <c r="W124" s="2"/>
      <c r="X124" s="2"/>
      <c r="Y124" s="2"/>
      <c r="Z124" s="2"/>
      <c r="AA124" s="2"/>
      <c r="AB124" s="2"/>
      <c r="AC124" s="2"/>
      <c r="AD124" s="2"/>
      <c r="AE124" s="2"/>
      <c r="AF124" s="2"/>
      <c r="AG124" s="2"/>
      <c r="AH124" s="2"/>
      <c r="AI124" s="2"/>
      <c r="AJ124" s="2"/>
      <c r="AK124" s="2"/>
      <c r="AL124" s="2"/>
      <c r="AM124" s="2"/>
      <c r="AN124" s="2"/>
    </row>
    <row r="125" ht="14.25" customHeight="1">
      <c r="A125" s="3"/>
      <c r="B125" s="2"/>
      <c r="C125" s="2"/>
      <c r="D125" s="2"/>
      <c r="E125" s="2"/>
      <c r="F125" s="2"/>
      <c r="G125" s="2"/>
      <c r="H125" s="2"/>
      <c r="I125" s="2"/>
      <c r="J125" s="4"/>
      <c r="K125" s="4"/>
      <c r="L125" s="4"/>
      <c r="M125" s="4"/>
      <c r="N125" s="4"/>
      <c r="O125" s="4"/>
      <c r="P125" s="4"/>
      <c r="Q125" s="4"/>
      <c r="R125" s="4"/>
      <c r="S125" s="2"/>
      <c r="T125" s="2"/>
      <c r="U125" s="2"/>
      <c r="V125" s="2"/>
      <c r="W125" s="2"/>
      <c r="X125" s="2"/>
      <c r="Y125" s="2"/>
      <c r="Z125" s="2"/>
      <c r="AA125" s="2"/>
      <c r="AB125" s="2"/>
      <c r="AC125" s="2"/>
      <c r="AD125" s="2"/>
      <c r="AE125" s="2"/>
      <c r="AF125" s="2"/>
      <c r="AG125" s="2"/>
      <c r="AH125" s="2"/>
      <c r="AI125" s="2"/>
      <c r="AJ125" s="2"/>
      <c r="AK125" s="2"/>
      <c r="AL125" s="2"/>
      <c r="AM125" s="2"/>
      <c r="AN125" s="2"/>
    </row>
    <row r="126" ht="14.25" customHeight="1">
      <c r="A126" s="3"/>
      <c r="B126" s="2"/>
      <c r="C126" s="2"/>
      <c r="D126" s="2"/>
      <c r="E126" s="2"/>
      <c r="F126" s="2"/>
      <c r="G126" s="2"/>
      <c r="H126" s="2"/>
      <c r="I126" s="2"/>
      <c r="J126" s="4"/>
      <c r="K126" s="4"/>
      <c r="L126" s="4"/>
      <c r="M126" s="4"/>
      <c r="N126" s="4"/>
      <c r="O126" s="4"/>
      <c r="P126" s="4"/>
      <c r="Q126" s="4"/>
      <c r="R126" s="4"/>
      <c r="S126" s="2"/>
      <c r="T126" s="2"/>
      <c r="U126" s="2"/>
      <c r="V126" s="2"/>
      <c r="W126" s="2"/>
      <c r="X126" s="2"/>
      <c r="Y126" s="2"/>
      <c r="Z126" s="2"/>
      <c r="AA126" s="2"/>
      <c r="AB126" s="2"/>
      <c r="AC126" s="2"/>
      <c r="AD126" s="2"/>
      <c r="AE126" s="2"/>
      <c r="AF126" s="2"/>
      <c r="AG126" s="2"/>
      <c r="AH126" s="2"/>
      <c r="AI126" s="2"/>
      <c r="AJ126" s="2"/>
      <c r="AK126" s="2"/>
      <c r="AL126" s="2"/>
      <c r="AM126" s="2"/>
      <c r="AN126" s="2"/>
    </row>
    <row r="127" ht="14.25" customHeight="1">
      <c r="A127" s="3"/>
      <c r="B127" s="2"/>
      <c r="C127" s="2"/>
      <c r="D127" s="2"/>
      <c r="E127" s="2"/>
      <c r="F127" s="2"/>
      <c r="G127" s="2"/>
      <c r="H127" s="2"/>
      <c r="I127" s="2"/>
      <c r="J127" s="4"/>
      <c r="K127" s="4"/>
      <c r="L127" s="4"/>
      <c r="M127" s="4"/>
      <c r="N127" s="4"/>
      <c r="O127" s="4"/>
      <c r="P127" s="4"/>
      <c r="Q127" s="4"/>
      <c r="R127" s="4"/>
      <c r="S127" s="2"/>
      <c r="T127" s="2"/>
      <c r="U127" s="2"/>
      <c r="V127" s="2"/>
      <c r="W127" s="2"/>
      <c r="X127" s="2"/>
      <c r="Y127" s="2"/>
      <c r="Z127" s="2"/>
      <c r="AA127" s="2"/>
      <c r="AB127" s="2"/>
      <c r="AC127" s="2"/>
      <c r="AD127" s="2"/>
      <c r="AE127" s="2"/>
      <c r="AF127" s="2"/>
      <c r="AG127" s="2"/>
      <c r="AH127" s="2"/>
      <c r="AI127" s="2"/>
      <c r="AJ127" s="2"/>
      <c r="AK127" s="2"/>
      <c r="AL127" s="2"/>
      <c r="AM127" s="2"/>
      <c r="AN127" s="2"/>
    </row>
    <row r="128" ht="14.25" customHeight="1">
      <c r="A128" s="3"/>
      <c r="B128" s="2"/>
      <c r="C128" s="2"/>
      <c r="D128" s="2"/>
      <c r="E128" s="2"/>
      <c r="F128" s="2"/>
      <c r="G128" s="2"/>
      <c r="H128" s="2"/>
      <c r="I128" s="2"/>
      <c r="J128" s="4"/>
      <c r="K128" s="4"/>
      <c r="L128" s="4"/>
      <c r="M128" s="4"/>
      <c r="N128" s="4"/>
      <c r="O128" s="4"/>
      <c r="P128" s="4"/>
      <c r="Q128" s="4"/>
      <c r="R128" s="4"/>
      <c r="S128" s="2"/>
      <c r="T128" s="2"/>
      <c r="U128" s="2"/>
      <c r="V128" s="2"/>
      <c r="W128" s="2"/>
      <c r="X128" s="2"/>
      <c r="Y128" s="2"/>
      <c r="Z128" s="2"/>
      <c r="AA128" s="2"/>
      <c r="AB128" s="2"/>
      <c r="AC128" s="2"/>
      <c r="AD128" s="2"/>
      <c r="AE128" s="2"/>
      <c r="AF128" s="2"/>
      <c r="AG128" s="2"/>
      <c r="AH128" s="2"/>
      <c r="AI128" s="2"/>
      <c r="AJ128" s="2"/>
      <c r="AK128" s="2"/>
      <c r="AL128" s="2"/>
      <c r="AM128" s="2"/>
      <c r="AN128" s="2"/>
    </row>
    <row r="129" ht="14.25" customHeight="1">
      <c r="A129" s="3"/>
      <c r="B129" s="2"/>
      <c r="C129" s="2"/>
      <c r="D129" s="2"/>
      <c r="E129" s="2"/>
      <c r="F129" s="2"/>
      <c r="G129" s="2"/>
      <c r="H129" s="2"/>
      <c r="I129" s="2"/>
      <c r="J129" s="4"/>
      <c r="K129" s="4"/>
      <c r="L129" s="4"/>
      <c r="M129" s="4"/>
      <c r="N129" s="4"/>
      <c r="O129" s="4"/>
      <c r="P129" s="4"/>
      <c r="Q129" s="4"/>
      <c r="R129" s="4"/>
      <c r="S129" s="2"/>
      <c r="T129" s="2"/>
      <c r="U129" s="2"/>
      <c r="V129" s="2"/>
      <c r="W129" s="2"/>
      <c r="X129" s="2"/>
      <c r="Y129" s="2"/>
      <c r="Z129" s="2"/>
      <c r="AA129" s="2"/>
      <c r="AB129" s="2"/>
      <c r="AC129" s="2"/>
      <c r="AD129" s="2"/>
      <c r="AE129" s="2"/>
      <c r="AF129" s="2"/>
      <c r="AG129" s="2"/>
      <c r="AH129" s="2"/>
      <c r="AI129" s="2"/>
      <c r="AJ129" s="2"/>
      <c r="AK129" s="2"/>
      <c r="AL129" s="2"/>
      <c r="AM129" s="2"/>
      <c r="AN129" s="2"/>
    </row>
    <row r="130" ht="14.25" customHeight="1">
      <c r="A130" s="3"/>
      <c r="B130" s="2"/>
      <c r="C130" s="2"/>
      <c r="D130" s="2"/>
      <c r="E130" s="2"/>
      <c r="F130" s="2"/>
      <c r="G130" s="2"/>
      <c r="H130" s="2"/>
      <c r="I130" s="2"/>
      <c r="J130" s="4"/>
      <c r="K130" s="4"/>
      <c r="L130" s="4"/>
      <c r="M130" s="4"/>
      <c r="N130" s="4"/>
      <c r="O130" s="4"/>
      <c r="P130" s="4"/>
      <c r="Q130" s="4"/>
      <c r="R130" s="4"/>
      <c r="S130" s="2"/>
      <c r="T130" s="2"/>
      <c r="U130" s="2"/>
      <c r="V130" s="2"/>
      <c r="W130" s="2"/>
      <c r="X130" s="2"/>
      <c r="Y130" s="2"/>
      <c r="Z130" s="2"/>
      <c r="AA130" s="2"/>
      <c r="AB130" s="2"/>
      <c r="AC130" s="2"/>
      <c r="AD130" s="2"/>
      <c r="AE130" s="2"/>
      <c r="AF130" s="2"/>
      <c r="AG130" s="2"/>
      <c r="AH130" s="2"/>
      <c r="AI130" s="2"/>
      <c r="AJ130" s="2"/>
      <c r="AK130" s="2"/>
      <c r="AL130" s="2"/>
      <c r="AM130" s="2"/>
      <c r="AN130" s="2"/>
    </row>
    <row r="131" ht="14.25" customHeight="1">
      <c r="A131" s="3"/>
      <c r="B131" s="2"/>
      <c r="C131" s="2"/>
      <c r="D131" s="2"/>
      <c r="E131" s="2"/>
      <c r="F131" s="2"/>
      <c r="G131" s="2"/>
      <c r="H131" s="2"/>
      <c r="I131" s="2"/>
      <c r="J131" s="4"/>
      <c r="K131" s="4"/>
      <c r="L131" s="4"/>
      <c r="M131" s="4"/>
      <c r="N131" s="4"/>
      <c r="O131" s="4"/>
      <c r="P131" s="4"/>
      <c r="Q131" s="4"/>
      <c r="R131" s="4"/>
      <c r="S131" s="2"/>
      <c r="T131" s="2"/>
      <c r="U131" s="2"/>
      <c r="V131" s="2"/>
      <c r="W131" s="2"/>
      <c r="X131" s="2"/>
      <c r="Y131" s="2"/>
      <c r="Z131" s="2"/>
      <c r="AA131" s="2"/>
      <c r="AB131" s="2"/>
      <c r="AC131" s="2"/>
      <c r="AD131" s="2"/>
      <c r="AE131" s="2"/>
      <c r="AF131" s="2"/>
      <c r="AG131" s="2"/>
      <c r="AH131" s="2"/>
      <c r="AI131" s="2"/>
      <c r="AJ131" s="2"/>
      <c r="AK131" s="2"/>
      <c r="AL131" s="2"/>
      <c r="AM131" s="2"/>
      <c r="AN131" s="2"/>
    </row>
    <row r="132" ht="14.25" customHeight="1">
      <c r="A132" s="3"/>
      <c r="B132" s="2"/>
      <c r="C132" s="2"/>
      <c r="D132" s="2"/>
      <c r="E132" s="2"/>
      <c r="F132" s="2"/>
      <c r="G132" s="2"/>
      <c r="H132" s="2"/>
      <c r="I132" s="2"/>
      <c r="J132" s="4"/>
      <c r="K132" s="4"/>
      <c r="L132" s="4"/>
      <c r="M132" s="4"/>
      <c r="N132" s="4"/>
      <c r="O132" s="4"/>
      <c r="P132" s="4"/>
      <c r="Q132" s="4"/>
      <c r="R132" s="4"/>
      <c r="S132" s="2"/>
      <c r="T132" s="2"/>
      <c r="U132" s="2"/>
      <c r="V132" s="2"/>
      <c r="W132" s="2"/>
      <c r="X132" s="2"/>
      <c r="Y132" s="2"/>
      <c r="Z132" s="2"/>
      <c r="AA132" s="2"/>
      <c r="AB132" s="2"/>
      <c r="AC132" s="2"/>
      <c r="AD132" s="2"/>
      <c r="AE132" s="2"/>
      <c r="AF132" s="2"/>
      <c r="AG132" s="2"/>
      <c r="AH132" s="2"/>
      <c r="AI132" s="2"/>
      <c r="AJ132" s="2"/>
      <c r="AK132" s="2"/>
      <c r="AL132" s="2"/>
      <c r="AM132" s="2"/>
      <c r="AN132" s="2"/>
    </row>
    <row r="133" ht="14.25" customHeight="1">
      <c r="A133" s="3"/>
      <c r="B133" s="2"/>
      <c r="C133" s="2"/>
      <c r="D133" s="2"/>
      <c r="E133" s="2"/>
      <c r="F133" s="2"/>
      <c r="G133" s="2"/>
      <c r="H133" s="2"/>
      <c r="I133" s="2"/>
      <c r="J133" s="4"/>
      <c r="K133" s="4"/>
      <c r="L133" s="4"/>
      <c r="M133" s="4"/>
      <c r="N133" s="4"/>
      <c r="O133" s="4"/>
      <c r="P133" s="4"/>
      <c r="Q133" s="4"/>
      <c r="R133" s="4"/>
      <c r="S133" s="2"/>
      <c r="T133" s="2"/>
      <c r="U133" s="2"/>
      <c r="V133" s="2"/>
      <c r="W133" s="2"/>
      <c r="X133" s="2"/>
      <c r="Y133" s="2"/>
      <c r="Z133" s="2"/>
      <c r="AA133" s="2"/>
      <c r="AB133" s="2"/>
      <c r="AC133" s="2"/>
      <c r="AD133" s="2"/>
      <c r="AE133" s="2"/>
      <c r="AF133" s="2"/>
      <c r="AG133" s="2"/>
      <c r="AH133" s="2"/>
      <c r="AI133" s="2"/>
      <c r="AJ133" s="2"/>
      <c r="AK133" s="2"/>
      <c r="AL133" s="2"/>
      <c r="AM133" s="2"/>
      <c r="AN133" s="2"/>
    </row>
    <row r="134" ht="14.25" customHeight="1">
      <c r="A134" s="3"/>
      <c r="B134" s="2"/>
      <c r="C134" s="2"/>
      <c r="D134" s="2"/>
      <c r="E134" s="2"/>
      <c r="F134" s="2"/>
      <c r="G134" s="2"/>
      <c r="H134" s="2"/>
      <c r="I134" s="2"/>
      <c r="J134" s="4"/>
      <c r="K134" s="4"/>
      <c r="L134" s="4"/>
      <c r="M134" s="4"/>
      <c r="N134" s="4"/>
      <c r="O134" s="4"/>
      <c r="P134" s="4"/>
      <c r="Q134" s="4"/>
      <c r="R134" s="4"/>
      <c r="S134" s="2"/>
      <c r="T134" s="2"/>
      <c r="U134" s="2"/>
      <c r="V134" s="2"/>
      <c r="W134" s="2"/>
      <c r="X134" s="2"/>
      <c r="Y134" s="2"/>
      <c r="Z134" s="2"/>
      <c r="AA134" s="2"/>
      <c r="AB134" s="2"/>
      <c r="AC134" s="2"/>
      <c r="AD134" s="2"/>
      <c r="AE134" s="2"/>
      <c r="AF134" s="2"/>
      <c r="AG134" s="2"/>
      <c r="AH134" s="2"/>
      <c r="AI134" s="2"/>
      <c r="AJ134" s="2"/>
      <c r="AK134" s="2"/>
      <c r="AL134" s="2"/>
      <c r="AM134" s="2"/>
      <c r="AN134" s="2"/>
    </row>
    <row r="135" ht="14.25" customHeight="1">
      <c r="A135" s="3"/>
      <c r="B135" s="2"/>
      <c r="C135" s="2"/>
      <c r="D135" s="2"/>
      <c r="E135" s="2"/>
      <c r="F135" s="2"/>
      <c r="G135" s="2"/>
      <c r="H135" s="2"/>
      <c r="I135" s="2"/>
      <c r="J135" s="4"/>
      <c r="K135" s="4"/>
      <c r="L135" s="4"/>
      <c r="M135" s="4"/>
      <c r="N135" s="4"/>
      <c r="O135" s="4"/>
      <c r="P135" s="4"/>
      <c r="Q135" s="4"/>
      <c r="R135" s="4"/>
      <c r="S135" s="2"/>
      <c r="T135" s="2"/>
      <c r="U135" s="2"/>
      <c r="V135" s="2"/>
      <c r="W135" s="2"/>
      <c r="X135" s="2"/>
      <c r="Y135" s="2"/>
      <c r="Z135" s="2"/>
      <c r="AA135" s="2"/>
      <c r="AB135" s="2"/>
      <c r="AC135" s="2"/>
      <c r="AD135" s="2"/>
      <c r="AE135" s="2"/>
      <c r="AF135" s="2"/>
      <c r="AG135" s="2"/>
      <c r="AH135" s="2"/>
      <c r="AI135" s="2"/>
      <c r="AJ135" s="2"/>
      <c r="AK135" s="2"/>
      <c r="AL135" s="2"/>
      <c r="AM135" s="2"/>
      <c r="AN135" s="2"/>
    </row>
    <row r="136" ht="14.25" customHeight="1">
      <c r="A136" s="3"/>
      <c r="B136" s="2"/>
      <c r="C136" s="2"/>
      <c r="D136" s="2"/>
      <c r="E136" s="2"/>
      <c r="F136" s="2"/>
      <c r="G136" s="2"/>
      <c r="H136" s="2"/>
      <c r="I136" s="2"/>
      <c r="J136" s="4"/>
      <c r="K136" s="4"/>
      <c r="L136" s="4"/>
      <c r="M136" s="4"/>
      <c r="N136" s="4"/>
      <c r="O136" s="4"/>
      <c r="P136" s="4"/>
      <c r="Q136" s="4"/>
      <c r="R136" s="4"/>
      <c r="S136" s="2"/>
      <c r="T136" s="2"/>
      <c r="U136" s="2"/>
      <c r="V136" s="2"/>
      <c r="W136" s="2"/>
      <c r="X136" s="2"/>
      <c r="Y136" s="2"/>
      <c r="Z136" s="2"/>
      <c r="AA136" s="2"/>
      <c r="AB136" s="2"/>
      <c r="AC136" s="2"/>
      <c r="AD136" s="2"/>
      <c r="AE136" s="2"/>
      <c r="AF136" s="2"/>
      <c r="AG136" s="2"/>
      <c r="AH136" s="2"/>
      <c r="AI136" s="2"/>
      <c r="AJ136" s="2"/>
      <c r="AK136" s="2"/>
      <c r="AL136" s="2"/>
      <c r="AM136" s="2"/>
      <c r="AN136" s="2"/>
    </row>
    <row r="137" ht="14.25" customHeight="1">
      <c r="A137" s="3"/>
      <c r="B137" s="2"/>
      <c r="C137" s="2"/>
      <c r="D137" s="2"/>
      <c r="E137" s="2"/>
      <c r="F137" s="2"/>
      <c r="G137" s="2"/>
      <c r="H137" s="2"/>
      <c r="I137" s="2"/>
      <c r="J137" s="4"/>
      <c r="K137" s="4"/>
      <c r="L137" s="4"/>
      <c r="M137" s="4"/>
      <c r="N137" s="4"/>
      <c r="O137" s="4"/>
      <c r="P137" s="4"/>
      <c r="Q137" s="4"/>
      <c r="R137" s="4"/>
      <c r="S137" s="2"/>
      <c r="T137" s="2"/>
      <c r="U137" s="2"/>
      <c r="V137" s="2"/>
      <c r="W137" s="2"/>
      <c r="X137" s="2"/>
      <c r="Y137" s="2"/>
      <c r="Z137" s="2"/>
      <c r="AA137" s="2"/>
      <c r="AB137" s="2"/>
      <c r="AC137" s="2"/>
      <c r="AD137" s="2"/>
      <c r="AE137" s="2"/>
      <c r="AF137" s="2"/>
      <c r="AG137" s="2"/>
      <c r="AH137" s="2"/>
      <c r="AI137" s="2"/>
      <c r="AJ137" s="2"/>
      <c r="AK137" s="2"/>
      <c r="AL137" s="2"/>
      <c r="AM137" s="2"/>
      <c r="AN137" s="2"/>
    </row>
    <row r="138" ht="14.25" customHeight="1">
      <c r="A138" s="3"/>
      <c r="B138" s="2"/>
      <c r="C138" s="2"/>
      <c r="D138" s="2"/>
      <c r="E138" s="2"/>
      <c r="F138" s="2"/>
      <c r="G138" s="2"/>
      <c r="H138" s="2"/>
      <c r="I138" s="2"/>
      <c r="J138" s="4"/>
      <c r="K138" s="4"/>
      <c r="L138" s="4"/>
      <c r="M138" s="4"/>
      <c r="N138" s="4"/>
      <c r="O138" s="4"/>
      <c r="P138" s="4"/>
      <c r="Q138" s="4"/>
      <c r="R138" s="4"/>
      <c r="S138" s="2"/>
      <c r="T138" s="2"/>
      <c r="U138" s="2"/>
      <c r="V138" s="2"/>
      <c r="W138" s="2"/>
      <c r="X138" s="2"/>
      <c r="Y138" s="2"/>
      <c r="Z138" s="2"/>
      <c r="AA138" s="2"/>
      <c r="AB138" s="2"/>
      <c r="AC138" s="2"/>
      <c r="AD138" s="2"/>
      <c r="AE138" s="2"/>
      <c r="AF138" s="2"/>
      <c r="AG138" s="2"/>
      <c r="AH138" s="2"/>
      <c r="AI138" s="2"/>
      <c r="AJ138" s="2"/>
      <c r="AK138" s="2"/>
      <c r="AL138" s="2"/>
      <c r="AM138" s="2"/>
      <c r="AN138" s="2"/>
    </row>
    <row r="139" ht="14.25" customHeight="1">
      <c r="A139" s="3"/>
      <c r="B139" s="2"/>
      <c r="C139" s="2"/>
      <c r="D139" s="2"/>
      <c r="E139" s="2"/>
      <c r="F139" s="2"/>
      <c r="G139" s="2"/>
      <c r="H139" s="2"/>
      <c r="I139" s="2"/>
      <c r="J139" s="4"/>
      <c r="K139" s="4"/>
      <c r="L139" s="4"/>
      <c r="M139" s="4"/>
      <c r="N139" s="4"/>
      <c r="O139" s="4"/>
      <c r="P139" s="4"/>
      <c r="Q139" s="4"/>
      <c r="R139" s="4"/>
      <c r="S139" s="2"/>
      <c r="T139" s="2"/>
      <c r="U139" s="2"/>
      <c r="V139" s="2"/>
      <c r="W139" s="2"/>
      <c r="X139" s="2"/>
      <c r="Y139" s="2"/>
      <c r="Z139" s="2"/>
      <c r="AA139" s="2"/>
      <c r="AB139" s="2"/>
      <c r="AC139" s="2"/>
      <c r="AD139" s="2"/>
      <c r="AE139" s="2"/>
      <c r="AF139" s="2"/>
      <c r="AG139" s="2"/>
      <c r="AH139" s="2"/>
      <c r="AI139" s="2"/>
      <c r="AJ139" s="2"/>
      <c r="AK139" s="2"/>
      <c r="AL139" s="2"/>
      <c r="AM139" s="2"/>
      <c r="AN139" s="2"/>
    </row>
    <row r="140" ht="14.25" customHeight="1">
      <c r="A140" s="3"/>
      <c r="B140" s="2"/>
      <c r="C140" s="2"/>
      <c r="D140" s="2"/>
      <c r="E140" s="2"/>
      <c r="F140" s="2"/>
      <c r="G140" s="2"/>
      <c r="H140" s="2"/>
      <c r="I140" s="2"/>
      <c r="J140" s="4"/>
      <c r="K140" s="4"/>
      <c r="L140" s="4"/>
      <c r="M140" s="4"/>
      <c r="N140" s="4"/>
      <c r="O140" s="4"/>
      <c r="P140" s="4"/>
      <c r="Q140" s="4"/>
      <c r="R140" s="4"/>
      <c r="S140" s="2"/>
      <c r="T140" s="2"/>
      <c r="U140" s="2"/>
      <c r="V140" s="2"/>
      <c r="W140" s="2"/>
      <c r="X140" s="2"/>
      <c r="Y140" s="2"/>
      <c r="Z140" s="2"/>
      <c r="AA140" s="2"/>
      <c r="AB140" s="2"/>
      <c r="AC140" s="2"/>
      <c r="AD140" s="2"/>
      <c r="AE140" s="2"/>
      <c r="AF140" s="2"/>
      <c r="AG140" s="2"/>
      <c r="AH140" s="2"/>
      <c r="AI140" s="2"/>
      <c r="AJ140" s="2"/>
      <c r="AK140" s="2"/>
      <c r="AL140" s="2"/>
      <c r="AM140" s="2"/>
      <c r="AN140" s="2"/>
    </row>
    <row r="141" ht="14.25" customHeight="1">
      <c r="A141" s="3"/>
      <c r="B141" s="2"/>
      <c r="C141" s="2"/>
      <c r="D141" s="2"/>
      <c r="E141" s="2"/>
      <c r="F141" s="2"/>
      <c r="G141" s="2"/>
      <c r="H141" s="2"/>
      <c r="I141" s="2"/>
      <c r="J141" s="4"/>
      <c r="K141" s="4"/>
      <c r="L141" s="4"/>
      <c r="M141" s="4"/>
      <c r="N141" s="4"/>
      <c r="O141" s="4"/>
      <c r="P141" s="4"/>
      <c r="Q141" s="4"/>
      <c r="R141" s="4"/>
      <c r="S141" s="2"/>
      <c r="T141" s="2"/>
      <c r="U141" s="2"/>
      <c r="V141" s="2"/>
      <c r="W141" s="2"/>
      <c r="X141" s="2"/>
      <c r="Y141" s="2"/>
      <c r="Z141" s="2"/>
      <c r="AA141" s="2"/>
      <c r="AB141" s="2"/>
      <c r="AC141" s="2"/>
      <c r="AD141" s="2"/>
      <c r="AE141" s="2"/>
      <c r="AF141" s="2"/>
      <c r="AG141" s="2"/>
      <c r="AH141" s="2"/>
      <c r="AI141" s="2"/>
      <c r="AJ141" s="2"/>
      <c r="AK141" s="2"/>
      <c r="AL141" s="2"/>
      <c r="AM141" s="2"/>
      <c r="AN141" s="2"/>
    </row>
    <row r="142" ht="14.25" customHeight="1">
      <c r="A142" s="3"/>
      <c r="B142" s="2"/>
      <c r="C142" s="2"/>
      <c r="D142" s="2"/>
      <c r="E142" s="2"/>
      <c r="F142" s="2"/>
      <c r="G142" s="2"/>
      <c r="H142" s="2"/>
      <c r="I142" s="2"/>
      <c r="J142" s="4"/>
      <c r="K142" s="4"/>
      <c r="L142" s="4"/>
      <c r="M142" s="4"/>
      <c r="N142" s="4"/>
      <c r="O142" s="4"/>
      <c r="P142" s="4"/>
      <c r="Q142" s="4"/>
      <c r="R142" s="4"/>
      <c r="S142" s="2"/>
      <c r="T142" s="2"/>
      <c r="U142" s="2"/>
      <c r="V142" s="2"/>
      <c r="W142" s="2"/>
      <c r="X142" s="2"/>
      <c r="Y142" s="2"/>
      <c r="Z142" s="2"/>
      <c r="AA142" s="2"/>
      <c r="AB142" s="2"/>
      <c r="AC142" s="2"/>
      <c r="AD142" s="2"/>
      <c r="AE142" s="2"/>
      <c r="AF142" s="2"/>
      <c r="AG142" s="2"/>
      <c r="AH142" s="2"/>
      <c r="AI142" s="2"/>
      <c r="AJ142" s="2"/>
      <c r="AK142" s="2"/>
      <c r="AL142" s="2"/>
      <c r="AM142" s="2"/>
      <c r="AN142" s="2"/>
    </row>
    <row r="143" ht="14.25" customHeight="1">
      <c r="A143" s="3"/>
      <c r="B143" s="2"/>
      <c r="C143" s="2"/>
      <c r="D143" s="2"/>
      <c r="E143" s="2"/>
      <c r="F143" s="2"/>
      <c r="G143" s="2"/>
      <c r="H143" s="2"/>
      <c r="I143" s="2"/>
      <c r="J143" s="4"/>
      <c r="K143" s="4"/>
      <c r="L143" s="4"/>
      <c r="M143" s="4"/>
      <c r="N143" s="4"/>
      <c r="O143" s="4"/>
      <c r="P143" s="4"/>
      <c r="Q143" s="4"/>
      <c r="R143" s="4"/>
      <c r="S143" s="2"/>
      <c r="T143" s="2"/>
      <c r="U143" s="2"/>
      <c r="V143" s="2"/>
      <c r="W143" s="2"/>
      <c r="X143" s="2"/>
      <c r="Y143" s="2"/>
      <c r="Z143" s="2"/>
      <c r="AA143" s="2"/>
      <c r="AB143" s="2"/>
      <c r="AC143" s="2"/>
      <c r="AD143" s="2"/>
      <c r="AE143" s="2"/>
      <c r="AF143" s="2"/>
      <c r="AG143" s="2"/>
      <c r="AH143" s="2"/>
      <c r="AI143" s="2"/>
      <c r="AJ143" s="2"/>
      <c r="AK143" s="2"/>
      <c r="AL143" s="2"/>
      <c r="AM143" s="2"/>
      <c r="AN143" s="2"/>
    </row>
    <row r="144" ht="14.25" customHeight="1">
      <c r="A144" s="3"/>
      <c r="B144" s="2"/>
      <c r="C144" s="2"/>
      <c r="D144" s="2"/>
      <c r="E144" s="2"/>
      <c r="F144" s="2"/>
      <c r="G144" s="2"/>
      <c r="H144" s="2"/>
      <c r="I144" s="2"/>
      <c r="J144" s="4"/>
      <c r="K144" s="4"/>
      <c r="L144" s="4"/>
      <c r="M144" s="4"/>
      <c r="N144" s="4"/>
      <c r="O144" s="4"/>
      <c r="P144" s="4"/>
      <c r="Q144" s="4"/>
      <c r="R144" s="4"/>
      <c r="S144" s="2"/>
      <c r="T144" s="2"/>
      <c r="U144" s="2"/>
      <c r="V144" s="2"/>
      <c r="W144" s="2"/>
      <c r="X144" s="2"/>
      <c r="Y144" s="2"/>
      <c r="Z144" s="2"/>
      <c r="AA144" s="2"/>
      <c r="AB144" s="2"/>
      <c r="AC144" s="2"/>
      <c r="AD144" s="2"/>
      <c r="AE144" s="2"/>
      <c r="AF144" s="2"/>
      <c r="AG144" s="2"/>
      <c r="AH144" s="2"/>
      <c r="AI144" s="2"/>
      <c r="AJ144" s="2"/>
      <c r="AK144" s="2"/>
      <c r="AL144" s="2"/>
      <c r="AM144" s="2"/>
      <c r="AN144" s="2"/>
    </row>
    <row r="145" ht="14.25" customHeight="1">
      <c r="A145" s="3"/>
      <c r="B145" s="2"/>
      <c r="C145" s="2"/>
      <c r="D145" s="2"/>
      <c r="E145" s="2"/>
      <c r="F145" s="2"/>
      <c r="G145" s="2"/>
      <c r="H145" s="2"/>
      <c r="I145" s="2"/>
      <c r="J145" s="4"/>
      <c r="K145" s="4"/>
      <c r="L145" s="4"/>
      <c r="M145" s="4"/>
      <c r="N145" s="4"/>
      <c r="O145" s="4"/>
      <c r="P145" s="4"/>
      <c r="Q145" s="4"/>
      <c r="R145" s="4"/>
      <c r="S145" s="2"/>
      <c r="T145" s="2"/>
      <c r="U145" s="2"/>
      <c r="V145" s="2"/>
      <c r="W145" s="2"/>
      <c r="X145" s="2"/>
      <c r="Y145" s="2"/>
      <c r="Z145" s="2"/>
      <c r="AA145" s="2"/>
      <c r="AB145" s="2"/>
      <c r="AC145" s="2"/>
      <c r="AD145" s="2"/>
      <c r="AE145" s="2"/>
      <c r="AF145" s="2"/>
      <c r="AG145" s="2"/>
      <c r="AH145" s="2"/>
      <c r="AI145" s="2"/>
      <c r="AJ145" s="2"/>
      <c r="AK145" s="2"/>
      <c r="AL145" s="2"/>
      <c r="AM145" s="2"/>
      <c r="AN145" s="2"/>
    </row>
    <row r="146" ht="14.25" customHeight="1">
      <c r="A146" s="3"/>
      <c r="B146" s="2"/>
      <c r="C146" s="2"/>
      <c r="D146" s="2"/>
      <c r="E146" s="2"/>
      <c r="F146" s="2"/>
      <c r="G146" s="2"/>
      <c r="H146" s="2"/>
      <c r="I146" s="2"/>
      <c r="J146" s="4"/>
      <c r="K146" s="4"/>
      <c r="L146" s="4"/>
      <c r="M146" s="4"/>
      <c r="N146" s="4"/>
      <c r="O146" s="4"/>
      <c r="P146" s="4"/>
      <c r="Q146" s="4"/>
      <c r="R146" s="4"/>
      <c r="S146" s="2"/>
      <c r="T146" s="2"/>
      <c r="U146" s="2"/>
      <c r="V146" s="2"/>
      <c r="W146" s="2"/>
      <c r="X146" s="2"/>
      <c r="Y146" s="2"/>
      <c r="Z146" s="2"/>
      <c r="AA146" s="2"/>
      <c r="AB146" s="2"/>
      <c r="AC146" s="2"/>
      <c r="AD146" s="2"/>
      <c r="AE146" s="2"/>
      <c r="AF146" s="2"/>
      <c r="AG146" s="2"/>
      <c r="AH146" s="2"/>
      <c r="AI146" s="2"/>
      <c r="AJ146" s="2"/>
      <c r="AK146" s="2"/>
      <c r="AL146" s="2"/>
      <c r="AM146" s="2"/>
      <c r="AN146" s="2"/>
    </row>
    <row r="147" ht="14.25" customHeight="1">
      <c r="A147" s="3"/>
      <c r="B147" s="2"/>
      <c r="C147" s="2"/>
      <c r="D147" s="2"/>
      <c r="E147" s="2"/>
      <c r="F147" s="2"/>
      <c r="G147" s="2"/>
      <c r="H147" s="2"/>
      <c r="I147" s="2"/>
      <c r="J147" s="4"/>
      <c r="K147" s="4"/>
      <c r="L147" s="4"/>
      <c r="M147" s="4"/>
      <c r="N147" s="4"/>
      <c r="O147" s="4"/>
      <c r="P147" s="4"/>
      <c r="Q147" s="4"/>
      <c r="R147" s="4"/>
      <c r="S147" s="2"/>
      <c r="T147" s="2"/>
      <c r="U147" s="2"/>
      <c r="V147" s="2"/>
      <c r="W147" s="2"/>
      <c r="X147" s="2"/>
      <c r="Y147" s="2"/>
      <c r="Z147" s="2"/>
      <c r="AA147" s="2"/>
      <c r="AB147" s="2"/>
      <c r="AC147" s="2"/>
      <c r="AD147" s="2"/>
      <c r="AE147" s="2"/>
      <c r="AF147" s="2"/>
      <c r="AG147" s="2"/>
      <c r="AH147" s="2"/>
      <c r="AI147" s="2"/>
      <c r="AJ147" s="2"/>
      <c r="AK147" s="2"/>
      <c r="AL147" s="2"/>
      <c r="AM147" s="2"/>
      <c r="AN147" s="2"/>
    </row>
    <row r="148" ht="14.25" customHeight="1">
      <c r="A148" s="3"/>
      <c r="B148" s="2"/>
      <c r="C148" s="2"/>
      <c r="D148" s="2"/>
      <c r="E148" s="2"/>
      <c r="F148" s="2"/>
      <c r="G148" s="2"/>
      <c r="H148" s="2"/>
      <c r="I148" s="2"/>
      <c r="J148" s="4"/>
      <c r="K148" s="4"/>
      <c r="L148" s="4"/>
      <c r="M148" s="4"/>
      <c r="N148" s="4"/>
      <c r="O148" s="4"/>
      <c r="P148" s="4"/>
      <c r="Q148" s="4"/>
      <c r="R148" s="4"/>
      <c r="S148" s="2"/>
      <c r="T148" s="2"/>
      <c r="U148" s="2"/>
      <c r="V148" s="2"/>
      <c r="W148" s="2"/>
      <c r="X148" s="2"/>
      <c r="Y148" s="2"/>
      <c r="Z148" s="2"/>
      <c r="AA148" s="2"/>
      <c r="AB148" s="2"/>
      <c r="AC148" s="2"/>
      <c r="AD148" s="2"/>
      <c r="AE148" s="2"/>
      <c r="AF148" s="2"/>
      <c r="AG148" s="2"/>
      <c r="AH148" s="2"/>
      <c r="AI148" s="2"/>
      <c r="AJ148" s="2"/>
      <c r="AK148" s="2"/>
      <c r="AL148" s="2"/>
      <c r="AM148" s="2"/>
      <c r="AN148" s="2"/>
    </row>
    <row r="149" ht="14.25" customHeight="1">
      <c r="A149" s="3"/>
      <c r="B149" s="2"/>
      <c r="C149" s="2"/>
      <c r="D149" s="2"/>
      <c r="E149" s="2"/>
      <c r="F149" s="2"/>
      <c r="G149" s="2"/>
      <c r="H149" s="2"/>
      <c r="I149" s="2"/>
      <c r="J149" s="4"/>
      <c r="K149" s="4"/>
      <c r="L149" s="4"/>
      <c r="M149" s="4"/>
      <c r="N149" s="4"/>
      <c r="O149" s="4"/>
      <c r="P149" s="4"/>
      <c r="Q149" s="4"/>
      <c r="R149" s="4"/>
      <c r="S149" s="2"/>
      <c r="T149" s="2"/>
      <c r="U149" s="2"/>
      <c r="V149" s="2"/>
      <c r="W149" s="2"/>
      <c r="X149" s="2"/>
      <c r="Y149" s="2"/>
      <c r="Z149" s="2"/>
      <c r="AA149" s="2"/>
      <c r="AB149" s="2"/>
      <c r="AC149" s="2"/>
      <c r="AD149" s="2"/>
      <c r="AE149" s="2"/>
      <c r="AF149" s="2"/>
      <c r="AG149" s="2"/>
      <c r="AH149" s="2"/>
      <c r="AI149" s="2"/>
      <c r="AJ149" s="2"/>
      <c r="AK149" s="2"/>
      <c r="AL149" s="2"/>
      <c r="AM149" s="2"/>
      <c r="AN149" s="2"/>
    </row>
    <row r="150" ht="14.25" customHeight="1">
      <c r="A150" s="3"/>
      <c r="B150" s="2"/>
      <c r="C150" s="2"/>
      <c r="D150" s="2"/>
      <c r="E150" s="2"/>
      <c r="F150" s="2"/>
      <c r="G150" s="2"/>
      <c r="H150" s="2"/>
      <c r="I150" s="2"/>
      <c r="J150" s="4"/>
      <c r="K150" s="4"/>
      <c r="L150" s="4"/>
      <c r="M150" s="4"/>
      <c r="N150" s="4"/>
      <c r="O150" s="4"/>
      <c r="P150" s="4"/>
      <c r="Q150" s="4"/>
      <c r="R150" s="4"/>
      <c r="S150" s="2"/>
      <c r="T150" s="2"/>
      <c r="U150" s="2"/>
      <c r="V150" s="2"/>
      <c r="W150" s="2"/>
      <c r="X150" s="2"/>
      <c r="Y150" s="2"/>
      <c r="Z150" s="2"/>
      <c r="AA150" s="2"/>
      <c r="AB150" s="2"/>
      <c r="AC150" s="2"/>
      <c r="AD150" s="2"/>
      <c r="AE150" s="2"/>
      <c r="AF150" s="2"/>
      <c r="AG150" s="2"/>
      <c r="AH150" s="2"/>
      <c r="AI150" s="2"/>
      <c r="AJ150" s="2"/>
      <c r="AK150" s="2"/>
      <c r="AL150" s="2"/>
      <c r="AM150" s="2"/>
      <c r="AN150" s="2"/>
    </row>
    <row r="151" ht="14.25" customHeight="1">
      <c r="A151" s="3"/>
      <c r="B151" s="2"/>
      <c r="C151" s="2"/>
      <c r="D151" s="2"/>
      <c r="E151" s="2"/>
      <c r="F151" s="2"/>
      <c r="G151" s="2"/>
      <c r="H151" s="2"/>
      <c r="I151" s="2"/>
      <c r="J151" s="4"/>
      <c r="K151" s="4"/>
      <c r="L151" s="4"/>
      <c r="M151" s="4"/>
      <c r="N151" s="4"/>
      <c r="O151" s="4"/>
      <c r="P151" s="4"/>
      <c r="Q151" s="4"/>
      <c r="R151" s="4"/>
      <c r="S151" s="2"/>
      <c r="T151" s="2"/>
      <c r="U151" s="2"/>
      <c r="V151" s="2"/>
      <c r="W151" s="2"/>
      <c r="X151" s="2"/>
      <c r="Y151" s="2"/>
      <c r="Z151" s="2"/>
      <c r="AA151" s="2"/>
      <c r="AB151" s="2"/>
      <c r="AC151" s="2"/>
      <c r="AD151" s="2"/>
      <c r="AE151" s="2"/>
      <c r="AF151" s="2"/>
      <c r="AG151" s="2"/>
      <c r="AH151" s="2"/>
      <c r="AI151" s="2"/>
      <c r="AJ151" s="2"/>
      <c r="AK151" s="2"/>
      <c r="AL151" s="2"/>
      <c r="AM151" s="2"/>
      <c r="AN151" s="2"/>
    </row>
    <row r="152" ht="14.25" customHeight="1">
      <c r="A152" s="3"/>
      <c r="B152" s="2"/>
      <c r="C152" s="2"/>
      <c r="D152" s="2"/>
      <c r="E152" s="2"/>
      <c r="F152" s="2"/>
      <c r="G152" s="2"/>
      <c r="H152" s="2"/>
      <c r="I152" s="2"/>
      <c r="J152" s="4"/>
      <c r="K152" s="4"/>
      <c r="L152" s="4"/>
      <c r="M152" s="4"/>
      <c r="N152" s="4"/>
      <c r="O152" s="4"/>
      <c r="P152" s="4"/>
      <c r="Q152" s="4"/>
      <c r="R152" s="4"/>
      <c r="S152" s="2"/>
      <c r="T152" s="2"/>
      <c r="U152" s="2"/>
      <c r="V152" s="2"/>
      <c r="W152" s="2"/>
      <c r="X152" s="2"/>
      <c r="Y152" s="2"/>
      <c r="Z152" s="2"/>
      <c r="AA152" s="2"/>
      <c r="AB152" s="2"/>
      <c r="AC152" s="2"/>
      <c r="AD152" s="2"/>
      <c r="AE152" s="2"/>
      <c r="AF152" s="2"/>
      <c r="AG152" s="2"/>
      <c r="AH152" s="2"/>
      <c r="AI152" s="2"/>
      <c r="AJ152" s="2"/>
      <c r="AK152" s="2"/>
      <c r="AL152" s="2"/>
      <c r="AM152" s="2"/>
      <c r="AN152" s="2"/>
    </row>
    <row r="153" ht="14.25" customHeight="1">
      <c r="A153" s="3"/>
      <c r="B153" s="2"/>
      <c r="C153" s="2"/>
      <c r="D153" s="2"/>
      <c r="E153" s="2"/>
      <c r="F153" s="2"/>
      <c r="G153" s="2"/>
      <c r="H153" s="2"/>
      <c r="I153" s="2"/>
      <c r="J153" s="4"/>
      <c r="K153" s="4"/>
      <c r="L153" s="4"/>
      <c r="M153" s="4"/>
      <c r="N153" s="4"/>
      <c r="O153" s="4"/>
      <c r="P153" s="4"/>
      <c r="Q153" s="4"/>
      <c r="R153" s="4"/>
      <c r="S153" s="2"/>
      <c r="T153" s="2"/>
      <c r="U153" s="2"/>
      <c r="V153" s="2"/>
      <c r="W153" s="2"/>
      <c r="X153" s="2"/>
      <c r="Y153" s="2"/>
      <c r="Z153" s="2"/>
      <c r="AA153" s="2"/>
      <c r="AB153" s="2"/>
      <c r="AC153" s="2"/>
      <c r="AD153" s="2"/>
      <c r="AE153" s="2"/>
      <c r="AF153" s="2"/>
      <c r="AG153" s="2"/>
      <c r="AH153" s="2"/>
      <c r="AI153" s="2"/>
      <c r="AJ153" s="2"/>
      <c r="AK153" s="2"/>
      <c r="AL153" s="2"/>
      <c r="AM153" s="2"/>
      <c r="AN153" s="2"/>
    </row>
    <row r="154" ht="14.25" customHeight="1">
      <c r="A154" s="3"/>
      <c r="B154" s="2"/>
      <c r="C154" s="2"/>
      <c r="D154" s="2"/>
      <c r="E154" s="2"/>
      <c r="F154" s="2"/>
      <c r="G154" s="2"/>
      <c r="H154" s="2"/>
      <c r="I154" s="2"/>
      <c r="J154" s="4"/>
      <c r="K154" s="4"/>
      <c r="L154" s="4"/>
      <c r="M154" s="4"/>
      <c r="N154" s="4"/>
      <c r="O154" s="4"/>
      <c r="P154" s="4"/>
      <c r="Q154" s="4"/>
      <c r="R154" s="4"/>
      <c r="S154" s="2"/>
      <c r="T154" s="2"/>
      <c r="U154" s="2"/>
      <c r="V154" s="2"/>
      <c r="W154" s="2"/>
      <c r="X154" s="2"/>
      <c r="Y154" s="2"/>
      <c r="Z154" s="2"/>
      <c r="AA154" s="2"/>
      <c r="AB154" s="2"/>
      <c r="AC154" s="2"/>
      <c r="AD154" s="2"/>
      <c r="AE154" s="2"/>
      <c r="AF154" s="2"/>
      <c r="AG154" s="2"/>
      <c r="AH154" s="2"/>
      <c r="AI154" s="2"/>
      <c r="AJ154" s="2"/>
      <c r="AK154" s="2"/>
      <c r="AL154" s="2"/>
      <c r="AM154" s="2"/>
      <c r="AN154" s="2"/>
    </row>
    <row r="155" ht="14.25" customHeight="1">
      <c r="A155" s="3"/>
      <c r="B155" s="2"/>
      <c r="C155" s="2"/>
      <c r="D155" s="2"/>
      <c r="E155" s="2"/>
      <c r="F155" s="2"/>
      <c r="G155" s="2"/>
      <c r="H155" s="2"/>
      <c r="I155" s="2"/>
      <c r="J155" s="4"/>
      <c r="K155" s="4"/>
      <c r="L155" s="4"/>
      <c r="M155" s="4"/>
      <c r="N155" s="4"/>
      <c r="O155" s="4"/>
      <c r="P155" s="4"/>
      <c r="Q155" s="4"/>
      <c r="R155" s="4"/>
      <c r="S155" s="2"/>
      <c r="T155" s="2"/>
      <c r="U155" s="2"/>
      <c r="V155" s="2"/>
      <c r="W155" s="2"/>
      <c r="X155" s="2"/>
      <c r="Y155" s="2"/>
      <c r="Z155" s="2"/>
      <c r="AA155" s="2"/>
      <c r="AB155" s="2"/>
      <c r="AC155" s="2"/>
      <c r="AD155" s="2"/>
      <c r="AE155" s="2"/>
      <c r="AF155" s="2"/>
      <c r="AG155" s="2"/>
      <c r="AH155" s="2"/>
      <c r="AI155" s="2"/>
      <c r="AJ155" s="2"/>
      <c r="AK155" s="2"/>
      <c r="AL155" s="2"/>
      <c r="AM155" s="2"/>
      <c r="AN155" s="2"/>
    </row>
    <row r="156" ht="14.25" customHeight="1">
      <c r="A156" s="3"/>
      <c r="B156" s="2"/>
      <c r="C156" s="2"/>
      <c r="D156" s="2"/>
      <c r="E156" s="2"/>
      <c r="F156" s="2"/>
      <c r="G156" s="2"/>
      <c r="H156" s="2"/>
      <c r="I156" s="2"/>
      <c r="J156" s="4"/>
      <c r="K156" s="4"/>
      <c r="L156" s="4"/>
      <c r="M156" s="4"/>
      <c r="N156" s="4"/>
      <c r="O156" s="4"/>
      <c r="P156" s="4"/>
      <c r="Q156" s="4"/>
      <c r="R156" s="4"/>
      <c r="S156" s="2"/>
      <c r="T156" s="2"/>
      <c r="U156" s="2"/>
      <c r="V156" s="2"/>
      <c r="W156" s="2"/>
      <c r="X156" s="2"/>
      <c r="Y156" s="2"/>
      <c r="Z156" s="2"/>
      <c r="AA156" s="2"/>
      <c r="AB156" s="2"/>
      <c r="AC156" s="2"/>
      <c r="AD156" s="2"/>
      <c r="AE156" s="2"/>
      <c r="AF156" s="2"/>
      <c r="AG156" s="2"/>
      <c r="AH156" s="2"/>
      <c r="AI156" s="2"/>
      <c r="AJ156" s="2"/>
      <c r="AK156" s="2"/>
      <c r="AL156" s="2"/>
      <c r="AM156" s="2"/>
      <c r="AN156" s="2"/>
    </row>
    <row r="157" ht="14.25" customHeight="1">
      <c r="A157" s="3"/>
      <c r="B157" s="2"/>
      <c r="C157" s="2"/>
      <c r="D157" s="2"/>
      <c r="E157" s="2"/>
      <c r="F157" s="2"/>
      <c r="G157" s="2"/>
      <c r="H157" s="2"/>
      <c r="I157" s="2"/>
      <c r="J157" s="4"/>
      <c r="K157" s="4"/>
      <c r="L157" s="4"/>
      <c r="M157" s="4"/>
      <c r="N157" s="4"/>
      <c r="O157" s="4"/>
      <c r="P157" s="4"/>
      <c r="Q157" s="4"/>
      <c r="R157" s="4"/>
      <c r="S157" s="2"/>
      <c r="T157" s="2"/>
      <c r="U157" s="2"/>
      <c r="V157" s="2"/>
      <c r="W157" s="2"/>
      <c r="X157" s="2"/>
      <c r="Y157" s="2"/>
      <c r="Z157" s="2"/>
      <c r="AA157" s="2"/>
      <c r="AB157" s="2"/>
      <c r="AC157" s="2"/>
      <c r="AD157" s="2"/>
      <c r="AE157" s="2"/>
      <c r="AF157" s="2"/>
      <c r="AG157" s="2"/>
      <c r="AH157" s="2"/>
      <c r="AI157" s="2"/>
      <c r="AJ157" s="2"/>
      <c r="AK157" s="2"/>
      <c r="AL157" s="2"/>
      <c r="AM157" s="2"/>
      <c r="AN157" s="2"/>
    </row>
    <row r="158" ht="14.25" customHeight="1">
      <c r="A158" s="3"/>
      <c r="B158" s="2"/>
      <c r="C158" s="2"/>
      <c r="D158" s="2"/>
      <c r="E158" s="2"/>
      <c r="F158" s="2"/>
      <c r="G158" s="2"/>
      <c r="H158" s="2"/>
      <c r="I158" s="2"/>
      <c r="J158" s="4"/>
      <c r="K158" s="4"/>
      <c r="L158" s="4"/>
      <c r="M158" s="4"/>
      <c r="N158" s="4"/>
      <c r="O158" s="4"/>
      <c r="P158" s="4"/>
      <c r="Q158" s="4"/>
      <c r="R158" s="4"/>
      <c r="S158" s="2"/>
      <c r="T158" s="2"/>
      <c r="U158" s="2"/>
      <c r="V158" s="2"/>
      <c r="W158" s="2"/>
      <c r="X158" s="2"/>
      <c r="Y158" s="2"/>
      <c r="Z158" s="2"/>
      <c r="AA158" s="2"/>
      <c r="AB158" s="2"/>
      <c r="AC158" s="2"/>
      <c r="AD158" s="2"/>
      <c r="AE158" s="2"/>
      <c r="AF158" s="2"/>
      <c r="AG158" s="2"/>
      <c r="AH158" s="2"/>
      <c r="AI158" s="2"/>
      <c r="AJ158" s="2"/>
      <c r="AK158" s="2"/>
      <c r="AL158" s="2"/>
      <c r="AM158" s="2"/>
      <c r="AN158" s="2"/>
    </row>
    <row r="159" ht="14.25" customHeight="1">
      <c r="A159" s="3"/>
      <c r="B159" s="2"/>
      <c r="C159" s="2"/>
      <c r="D159" s="2"/>
      <c r="E159" s="2"/>
      <c r="F159" s="2"/>
      <c r="G159" s="2"/>
      <c r="H159" s="2"/>
      <c r="I159" s="2"/>
      <c r="J159" s="4"/>
      <c r="K159" s="4"/>
      <c r="L159" s="4"/>
      <c r="M159" s="4"/>
      <c r="N159" s="4"/>
      <c r="O159" s="4"/>
      <c r="P159" s="4"/>
      <c r="Q159" s="4"/>
      <c r="R159" s="4"/>
      <c r="S159" s="2"/>
      <c r="T159" s="2"/>
      <c r="U159" s="2"/>
      <c r="V159" s="2"/>
      <c r="W159" s="2"/>
      <c r="X159" s="2"/>
      <c r="Y159" s="2"/>
      <c r="Z159" s="2"/>
      <c r="AA159" s="2"/>
      <c r="AB159" s="2"/>
      <c r="AC159" s="2"/>
      <c r="AD159" s="2"/>
      <c r="AE159" s="2"/>
      <c r="AF159" s="2"/>
      <c r="AG159" s="2"/>
      <c r="AH159" s="2"/>
      <c r="AI159" s="2"/>
      <c r="AJ159" s="2"/>
      <c r="AK159" s="2"/>
      <c r="AL159" s="2"/>
      <c r="AM159" s="2"/>
      <c r="AN159" s="2"/>
    </row>
    <row r="160" ht="14.25" customHeight="1">
      <c r="A160" s="3"/>
      <c r="B160" s="2"/>
      <c r="C160" s="2"/>
      <c r="D160" s="2"/>
      <c r="E160" s="2"/>
      <c r="F160" s="2"/>
      <c r="G160" s="2"/>
      <c r="H160" s="2"/>
      <c r="I160" s="2"/>
      <c r="J160" s="4"/>
      <c r="K160" s="4"/>
      <c r="L160" s="4"/>
      <c r="M160" s="4"/>
      <c r="N160" s="4"/>
      <c r="O160" s="4"/>
      <c r="P160" s="4"/>
      <c r="Q160" s="4"/>
      <c r="R160" s="4"/>
      <c r="S160" s="2"/>
      <c r="T160" s="2"/>
      <c r="U160" s="2"/>
      <c r="V160" s="2"/>
      <c r="W160" s="2"/>
      <c r="X160" s="2"/>
      <c r="Y160" s="2"/>
      <c r="Z160" s="2"/>
      <c r="AA160" s="2"/>
      <c r="AB160" s="2"/>
      <c r="AC160" s="2"/>
      <c r="AD160" s="2"/>
      <c r="AE160" s="2"/>
      <c r="AF160" s="2"/>
      <c r="AG160" s="2"/>
      <c r="AH160" s="2"/>
      <c r="AI160" s="2"/>
      <c r="AJ160" s="2"/>
      <c r="AK160" s="2"/>
      <c r="AL160" s="2"/>
      <c r="AM160" s="2"/>
      <c r="AN160" s="2"/>
    </row>
    <row r="161" ht="14.25" customHeight="1">
      <c r="A161" s="3"/>
      <c r="B161" s="2"/>
      <c r="C161" s="2"/>
      <c r="D161" s="2"/>
      <c r="E161" s="2"/>
      <c r="F161" s="2"/>
      <c r="G161" s="2"/>
      <c r="H161" s="2"/>
      <c r="I161" s="2"/>
      <c r="J161" s="4"/>
      <c r="K161" s="4"/>
      <c r="L161" s="4"/>
      <c r="M161" s="4"/>
      <c r="N161" s="4"/>
      <c r="O161" s="4"/>
      <c r="P161" s="4"/>
      <c r="Q161" s="4"/>
      <c r="R161" s="4"/>
      <c r="S161" s="2"/>
      <c r="T161" s="2"/>
      <c r="U161" s="2"/>
      <c r="V161" s="2"/>
      <c r="W161" s="2"/>
      <c r="X161" s="2"/>
      <c r="Y161" s="2"/>
      <c r="Z161" s="2"/>
      <c r="AA161" s="2"/>
      <c r="AB161" s="2"/>
      <c r="AC161" s="2"/>
      <c r="AD161" s="2"/>
      <c r="AE161" s="2"/>
      <c r="AF161" s="2"/>
      <c r="AG161" s="2"/>
      <c r="AH161" s="2"/>
      <c r="AI161" s="2"/>
      <c r="AJ161" s="2"/>
      <c r="AK161" s="2"/>
      <c r="AL161" s="2"/>
      <c r="AM161" s="2"/>
      <c r="AN161" s="2"/>
    </row>
    <row r="162" ht="14.25" customHeight="1">
      <c r="A162" s="3"/>
      <c r="B162" s="2"/>
      <c r="C162" s="2"/>
      <c r="D162" s="2"/>
      <c r="E162" s="2"/>
      <c r="F162" s="2"/>
      <c r="G162" s="2"/>
      <c r="H162" s="2"/>
      <c r="I162" s="2"/>
      <c r="J162" s="4"/>
      <c r="K162" s="4"/>
      <c r="L162" s="4"/>
      <c r="M162" s="4"/>
      <c r="N162" s="4"/>
      <c r="O162" s="4"/>
      <c r="P162" s="4"/>
      <c r="Q162" s="4"/>
      <c r="R162" s="4"/>
      <c r="S162" s="2"/>
      <c r="T162" s="2"/>
      <c r="U162" s="2"/>
      <c r="V162" s="2"/>
      <c r="W162" s="2"/>
      <c r="X162" s="2"/>
      <c r="Y162" s="2"/>
      <c r="Z162" s="2"/>
      <c r="AA162" s="2"/>
      <c r="AB162" s="2"/>
      <c r="AC162" s="2"/>
      <c r="AD162" s="2"/>
      <c r="AE162" s="2"/>
      <c r="AF162" s="2"/>
      <c r="AG162" s="2"/>
      <c r="AH162" s="2"/>
      <c r="AI162" s="2"/>
      <c r="AJ162" s="2"/>
      <c r="AK162" s="2"/>
      <c r="AL162" s="2"/>
      <c r="AM162" s="2"/>
      <c r="AN162" s="2"/>
    </row>
    <row r="163" ht="14.25" customHeight="1">
      <c r="A163" s="3"/>
      <c r="B163" s="2"/>
      <c r="C163" s="2"/>
      <c r="D163" s="2"/>
      <c r="E163" s="2"/>
      <c r="F163" s="2"/>
      <c r="G163" s="2"/>
      <c r="H163" s="2"/>
      <c r="I163" s="2"/>
      <c r="J163" s="4"/>
      <c r="K163" s="4"/>
      <c r="L163" s="4"/>
      <c r="M163" s="4"/>
      <c r="N163" s="4"/>
      <c r="O163" s="4"/>
      <c r="P163" s="4"/>
      <c r="Q163" s="4"/>
      <c r="R163" s="4"/>
      <c r="S163" s="2"/>
      <c r="T163" s="2"/>
      <c r="U163" s="2"/>
      <c r="V163" s="2"/>
      <c r="W163" s="2"/>
      <c r="X163" s="2"/>
      <c r="Y163" s="2"/>
      <c r="Z163" s="2"/>
      <c r="AA163" s="2"/>
      <c r="AB163" s="2"/>
      <c r="AC163" s="2"/>
      <c r="AD163" s="2"/>
      <c r="AE163" s="2"/>
      <c r="AF163" s="2"/>
      <c r="AG163" s="2"/>
      <c r="AH163" s="2"/>
      <c r="AI163" s="2"/>
      <c r="AJ163" s="2"/>
      <c r="AK163" s="2"/>
      <c r="AL163" s="2"/>
      <c r="AM163" s="2"/>
      <c r="AN163" s="2"/>
    </row>
    <row r="164" ht="14.25" customHeight="1">
      <c r="A164" s="3"/>
      <c r="B164" s="2"/>
      <c r="C164" s="2"/>
      <c r="D164" s="2"/>
      <c r="E164" s="2"/>
      <c r="F164" s="2"/>
      <c r="G164" s="2"/>
      <c r="H164" s="2"/>
      <c r="I164" s="2"/>
      <c r="J164" s="4"/>
      <c r="K164" s="4"/>
      <c r="L164" s="4"/>
      <c r="M164" s="4"/>
      <c r="N164" s="4"/>
      <c r="O164" s="4"/>
      <c r="P164" s="4"/>
      <c r="Q164" s="4"/>
      <c r="R164" s="4"/>
      <c r="S164" s="2"/>
      <c r="T164" s="2"/>
      <c r="U164" s="2"/>
      <c r="V164" s="2"/>
      <c r="W164" s="2"/>
      <c r="X164" s="2"/>
      <c r="Y164" s="2"/>
      <c r="Z164" s="2"/>
      <c r="AA164" s="2"/>
      <c r="AB164" s="2"/>
      <c r="AC164" s="2"/>
      <c r="AD164" s="2"/>
      <c r="AE164" s="2"/>
      <c r="AF164" s="2"/>
      <c r="AG164" s="2"/>
      <c r="AH164" s="2"/>
      <c r="AI164" s="2"/>
      <c r="AJ164" s="2"/>
      <c r="AK164" s="2"/>
      <c r="AL164" s="2"/>
      <c r="AM164" s="2"/>
      <c r="AN164" s="2"/>
    </row>
    <row r="165" ht="14.25" customHeight="1">
      <c r="A165" s="3"/>
      <c r="B165" s="2"/>
      <c r="C165" s="2"/>
      <c r="D165" s="2"/>
      <c r="E165" s="2"/>
      <c r="F165" s="2"/>
      <c r="G165" s="2"/>
      <c r="H165" s="2"/>
      <c r="I165" s="2"/>
      <c r="J165" s="4"/>
      <c r="K165" s="4"/>
      <c r="L165" s="4"/>
      <c r="M165" s="4"/>
      <c r="N165" s="4"/>
      <c r="O165" s="4"/>
      <c r="P165" s="4"/>
      <c r="Q165" s="4"/>
      <c r="R165" s="4"/>
      <c r="S165" s="2"/>
      <c r="T165" s="2"/>
      <c r="U165" s="2"/>
      <c r="V165" s="2"/>
      <c r="W165" s="2"/>
      <c r="X165" s="2"/>
      <c r="Y165" s="2"/>
      <c r="Z165" s="2"/>
      <c r="AA165" s="2"/>
      <c r="AB165" s="2"/>
      <c r="AC165" s="2"/>
      <c r="AD165" s="2"/>
      <c r="AE165" s="2"/>
      <c r="AF165" s="2"/>
      <c r="AG165" s="2"/>
      <c r="AH165" s="2"/>
      <c r="AI165" s="2"/>
      <c r="AJ165" s="2"/>
      <c r="AK165" s="2"/>
      <c r="AL165" s="2"/>
      <c r="AM165" s="2"/>
      <c r="AN165" s="2"/>
    </row>
    <row r="166" ht="14.25" customHeight="1">
      <c r="A166" s="3"/>
      <c r="B166" s="2"/>
      <c r="C166" s="2"/>
      <c r="D166" s="2"/>
      <c r="E166" s="2"/>
      <c r="F166" s="2"/>
      <c r="G166" s="2"/>
      <c r="H166" s="2"/>
      <c r="I166" s="2"/>
      <c r="J166" s="4"/>
      <c r="K166" s="4"/>
      <c r="L166" s="4"/>
      <c r="M166" s="4"/>
      <c r="N166" s="4"/>
      <c r="O166" s="4"/>
      <c r="P166" s="4"/>
      <c r="Q166" s="4"/>
      <c r="R166" s="4"/>
      <c r="S166" s="2"/>
      <c r="T166" s="2"/>
      <c r="U166" s="2"/>
      <c r="V166" s="2"/>
      <c r="W166" s="2"/>
      <c r="X166" s="2"/>
      <c r="Y166" s="2"/>
      <c r="Z166" s="2"/>
      <c r="AA166" s="2"/>
      <c r="AB166" s="2"/>
      <c r="AC166" s="2"/>
      <c r="AD166" s="2"/>
      <c r="AE166" s="2"/>
      <c r="AF166" s="2"/>
      <c r="AG166" s="2"/>
      <c r="AH166" s="2"/>
      <c r="AI166" s="2"/>
      <c r="AJ166" s="2"/>
      <c r="AK166" s="2"/>
      <c r="AL166" s="2"/>
      <c r="AM166" s="2"/>
      <c r="AN166" s="2"/>
    </row>
    <row r="167" ht="14.25" customHeight="1">
      <c r="A167" s="3"/>
      <c r="B167" s="2"/>
      <c r="C167" s="2"/>
      <c r="D167" s="2"/>
      <c r="E167" s="2"/>
      <c r="F167" s="2"/>
      <c r="G167" s="2"/>
      <c r="H167" s="2"/>
      <c r="I167" s="2"/>
      <c r="J167" s="4"/>
      <c r="K167" s="4"/>
      <c r="L167" s="4"/>
      <c r="M167" s="4"/>
      <c r="N167" s="4"/>
      <c r="O167" s="4"/>
      <c r="P167" s="4"/>
      <c r="Q167" s="4"/>
      <c r="R167" s="4"/>
      <c r="S167" s="2"/>
      <c r="T167" s="2"/>
      <c r="U167" s="2"/>
      <c r="V167" s="2"/>
      <c r="W167" s="2"/>
      <c r="X167" s="2"/>
      <c r="Y167" s="2"/>
      <c r="Z167" s="2"/>
      <c r="AA167" s="2"/>
      <c r="AB167" s="2"/>
      <c r="AC167" s="2"/>
      <c r="AD167" s="2"/>
      <c r="AE167" s="2"/>
      <c r="AF167" s="2"/>
      <c r="AG167" s="2"/>
      <c r="AH167" s="2"/>
      <c r="AI167" s="2"/>
      <c r="AJ167" s="2"/>
      <c r="AK167" s="2"/>
      <c r="AL167" s="2"/>
      <c r="AM167" s="2"/>
      <c r="AN167" s="2"/>
    </row>
    <row r="168" ht="14.25" customHeight="1">
      <c r="A168" s="3"/>
      <c r="B168" s="2"/>
      <c r="C168" s="2"/>
      <c r="D168" s="2"/>
      <c r="E168" s="2"/>
      <c r="F168" s="2"/>
      <c r="G168" s="2"/>
      <c r="H168" s="2"/>
      <c r="I168" s="2"/>
      <c r="J168" s="4"/>
      <c r="K168" s="4"/>
      <c r="L168" s="4"/>
      <c r="M168" s="4"/>
      <c r="N168" s="4"/>
      <c r="O168" s="4"/>
      <c r="P168" s="4"/>
      <c r="Q168" s="4"/>
      <c r="R168" s="4"/>
      <c r="S168" s="2"/>
      <c r="T168" s="2"/>
      <c r="U168" s="2"/>
      <c r="V168" s="2"/>
      <c r="W168" s="2"/>
      <c r="X168" s="2"/>
      <c r="Y168" s="2"/>
      <c r="Z168" s="2"/>
      <c r="AA168" s="2"/>
      <c r="AB168" s="2"/>
      <c r="AC168" s="2"/>
      <c r="AD168" s="2"/>
      <c r="AE168" s="2"/>
      <c r="AF168" s="2"/>
      <c r="AG168" s="2"/>
      <c r="AH168" s="2"/>
      <c r="AI168" s="2"/>
      <c r="AJ168" s="2"/>
      <c r="AK168" s="2"/>
      <c r="AL168" s="2"/>
      <c r="AM168" s="2"/>
      <c r="AN168" s="2"/>
    </row>
    <row r="169" ht="14.25" customHeight="1">
      <c r="A169" s="3"/>
      <c r="B169" s="2"/>
      <c r="C169" s="2"/>
      <c r="D169" s="2"/>
      <c r="E169" s="2"/>
      <c r="F169" s="2"/>
      <c r="G169" s="2"/>
      <c r="H169" s="2"/>
      <c r="I169" s="2"/>
      <c r="J169" s="4"/>
      <c r="K169" s="4"/>
      <c r="L169" s="4"/>
      <c r="M169" s="4"/>
      <c r="N169" s="4"/>
      <c r="O169" s="4"/>
      <c r="P169" s="4"/>
      <c r="Q169" s="4"/>
      <c r="R169" s="4"/>
      <c r="S169" s="2"/>
      <c r="T169" s="2"/>
      <c r="U169" s="2"/>
      <c r="V169" s="2"/>
      <c r="W169" s="2"/>
      <c r="X169" s="2"/>
      <c r="Y169" s="2"/>
      <c r="Z169" s="2"/>
      <c r="AA169" s="2"/>
      <c r="AB169" s="2"/>
      <c r="AC169" s="2"/>
      <c r="AD169" s="2"/>
      <c r="AE169" s="2"/>
      <c r="AF169" s="2"/>
      <c r="AG169" s="2"/>
      <c r="AH169" s="2"/>
      <c r="AI169" s="2"/>
      <c r="AJ169" s="2"/>
      <c r="AK169" s="2"/>
      <c r="AL169" s="2"/>
      <c r="AM169" s="2"/>
      <c r="AN169" s="2"/>
    </row>
    <row r="170" ht="14.25" customHeight="1">
      <c r="A170" s="3"/>
      <c r="B170" s="2"/>
      <c r="C170" s="2"/>
      <c r="D170" s="2"/>
      <c r="E170" s="2"/>
      <c r="F170" s="2"/>
      <c r="G170" s="2"/>
      <c r="H170" s="2"/>
      <c r="I170" s="2"/>
      <c r="J170" s="4"/>
      <c r="K170" s="4"/>
      <c r="L170" s="4"/>
      <c r="M170" s="4"/>
      <c r="N170" s="4"/>
      <c r="O170" s="4"/>
      <c r="P170" s="4"/>
      <c r="Q170" s="4"/>
      <c r="R170" s="4"/>
      <c r="S170" s="2"/>
      <c r="T170" s="2"/>
      <c r="U170" s="2"/>
      <c r="V170" s="2"/>
      <c r="W170" s="2"/>
      <c r="X170" s="2"/>
      <c r="Y170" s="2"/>
      <c r="Z170" s="2"/>
      <c r="AA170" s="2"/>
      <c r="AB170" s="2"/>
      <c r="AC170" s="2"/>
      <c r="AD170" s="2"/>
      <c r="AE170" s="2"/>
      <c r="AF170" s="2"/>
      <c r="AG170" s="2"/>
      <c r="AH170" s="2"/>
      <c r="AI170" s="2"/>
      <c r="AJ170" s="2"/>
      <c r="AK170" s="2"/>
      <c r="AL170" s="2"/>
      <c r="AM170" s="2"/>
      <c r="AN170" s="2"/>
    </row>
    <row r="171" ht="14.25" customHeight="1">
      <c r="A171" s="3"/>
      <c r="B171" s="2"/>
      <c r="C171" s="2"/>
      <c r="D171" s="2"/>
      <c r="E171" s="2"/>
      <c r="F171" s="2"/>
      <c r="G171" s="2"/>
      <c r="H171" s="2"/>
      <c r="I171" s="2"/>
      <c r="J171" s="4"/>
      <c r="K171" s="4"/>
      <c r="L171" s="4"/>
      <c r="M171" s="4"/>
      <c r="N171" s="4"/>
      <c r="O171" s="4"/>
      <c r="P171" s="4"/>
      <c r="Q171" s="4"/>
      <c r="R171" s="4"/>
      <c r="S171" s="2"/>
      <c r="T171" s="2"/>
      <c r="U171" s="2"/>
      <c r="V171" s="2"/>
      <c r="W171" s="2"/>
      <c r="X171" s="2"/>
      <c r="Y171" s="2"/>
      <c r="Z171" s="2"/>
      <c r="AA171" s="2"/>
      <c r="AB171" s="2"/>
      <c r="AC171" s="2"/>
      <c r="AD171" s="2"/>
      <c r="AE171" s="2"/>
      <c r="AF171" s="2"/>
      <c r="AG171" s="2"/>
      <c r="AH171" s="2"/>
      <c r="AI171" s="2"/>
      <c r="AJ171" s="2"/>
      <c r="AK171" s="2"/>
      <c r="AL171" s="2"/>
      <c r="AM171" s="2"/>
      <c r="AN171" s="2"/>
    </row>
    <row r="172" ht="14.25" customHeight="1">
      <c r="A172" s="3"/>
      <c r="B172" s="2"/>
      <c r="C172" s="2"/>
      <c r="D172" s="2"/>
      <c r="E172" s="2"/>
      <c r="F172" s="2"/>
      <c r="G172" s="2"/>
      <c r="H172" s="2"/>
      <c r="I172" s="2"/>
      <c r="J172" s="4"/>
      <c r="K172" s="4"/>
      <c r="L172" s="4"/>
      <c r="M172" s="4"/>
      <c r="N172" s="4"/>
      <c r="O172" s="4"/>
      <c r="P172" s="4"/>
      <c r="Q172" s="4"/>
      <c r="R172" s="4"/>
      <c r="S172" s="2"/>
      <c r="T172" s="2"/>
      <c r="U172" s="2"/>
      <c r="V172" s="2"/>
      <c r="W172" s="2"/>
      <c r="X172" s="2"/>
      <c r="Y172" s="2"/>
      <c r="Z172" s="2"/>
      <c r="AA172" s="2"/>
      <c r="AB172" s="2"/>
      <c r="AC172" s="2"/>
      <c r="AD172" s="2"/>
      <c r="AE172" s="2"/>
      <c r="AF172" s="2"/>
      <c r="AG172" s="2"/>
      <c r="AH172" s="2"/>
      <c r="AI172" s="2"/>
      <c r="AJ172" s="2"/>
      <c r="AK172" s="2"/>
      <c r="AL172" s="2"/>
      <c r="AM172" s="2"/>
      <c r="AN172" s="2"/>
    </row>
    <row r="173" ht="14.25" customHeight="1">
      <c r="A173" s="3"/>
      <c r="B173" s="2"/>
      <c r="C173" s="2"/>
      <c r="D173" s="2"/>
      <c r="E173" s="2"/>
      <c r="F173" s="2"/>
      <c r="G173" s="2"/>
      <c r="H173" s="2"/>
      <c r="I173" s="2"/>
      <c r="J173" s="4"/>
      <c r="K173" s="4"/>
      <c r="L173" s="4"/>
      <c r="M173" s="4"/>
      <c r="N173" s="4"/>
      <c r="O173" s="4"/>
      <c r="P173" s="4"/>
      <c r="Q173" s="4"/>
      <c r="R173" s="4"/>
      <c r="S173" s="2"/>
      <c r="T173" s="2"/>
      <c r="U173" s="2"/>
      <c r="V173" s="2"/>
      <c r="W173" s="2"/>
      <c r="X173" s="2"/>
      <c r="Y173" s="2"/>
      <c r="Z173" s="2"/>
      <c r="AA173" s="2"/>
      <c r="AB173" s="2"/>
      <c r="AC173" s="2"/>
      <c r="AD173" s="2"/>
      <c r="AE173" s="2"/>
      <c r="AF173" s="2"/>
      <c r="AG173" s="2"/>
      <c r="AH173" s="2"/>
      <c r="AI173" s="2"/>
      <c r="AJ173" s="2"/>
      <c r="AK173" s="2"/>
      <c r="AL173" s="2"/>
      <c r="AM173" s="2"/>
      <c r="AN173" s="2"/>
    </row>
    <row r="174" ht="14.25" customHeight="1">
      <c r="A174" s="3"/>
      <c r="B174" s="2"/>
      <c r="C174" s="2"/>
      <c r="D174" s="2"/>
      <c r="E174" s="2"/>
      <c r="F174" s="2"/>
      <c r="G174" s="2"/>
      <c r="H174" s="2"/>
      <c r="I174" s="2"/>
      <c r="J174" s="4"/>
      <c r="K174" s="4"/>
      <c r="L174" s="4"/>
      <c r="M174" s="4"/>
      <c r="N174" s="4"/>
      <c r="O174" s="4"/>
      <c r="P174" s="4"/>
      <c r="Q174" s="4"/>
      <c r="R174" s="4"/>
      <c r="S174" s="2"/>
      <c r="T174" s="2"/>
      <c r="U174" s="2"/>
      <c r="V174" s="2"/>
      <c r="W174" s="2"/>
      <c r="X174" s="2"/>
      <c r="Y174" s="2"/>
      <c r="Z174" s="2"/>
      <c r="AA174" s="2"/>
      <c r="AB174" s="2"/>
      <c r="AC174" s="2"/>
      <c r="AD174" s="2"/>
      <c r="AE174" s="2"/>
      <c r="AF174" s="2"/>
      <c r="AG174" s="2"/>
      <c r="AH174" s="2"/>
      <c r="AI174" s="2"/>
      <c r="AJ174" s="2"/>
      <c r="AK174" s="2"/>
      <c r="AL174" s="2"/>
      <c r="AM174" s="2"/>
      <c r="AN174" s="2"/>
    </row>
    <row r="175" ht="14.25" customHeight="1">
      <c r="A175" s="3"/>
      <c r="B175" s="2"/>
      <c r="C175" s="2"/>
      <c r="D175" s="2"/>
      <c r="E175" s="2"/>
      <c r="F175" s="2"/>
      <c r="G175" s="2"/>
      <c r="H175" s="2"/>
      <c r="I175" s="2"/>
      <c r="J175" s="4"/>
      <c r="K175" s="4"/>
      <c r="L175" s="4"/>
      <c r="M175" s="4"/>
      <c r="N175" s="4"/>
      <c r="O175" s="4"/>
      <c r="P175" s="4"/>
      <c r="Q175" s="4"/>
      <c r="R175" s="4"/>
      <c r="S175" s="2"/>
      <c r="T175" s="2"/>
      <c r="U175" s="2"/>
      <c r="V175" s="2"/>
      <c r="W175" s="2"/>
      <c r="X175" s="2"/>
      <c r="Y175" s="2"/>
      <c r="Z175" s="2"/>
      <c r="AA175" s="2"/>
      <c r="AB175" s="2"/>
      <c r="AC175" s="2"/>
      <c r="AD175" s="2"/>
      <c r="AE175" s="2"/>
      <c r="AF175" s="2"/>
      <c r="AG175" s="2"/>
      <c r="AH175" s="2"/>
      <c r="AI175" s="2"/>
      <c r="AJ175" s="2"/>
      <c r="AK175" s="2"/>
      <c r="AL175" s="2"/>
      <c r="AM175" s="2"/>
      <c r="AN175" s="2"/>
    </row>
    <row r="176" ht="14.25" customHeight="1">
      <c r="A176" s="3"/>
      <c r="B176" s="2"/>
      <c r="C176" s="2"/>
      <c r="D176" s="2"/>
      <c r="E176" s="2"/>
      <c r="F176" s="2"/>
      <c r="G176" s="2"/>
      <c r="H176" s="2"/>
      <c r="I176" s="2"/>
      <c r="J176" s="4"/>
      <c r="K176" s="4"/>
      <c r="L176" s="4"/>
      <c r="M176" s="4"/>
      <c r="N176" s="4"/>
      <c r="O176" s="4"/>
      <c r="P176" s="4"/>
      <c r="Q176" s="4"/>
      <c r="R176" s="4"/>
      <c r="S176" s="2"/>
      <c r="T176" s="2"/>
      <c r="U176" s="2"/>
      <c r="V176" s="2"/>
      <c r="W176" s="2"/>
      <c r="X176" s="2"/>
      <c r="Y176" s="2"/>
      <c r="Z176" s="2"/>
      <c r="AA176" s="2"/>
      <c r="AB176" s="2"/>
      <c r="AC176" s="2"/>
      <c r="AD176" s="2"/>
      <c r="AE176" s="2"/>
      <c r="AF176" s="2"/>
      <c r="AG176" s="2"/>
      <c r="AH176" s="2"/>
      <c r="AI176" s="2"/>
      <c r="AJ176" s="2"/>
      <c r="AK176" s="2"/>
      <c r="AL176" s="2"/>
      <c r="AM176" s="2"/>
      <c r="AN176" s="2"/>
    </row>
    <row r="177" ht="14.25" customHeight="1">
      <c r="A177" s="3"/>
      <c r="B177" s="2"/>
      <c r="C177" s="2"/>
      <c r="D177" s="2"/>
      <c r="E177" s="2"/>
      <c r="F177" s="2"/>
      <c r="G177" s="2"/>
      <c r="H177" s="2"/>
      <c r="I177" s="2"/>
      <c r="J177" s="4"/>
      <c r="K177" s="4"/>
      <c r="L177" s="4"/>
      <c r="M177" s="4"/>
      <c r="N177" s="4"/>
      <c r="O177" s="4"/>
      <c r="P177" s="4"/>
      <c r="Q177" s="4"/>
      <c r="R177" s="4"/>
      <c r="S177" s="2"/>
      <c r="T177" s="2"/>
      <c r="U177" s="2"/>
      <c r="V177" s="2"/>
      <c r="W177" s="2"/>
      <c r="X177" s="2"/>
      <c r="Y177" s="2"/>
      <c r="Z177" s="2"/>
      <c r="AA177" s="2"/>
      <c r="AB177" s="2"/>
      <c r="AC177" s="2"/>
      <c r="AD177" s="2"/>
      <c r="AE177" s="2"/>
      <c r="AF177" s="2"/>
      <c r="AG177" s="2"/>
      <c r="AH177" s="2"/>
      <c r="AI177" s="2"/>
      <c r="AJ177" s="2"/>
      <c r="AK177" s="2"/>
      <c r="AL177" s="2"/>
      <c r="AM177" s="2"/>
      <c r="AN177" s="2"/>
    </row>
    <row r="178" ht="14.25" customHeight="1">
      <c r="A178" s="3"/>
      <c r="B178" s="2"/>
      <c r="C178" s="2"/>
      <c r="D178" s="2"/>
      <c r="E178" s="2"/>
      <c r="F178" s="2"/>
      <c r="G178" s="2"/>
      <c r="H178" s="2"/>
      <c r="I178" s="2"/>
      <c r="J178" s="4"/>
      <c r="K178" s="4"/>
      <c r="L178" s="4"/>
      <c r="M178" s="4"/>
      <c r="N178" s="4"/>
      <c r="O178" s="4"/>
      <c r="P178" s="4"/>
      <c r="Q178" s="4"/>
      <c r="R178" s="4"/>
      <c r="S178" s="2"/>
      <c r="T178" s="2"/>
      <c r="U178" s="2"/>
      <c r="V178" s="2"/>
      <c r="W178" s="2"/>
      <c r="X178" s="2"/>
      <c r="Y178" s="2"/>
      <c r="Z178" s="2"/>
      <c r="AA178" s="2"/>
      <c r="AB178" s="2"/>
      <c r="AC178" s="2"/>
      <c r="AD178" s="2"/>
      <c r="AE178" s="2"/>
      <c r="AF178" s="2"/>
      <c r="AG178" s="2"/>
      <c r="AH178" s="2"/>
      <c r="AI178" s="2"/>
      <c r="AJ178" s="2"/>
      <c r="AK178" s="2"/>
      <c r="AL178" s="2"/>
      <c r="AM178" s="2"/>
      <c r="AN178" s="2"/>
    </row>
    <row r="179" ht="14.25" customHeight="1">
      <c r="A179" s="3"/>
      <c r="B179" s="2"/>
      <c r="C179" s="2"/>
      <c r="D179" s="2"/>
      <c r="E179" s="2"/>
      <c r="F179" s="2"/>
      <c r="G179" s="2"/>
      <c r="H179" s="2"/>
      <c r="I179" s="2"/>
      <c r="J179" s="4"/>
      <c r="K179" s="4"/>
      <c r="L179" s="4"/>
      <c r="M179" s="4"/>
      <c r="N179" s="4"/>
      <c r="O179" s="4"/>
      <c r="P179" s="4"/>
      <c r="Q179" s="4"/>
      <c r="R179" s="4"/>
      <c r="S179" s="2"/>
      <c r="T179" s="2"/>
      <c r="U179" s="2"/>
      <c r="V179" s="2"/>
      <c r="W179" s="2"/>
      <c r="X179" s="2"/>
      <c r="Y179" s="2"/>
      <c r="Z179" s="2"/>
      <c r="AA179" s="2"/>
      <c r="AB179" s="2"/>
      <c r="AC179" s="2"/>
      <c r="AD179" s="2"/>
      <c r="AE179" s="2"/>
      <c r="AF179" s="2"/>
      <c r="AG179" s="2"/>
      <c r="AH179" s="2"/>
      <c r="AI179" s="2"/>
      <c r="AJ179" s="2"/>
      <c r="AK179" s="2"/>
      <c r="AL179" s="2"/>
      <c r="AM179" s="2"/>
      <c r="AN179" s="2"/>
    </row>
    <row r="180" ht="14.25" customHeight="1">
      <c r="A180" s="3"/>
      <c r="B180" s="2"/>
      <c r="C180" s="2"/>
      <c r="D180" s="2"/>
      <c r="E180" s="2"/>
      <c r="F180" s="2"/>
      <c r="G180" s="2"/>
      <c r="H180" s="2"/>
      <c r="I180" s="2"/>
      <c r="J180" s="4"/>
      <c r="K180" s="4"/>
      <c r="L180" s="4"/>
      <c r="M180" s="4"/>
      <c r="N180" s="4"/>
      <c r="O180" s="4"/>
      <c r="P180" s="4"/>
      <c r="Q180" s="4"/>
      <c r="R180" s="4"/>
      <c r="S180" s="2"/>
      <c r="T180" s="2"/>
      <c r="U180" s="2"/>
      <c r="V180" s="2"/>
      <c r="W180" s="2"/>
      <c r="X180" s="2"/>
      <c r="Y180" s="2"/>
      <c r="Z180" s="2"/>
      <c r="AA180" s="2"/>
      <c r="AB180" s="2"/>
      <c r="AC180" s="2"/>
      <c r="AD180" s="2"/>
      <c r="AE180" s="2"/>
      <c r="AF180" s="2"/>
      <c r="AG180" s="2"/>
      <c r="AH180" s="2"/>
      <c r="AI180" s="2"/>
      <c r="AJ180" s="2"/>
      <c r="AK180" s="2"/>
      <c r="AL180" s="2"/>
      <c r="AM180" s="2"/>
      <c r="AN180" s="2"/>
    </row>
    <row r="181" ht="14.25" customHeight="1">
      <c r="A181" s="3"/>
      <c r="B181" s="2"/>
      <c r="C181" s="2"/>
      <c r="D181" s="2"/>
      <c r="E181" s="2"/>
      <c r="F181" s="2"/>
      <c r="G181" s="2"/>
      <c r="H181" s="2"/>
      <c r="I181" s="2"/>
      <c r="J181" s="4"/>
      <c r="K181" s="4"/>
      <c r="L181" s="4"/>
      <c r="M181" s="4"/>
      <c r="N181" s="4"/>
      <c r="O181" s="4"/>
      <c r="P181" s="4"/>
      <c r="Q181" s="4"/>
      <c r="R181" s="4"/>
      <c r="S181" s="2"/>
      <c r="T181" s="2"/>
      <c r="U181" s="2"/>
      <c r="V181" s="2"/>
      <c r="W181" s="2"/>
      <c r="X181" s="2"/>
      <c r="Y181" s="2"/>
      <c r="Z181" s="2"/>
      <c r="AA181" s="2"/>
      <c r="AB181" s="2"/>
      <c r="AC181" s="2"/>
      <c r="AD181" s="2"/>
      <c r="AE181" s="2"/>
      <c r="AF181" s="2"/>
      <c r="AG181" s="2"/>
      <c r="AH181" s="2"/>
      <c r="AI181" s="2"/>
      <c r="AJ181" s="2"/>
      <c r="AK181" s="2"/>
      <c r="AL181" s="2"/>
      <c r="AM181" s="2"/>
      <c r="AN181" s="2"/>
    </row>
    <row r="182" ht="14.25" customHeight="1">
      <c r="A182" s="3"/>
      <c r="B182" s="2"/>
      <c r="C182" s="2"/>
      <c r="D182" s="2"/>
      <c r="E182" s="2"/>
      <c r="F182" s="2"/>
      <c r="G182" s="2"/>
      <c r="H182" s="2"/>
      <c r="I182" s="2"/>
      <c r="J182" s="4"/>
      <c r="K182" s="4"/>
      <c r="L182" s="4"/>
      <c r="M182" s="4"/>
      <c r="N182" s="4"/>
      <c r="O182" s="4"/>
      <c r="P182" s="4"/>
      <c r="Q182" s="4"/>
      <c r="R182" s="4"/>
      <c r="S182" s="2"/>
      <c r="T182" s="2"/>
      <c r="U182" s="2"/>
      <c r="V182" s="2"/>
      <c r="W182" s="2"/>
      <c r="X182" s="2"/>
      <c r="Y182" s="2"/>
      <c r="Z182" s="2"/>
      <c r="AA182" s="2"/>
      <c r="AB182" s="2"/>
      <c r="AC182" s="2"/>
      <c r="AD182" s="2"/>
      <c r="AE182" s="2"/>
      <c r="AF182" s="2"/>
      <c r="AG182" s="2"/>
      <c r="AH182" s="2"/>
      <c r="AI182" s="2"/>
      <c r="AJ182" s="2"/>
      <c r="AK182" s="2"/>
      <c r="AL182" s="2"/>
      <c r="AM182" s="2"/>
      <c r="AN182" s="2"/>
    </row>
    <row r="183" ht="14.25" customHeight="1">
      <c r="A183" s="3"/>
      <c r="B183" s="2"/>
      <c r="C183" s="2"/>
      <c r="D183" s="2"/>
      <c r="E183" s="2"/>
      <c r="F183" s="2"/>
      <c r="G183" s="2"/>
      <c r="H183" s="2"/>
      <c r="I183" s="2"/>
      <c r="J183" s="4"/>
      <c r="K183" s="4"/>
      <c r="L183" s="4"/>
      <c r="M183" s="4"/>
      <c r="N183" s="4"/>
      <c r="O183" s="4"/>
      <c r="P183" s="4"/>
      <c r="Q183" s="4"/>
      <c r="R183" s="4"/>
      <c r="S183" s="2"/>
      <c r="T183" s="2"/>
      <c r="U183" s="2"/>
      <c r="V183" s="2"/>
      <c r="W183" s="2"/>
      <c r="X183" s="2"/>
      <c r="Y183" s="2"/>
      <c r="Z183" s="2"/>
      <c r="AA183" s="2"/>
      <c r="AB183" s="2"/>
      <c r="AC183" s="2"/>
      <c r="AD183" s="2"/>
      <c r="AE183" s="2"/>
      <c r="AF183" s="2"/>
      <c r="AG183" s="2"/>
      <c r="AH183" s="2"/>
      <c r="AI183" s="2"/>
      <c r="AJ183" s="2"/>
      <c r="AK183" s="2"/>
      <c r="AL183" s="2"/>
      <c r="AM183" s="2"/>
      <c r="AN183" s="2"/>
    </row>
    <row r="184" ht="14.25" customHeight="1">
      <c r="A184" s="3"/>
      <c r="B184" s="2"/>
      <c r="C184" s="2"/>
      <c r="D184" s="2"/>
      <c r="E184" s="2"/>
      <c r="F184" s="2"/>
      <c r="G184" s="2"/>
      <c r="H184" s="2"/>
      <c r="I184" s="2"/>
      <c r="J184" s="4"/>
      <c r="K184" s="4"/>
      <c r="L184" s="4"/>
      <c r="M184" s="4"/>
      <c r="N184" s="4"/>
      <c r="O184" s="4"/>
      <c r="P184" s="4"/>
      <c r="Q184" s="4"/>
      <c r="R184" s="4"/>
      <c r="S184" s="2"/>
      <c r="T184" s="2"/>
      <c r="U184" s="2"/>
      <c r="V184" s="2"/>
      <c r="W184" s="2"/>
      <c r="X184" s="2"/>
      <c r="Y184" s="2"/>
      <c r="Z184" s="2"/>
      <c r="AA184" s="2"/>
      <c r="AB184" s="2"/>
      <c r="AC184" s="2"/>
      <c r="AD184" s="2"/>
      <c r="AE184" s="2"/>
      <c r="AF184" s="2"/>
      <c r="AG184" s="2"/>
      <c r="AH184" s="2"/>
      <c r="AI184" s="2"/>
      <c r="AJ184" s="2"/>
      <c r="AK184" s="2"/>
      <c r="AL184" s="2"/>
      <c r="AM184" s="2"/>
      <c r="AN184" s="2"/>
    </row>
    <row r="185" ht="14.25" customHeight="1">
      <c r="A185" s="3"/>
      <c r="B185" s="2"/>
      <c r="C185" s="2"/>
      <c r="D185" s="2"/>
      <c r="E185" s="2"/>
      <c r="F185" s="2"/>
      <c r="G185" s="2"/>
      <c r="H185" s="2"/>
      <c r="I185" s="2"/>
      <c r="J185" s="4"/>
      <c r="K185" s="4"/>
      <c r="L185" s="4"/>
      <c r="M185" s="4"/>
      <c r="N185" s="4"/>
      <c r="O185" s="4"/>
      <c r="P185" s="4"/>
      <c r="Q185" s="4"/>
      <c r="R185" s="4"/>
      <c r="S185" s="2"/>
      <c r="T185" s="2"/>
      <c r="U185" s="2"/>
      <c r="V185" s="2"/>
      <c r="W185" s="2"/>
      <c r="X185" s="2"/>
      <c r="Y185" s="2"/>
      <c r="Z185" s="2"/>
      <c r="AA185" s="2"/>
      <c r="AB185" s="2"/>
      <c r="AC185" s="2"/>
      <c r="AD185" s="2"/>
      <c r="AE185" s="2"/>
      <c r="AF185" s="2"/>
      <c r="AG185" s="2"/>
      <c r="AH185" s="2"/>
      <c r="AI185" s="2"/>
      <c r="AJ185" s="2"/>
      <c r="AK185" s="2"/>
      <c r="AL185" s="2"/>
      <c r="AM185" s="2"/>
      <c r="AN185" s="2"/>
    </row>
    <row r="186" ht="14.25" customHeight="1">
      <c r="A186" s="3"/>
      <c r="B186" s="2"/>
      <c r="C186" s="2"/>
      <c r="D186" s="2"/>
      <c r="E186" s="2"/>
      <c r="F186" s="2"/>
      <c r="G186" s="2"/>
      <c r="H186" s="2"/>
      <c r="I186" s="2"/>
      <c r="J186" s="4"/>
      <c r="K186" s="4"/>
      <c r="L186" s="4"/>
      <c r="M186" s="4"/>
      <c r="N186" s="4"/>
      <c r="O186" s="4"/>
      <c r="P186" s="4"/>
      <c r="Q186" s="4"/>
      <c r="R186" s="4"/>
      <c r="S186" s="2"/>
      <c r="T186" s="2"/>
      <c r="U186" s="2"/>
      <c r="V186" s="2"/>
      <c r="W186" s="2"/>
      <c r="X186" s="2"/>
      <c r="Y186" s="2"/>
      <c r="Z186" s="2"/>
      <c r="AA186" s="2"/>
      <c r="AB186" s="2"/>
      <c r="AC186" s="2"/>
      <c r="AD186" s="2"/>
      <c r="AE186" s="2"/>
      <c r="AF186" s="2"/>
      <c r="AG186" s="2"/>
      <c r="AH186" s="2"/>
      <c r="AI186" s="2"/>
      <c r="AJ186" s="2"/>
      <c r="AK186" s="2"/>
      <c r="AL186" s="2"/>
      <c r="AM186" s="2"/>
      <c r="AN186" s="2"/>
    </row>
    <row r="187" ht="14.25" customHeight="1">
      <c r="A187" s="3"/>
      <c r="B187" s="2"/>
      <c r="C187" s="2"/>
      <c r="D187" s="2"/>
      <c r="E187" s="2"/>
      <c r="F187" s="2"/>
      <c r="G187" s="2"/>
      <c r="H187" s="2"/>
      <c r="I187" s="2"/>
      <c r="J187" s="4"/>
      <c r="K187" s="4"/>
      <c r="L187" s="4"/>
      <c r="M187" s="4"/>
      <c r="N187" s="4"/>
      <c r="O187" s="4"/>
      <c r="P187" s="4"/>
      <c r="Q187" s="4"/>
      <c r="R187" s="4"/>
      <c r="S187" s="2"/>
      <c r="T187" s="2"/>
      <c r="U187" s="2"/>
      <c r="V187" s="2"/>
      <c r="W187" s="2"/>
      <c r="X187" s="2"/>
      <c r="Y187" s="2"/>
      <c r="Z187" s="2"/>
      <c r="AA187" s="2"/>
      <c r="AB187" s="2"/>
      <c r="AC187" s="2"/>
      <c r="AD187" s="2"/>
      <c r="AE187" s="2"/>
      <c r="AF187" s="2"/>
      <c r="AG187" s="2"/>
      <c r="AH187" s="2"/>
      <c r="AI187" s="2"/>
      <c r="AJ187" s="2"/>
      <c r="AK187" s="2"/>
      <c r="AL187" s="2"/>
      <c r="AM187" s="2"/>
      <c r="AN187" s="2"/>
    </row>
    <row r="188" ht="14.25" customHeight="1">
      <c r="A188" s="3"/>
      <c r="B188" s="2"/>
      <c r="C188" s="2"/>
      <c r="D188" s="2"/>
      <c r="E188" s="2"/>
      <c r="F188" s="2"/>
      <c r="G188" s="2"/>
      <c r="H188" s="2"/>
      <c r="I188" s="2"/>
      <c r="J188" s="4"/>
      <c r="K188" s="4"/>
      <c r="L188" s="4"/>
      <c r="M188" s="4"/>
      <c r="N188" s="4"/>
      <c r="O188" s="4"/>
      <c r="P188" s="4"/>
      <c r="Q188" s="4"/>
      <c r="R188" s="4"/>
      <c r="S188" s="2"/>
      <c r="T188" s="2"/>
      <c r="U188" s="2"/>
      <c r="V188" s="2"/>
      <c r="W188" s="2"/>
      <c r="X188" s="2"/>
      <c r="Y188" s="2"/>
      <c r="Z188" s="2"/>
      <c r="AA188" s="2"/>
      <c r="AB188" s="2"/>
      <c r="AC188" s="2"/>
      <c r="AD188" s="2"/>
      <c r="AE188" s="2"/>
      <c r="AF188" s="2"/>
      <c r="AG188" s="2"/>
      <c r="AH188" s="2"/>
      <c r="AI188" s="2"/>
      <c r="AJ188" s="2"/>
      <c r="AK188" s="2"/>
      <c r="AL188" s="2"/>
      <c r="AM188" s="2"/>
      <c r="AN188" s="2"/>
    </row>
    <row r="189" ht="14.25" customHeight="1">
      <c r="A189" s="3"/>
      <c r="B189" s="2"/>
      <c r="C189" s="2"/>
      <c r="D189" s="2"/>
      <c r="E189" s="2"/>
      <c r="F189" s="2"/>
      <c r="G189" s="2"/>
      <c r="H189" s="2"/>
      <c r="I189" s="2"/>
      <c r="J189" s="4"/>
      <c r="K189" s="4"/>
      <c r="L189" s="4"/>
      <c r="M189" s="4"/>
      <c r="N189" s="4"/>
      <c r="O189" s="4"/>
      <c r="P189" s="4"/>
      <c r="Q189" s="4"/>
      <c r="R189" s="4"/>
      <c r="S189" s="2"/>
      <c r="T189" s="2"/>
      <c r="U189" s="2"/>
      <c r="V189" s="2"/>
      <c r="W189" s="2"/>
      <c r="X189" s="2"/>
      <c r="Y189" s="2"/>
      <c r="Z189" s="2"/>
      <c r="AA189" s="2"/>
      <c r="AB189" s="2"/>
      <c r="AC189" s="2"/>
      <c r="AD189" s="2"/>
      <c r="AE189" s="2"/>
      <c r="AF189" s="2"/>
      <c r="AG189" s="2"/>
      <c r="AH189" s="2"/>
      <c r="AI189" s="2"/>
      <c r="AJ189" s="2"/>
      <c r="AK189" s="2"/>
      <c r="AL189" s="2"/>
      <c r="AM189" s="2"/>
      <c r="AN189" s="2"/>
    </row>
    <row r="190" ht="14.25" customHeight="1">
      <c r="A190" s="3"/>
      <c r="B190" s="2"/>
      <c r="C190" s="2"/>
      <c r="D190" s="2"/>
      <c r="E190" s="2"/>
      <c r="F190" s="2"/>
      <c r="G190" s="2"/>
      <c r="H190" s="2"/>
      <c r="I190" s="2"/>
      <c r="J190" s="4"/>
      <c r="K190" s="4"/>
      <c r="L190" s="4"/>
      <c r="M190" s="4"/>
      <c r="N190" s="4"/>
      <c r="O190" s="4"/>
      <c r="P190" s="4"/>
      <c r="Q190" s="4"/>
      <c r="R190" s="4"/>
      <c r="S190" s="2"/>
      <c r="T190" s="2"/>
      <c r="U190" s="2"/>
      <c r="V190" s="2"/>
      <c r="W190" s="2"/>
      <c r="X190" s="2"/>
      <c r="Y190" s="2"/>
      <c r="Z190" s="2"/>
      <c r="AA190" s="2"/>
      <c r="AB190" s="2"/>
      <c r="AC190" s="2"/>
      <c r="AD190" s="2"/>
      <c r="AE190" s="2"/>
      <c r="AF190" s="2"/>
      <c r="AG190" s="2"/>
      <c r="AH190" s="2"/>
      <c r="AI190" s="2"/>
      <c r="AJ190" s="2"/>
      <c r="AK190" s="2"/>
      <c r="AL190" s="2"/>
      <c r="AM190" s="2"/>
      <c r="AN190" s="2"/>
    </row>
    <row r="191" ht="14.25" customHeight="1">
      <c r="A191" s="3"/>
      <c r="B191" s="2"/>
      <c r="C191" s="2"/>
      <c r="D191" s="2"/>
      <c r="E191" s="2"/>
      <c r="F191" s="2"/>
      <c r="G191" s="2"/>
      <c r="H191" s="2"/>
      <c r="I191" s="2"/>
      <c r="J191" s="4"/>
      <c r="K191" s="4"/>
      <c r="L191" s="4"/>
      <c r="M191" s="4"/>
      <c r="N191" s="4"/>
      <c r="O191" s="4"/>
      <c r="P191" s="4"/>
      <c r="Q191" s="4"/>
      <c r="R191" s="4"/>
      <c r="S191" s="2"/>
      <c r="T191" s="2"/>
      <c r="U191" s="2"/>
      <c r="V191" s="2"/>
      <c r="W191" s="2"/>
      <c r="X191" s="2"/>
      <c r="Y191" s="2"/>
      <c r="Z191" s="2"/>
      <c r="AA191" s="2"/>
      <c r="AB191" s="2"/>
      <c r="AC191" s="2"/>
      <c r="AD191" s="2"/>
      <c r="AE191" s="2"/>
      <c r="AF191" s="2"/>
      <c r="AG191" s="2"/>
      <c r="AH191" s="2"/>
      <c r="AI191" s="2"/>
      <c r="AJ191" s="2"/>
      <c r="AK191" s="2"/>
      <c r="AL191" s="2"/>
      <c r="AM191" s="2"/>
      <c r="AN191" s="2"/>
    </row>
    <row r="192" ht="14.25" customHeight="1">
      <c r="A192" s="3"/>
      <c r="B192" s="2"/>
      <c r="C192" s="2"/>
      <c r="D192" s="2"/>
      <c r="E192" s="2"/>
      <c r="F192" s="2"/>
      <c r="G192" s="2"/>
      <c r="H192" s="2"/>
      <c r="I192" s="2"/>
      <c r="J192" s="4"/>
      <c r="K192" s="4"/>
      <c r="L192" s="4"/>
      <c r="M192" s="4"/>
      <c r="N192" s="4"/>
      <c r="O192" s="4"/>
      <c r="P192" s="4"/>
      <c r="Q192" s="4"/>
      <c r="R192" s="4"/>
      <c r="S192" s="2"/>
      <c r="T192" s="2"/>
      <c r="U192" s="2"/>
      <c r="V192" s="2"/>
      <c r="W192" s="2"/>
      <c r="X192" s="2"/>
      <c r="Y192" s="2"/>
      <c r="Z192" s="2"/>
      <c r="AA192" s="2"/>
      <c r="AB192" s="2"/>
      <c r="AC192" s="2"/>
      <c r="AD192" s="2"/>
      <c r="AE192" s="2"/>
      <c r="AF192" s="2"/>
      <c r="AG192" s="2"/>
      <c r="AH192" s="2"/>
      <c r="AI192" s="2"/>
      <c r="AJ192" s="2"/>
      <c r="AK192" s="2"/>
      <c r="AL192" s="2"/>
      <c r="AM192" s="2"/>
      <c r="AN192" s="2"/>
    </row>
    <row r="193" ht="14.25" customHeight="1">
      <c r="A193" s="3"/>
      <c r="B193" s="2"/>
      <c r="C193" s="2"/>
      <c r="D193" s="2"/>
      <c r="E193" s="2"/>
      <c r="F193" s="2"/>
      <c r="G193" s="2"/>
      <c r="H193" s="2"/>
      <c r="I193" s="2"/>
      <c r="J193" s="4"/>
      <c r="K193" s="4"/>
      <c r="L193" s="4"/>
      <c r="M193" s="4"/>
      <c r="N193" s="4"/>
      <c r="O193" s="4"/>
      <c r="P193" s="4"/>
      <c r="Q193" s="4"/>
      <c r="R193" s="4"/>
      <c r="S193" s="2"/>
      <c r="T193" s="2"/>
      <c r="U193" s="2"/>
      <c r="V193" s="2"/>
      <c r="W193" s="2"/>
      <c r="X193" s="2"/>
      <c r="Y193" s="2"/>
      <c r="Z193" s="2"/>
      <c r="AA193" s="2"/>
      <c r="AB193" s="2"/>
      <c r="AC193" s="2"/>
      <c r="AD193" s="2"/>
      <c r="AE193" s="2"/>
      <c r="AF193" s="2"/>
      <c r="AG193" s="2"/>
      <c r="AH193" s="2"/>
      <c r="AI193" s="2"/>
      <c r="AJ193" s="2"/>
      <c r="AK193" s="2"/>
      <c r="AL193" s="2"/>
      <c r="AM193" s="2"/>
      <c r="AN193" s="2"/>
    </row>
    <row r="194" ht="14.25" customHeight="1">
      <c r="A194" s="3"/>
      <c r="B194" s="2"/>
      <c r="C194" s="2"/>
      <c r="D194" s="2"/>
      <c r="E194" s="2"/>
      <c r="F194" s="2"/>
      <c r="G194" s="2"/>
      <c r="H194" s="2"/>
      <c r="I194" s="2"/>
      <c r="J194" s="4"/>
      <c r="K194" s="4"/>
      <c r="L194" s="4"/>
      <c r="M194" s="4"/>
      <c r="N194" s="4"/>
      <c r="O194" s="4"/>
      <c r="P194" s="4"/>
      <c r="Q194" s="4"/>
      <c r="R194" s="4"/>
      <c r="S194" s="2"/>
      <c r="T194" s="2"/>
      <c r="U194" s="2"/>
      <c r="V194" s="2"/>
      <c r="W194" s="2"/>
      <c r="X194" s="2"/>
      <c r="Y194" s="2"/>
      <c r="Z194" s="2"/>
      <c r="AA194" s="2"/>
      <c r="AB194" s="2"/>
      <c r="AC194" s="2"/>
      <c r="AD194" s="2"/>
      <c r="AE194" s="2"/>
      <c r="AF194" s="2"/>
      <c r="AG194" s="2"/>
      <c r="AH194" s="2"/>
      <c r="AI194" s="2"/>
      <c r="AJ194" s="2"/>
      <c r="AK194" s="2"/>
      <c r="AL194" s="2"/>
      <c r="AM194" s="2"/>
      <c r="AN194" s="2"/>
    </row>
    <row r="195" ht="14.25" customHeight="1">
      <c r="A195" s="3"/>
      <c r="B195" s="2"/>
      <c r="C195" s="2"/>
      <c r="D195" s="2"/>
      <c r="E195" s="2"/>
      <c r="F195" s="2"/>
      <c r="G195" s="2"/>
      <c r="H195" s="2"/>
      <c r="I195" s="2"/>
      <c r="J195" s="4"/>
      <c r="K195" s="4"/>
      <c r="L195" s="4"/>
      <c r="M195" s="4"/>
      <c r="N195" s="4"/>
      <c r="O195" s="4"/>
      <c r="P195" s="4"/>
      <c r="Q195" s="4"/>
      <c r="R195" s="4"/>
      <c r="S195" s="2"/>
      <c r="T195" s="2"/>
      <c r="U195" s="2"/>
      <c r="V195" s="2"/>
      <c r="W195" s="2"/>
      <c r="X195" s="2"/>
      <c r="Y195" s="2"/>
      <c r="Z195" s="2"/>
      <c r="AA195" s="2"/>
      <c r="AB195" s="2"/>
      <c r="AC195" s="2"/>
      <c r="AD195" s="2"/>
      <c r="AE195" s="2"/>
      <c r="AF195" s="2"/>
      <c r="AG195" s="2"/>
      <c r="AH195" s="2"/>
      <c r="AI195" s="2"/>
      <c r="AJ195" s="2"/>
      <c r="AK195" s="2"/>
      <c r="AL195" s="2"/>
      <c r="AM195" s="2"/>
      <c r="AN195" s="2"/>
    </row>
    <row r="196" ht="14.25" customHeight="1">
      <c r="A196" s="3"/>
      <c r="B196" s="2"/>
      <c r="C196" s="2"/>
      <c r="D196" s="2"/>
      <c r="E196" s="2"/>
      <c r="F196" s="2"/>
      <c r="G196" s="2"/>
      <c r="H196" s="2"/>
      <c r="I196" s="2"/>
      <c r="J196" s="4"/>
      <c r="K196" s="4"/>
      <c r="L196" s="4"/>
      <c r="M196" s="4"/>
      <c r="N196" s="4"/>
      <c r="O196" s="4"/>
      <c r="P196" s="4"/>
      <c r="Q196" s="4"/>
      <c r="R196" s="4"/>
      <c r="S196" s="2"/>
      <c r="T196" s="2"/>
      <c r="U196" s="2"/>
      <c r="V196" s="2"/>
      <c r="W196" s="2"/>
      <c r="X196" s="2"/>
      <c r="Y196" s="2"/>
      <c r="Z196" s="2"/>
      <c r="AA196" s="2"/>
      <c r="AB196" s="2"/>
      <c r="AC196" s="2"/>
      <c r="AD196" s="2"/>
      <c r="AE196" s="2"/>
      <c r="AF196" s="2"/>
      <c r="AG196" s="2"/>
      <c r="AH196" s="2"/>
      <c r="AI196" s="2"/>
      <c r="AJ196" s="2"/>
      <c r="AK196" s="2"/>
      <c r="AL196" s="2"/>
      <c r="AM196" s="2"/>
      <c r="AN196" s="2"/>
    </row>
    <row r="197" ht="14.25" customHeight="1">
      <c r="A197" s="3"/>
      <c r="B197" s="2"/>
      <c r="C197" s="2"/>
      <c r="D197" s="2"/>
      <c r="E197" s="2"/>
      <c r="F197" s="2"/>
      <c r="G197" s="2"/>
      <c r="H197" s="2"/>
      <c r="I197" s="2"/>
      <c r="J197" s="4"/>
      <c r="K197" s="4"/>
      <c r="L197" s="4"/>
      <c r="M197" s="4"/>
      <c r="N197" s="4"/>
      <c r="O197" s="4"/>
      <c r="P197" s="4"/>
      <c r="Q197" s="4"/>
      <c r="R197" s="4"/>
      <c r="S197" s="2"/>
      <c r="T197" s="2"/>
      <c r="U197" s="2"/>
      <c r="V197" s="2"/>
      <c r="W197" s="2"/>
      <c r="X197" s="2"/>
      <c r="Y197" s="2"/>
      <c r="Z197" s="2"/>
      <c r="AA197" s="2"/>
      <c r="AB197" s="2"/>
      <c r="AC197" s="2"/>
      <c r="AD197" s="2"/>
      <c r="AE197" s="2"/>
      <c r="AF197" s="2"/>
      <c r="AG197" s="2"/>
      <c r="AH197" s="2"/>
      <c r="AI197" s="2"/>
      <c r="AJ197" s="2"/>
      <c r="AK197" s="2"/>
      <c r="AL197" s="2"/>
      <c r="AM197" s="2"/>
      <c r="AN197" s="2"/>
    </row>
    <row r="198" ht="14.25" customHeight="1">
      <c r="A198" s="3"/>
      <c r="B198" s="2"/>
      <c r="C198" s="2"/>
      <c r="D198" s="2"/>
      <c r="E198" s="2"/>
      <c r="F198" s="2"/>
      <c r="G198" s="2"/>
      <c r="H198" s="2"/>
      <c r="I198" s="2"/>
      <c r="J198" s="4"/>
      <c r="K198" s="4"/>
      <c r="L198" s="4"/>
      <c r="M198" s="4"/>
      <c r="N198" s="4"/>
      <c r="O198" s="4"/>
      <c r="P198" s="4"/>
      <c r="Q198" s="4"/>
      <c r="R198" s="4"/>
      <c r="S198" s="2"/>
      <c r="T198" s="2"/>
      <c r="U198" s="2"/>
      <c r="V198" s="2"/>
      <c r="W198" s="2"/>
      <c r="X198" s="2"/>
      <c r="Y198" s="2"/>
      <c r="Z198" s="2"/>
      <c r="AA198" s="2"/>
      <c r="AB198" s="2"/>
      <c r="AC198" s="2"/>
      <c r="AD198" s="2"/>
      <c r="AE198" s="2"/>
      <c r="AF198" s="2"/>
      <c r="AG198" s="2"/>
      <c r="AH198" s="2"/>
      <c r="AI198" s="2"/>
      <c r="AJ198" s="2"/>
      <c r="AK198" s="2"/>
      <c r="AL198" s="2"/>
      <c r="AM198" s="2"/>
      <c r="AN198" s="2"/>
    </row>
    <row r="199" ht="14.25" customHeight="1">
      <c r="A199" s="3"/>
      <c r="B199" s="2"/>
      <c r="C199" s="2"/>
      <c r="D199" s="2"/>
      <c r="E199" s="2"/>
      <c r="F199" s="2"/>
      <c r="G199" s="2"/>
      <c r="H199" s="2"/>
      <c r="I199" s="2"/>
      <c r="J199" s="4"/>
      <c r="K199" s="4"/>
      <c r="L199" s="4"/>
      <c r="M199" s="4"/>
      <c r="N199" s="4"/>
      <c r="O199" s="4"/>
      <c r="P199" s="4"/>
      <c r="Q199" s="4"/>
      <c r="R199" s="4"/>
      <c r="S199" s="2"/>
      <c r="T199" s="2"/>
      <c r="U199" s="2"/>
      <c r="V199" s="2"/>
      <c r="W199" s="2"/>
      <c r="X199" s="2"/>
      <c r="Y199" s="2"/>
      <c r="Z199" s="2"/>
      <c r="AA199" s="2"/>
      <c r="AB199" s="2"/>
      <c r="AC199" s="2"/>
      <c r="AD199" s="2"/>
      <c r="AE199" s="2"/>
      <c r="AF199" s="2"/>
      <c r="AG199" s="2"/>
      <c r="AH199" s="2"/>
      <c r="AI199" s="2"/>
      <c r="AJ199" s="2"/>
      <c r="AK199" s="2"/>
      <c r="AL199" s="2"/>
      <c r="AM199" s="2"/>
      <c r="AN199" s="2"/>
    </row>
    <row r="200" ht="14.25" customHeight="1">
      <c r="A200" s="3"/>
      <c r="B200" s="2"/>
      <c r="C200" s="2"/>
      <c r="D200" s="2"/>
      <c r="E200" s="2"/>
      <c r="F200" s="2"/>
      <c r="G200" s="2"/>
      <c r="H200" s="2"/>
      <c r="I200" s="2"/>
      <c r="J200" s="4"/>
      <c r="K200" s="4"/>
      <c r="L200" s="4"/>
      <c r="M200" s="4"/>
      <c r="N200" s="4"/>
      <c r="O200" s="4"/>
      <c r="P200" s="4"/>
      <c r="Q200" s="4"/>
      <c r="R200" s="4"/>
      <c r="S200" s="2"/>
      <c r="T200" s="2"/>
      <c r="U200" s="2"/>
      <c r="V200" s="2"/>
      <c r="W200" s="2"/>
      <c r="X200" s="2"/>
      <c r="Y200" s="2"/>
      <c r="Z200" s="2"/>
      <c r="AA200" s="2"/>
      <c r="AB200" s="2"/>
      <c r="AC200" s="2"/>
      <c r="AD200" s="2"/>
      <c r="AE200" s="2"/>
      <c r="AF200" s="2"/>
      <c r="AG200" s="2"/>
      <c r="AH200" s="2"/>
      <c r="AI200" s="2"/>
      <c r="AJ200" s="2"/>
      <c r="AK200" s="2"/>
      <c r="AL200" s="2"/>
      <c r="AM200" s="2"/>
      <c r="AN200" s="2"/>
    </row>
    <row r="201" ht="14.25" customHeight="1">
      <c r="A201" s="3"/>
      <c r="B201" s="2"/>
      <c r="C201" s="2"/>
      <c r="D201" s="2"/>
      <c r="E201" s="2"/>
      <c r="F201" s="2"/>
      <c r="G201" s="2"/>
      <c r="H201" s="2"/>
      <c r="I201" s="2"/>
      <c r="J201" s="4"/>
      <c r="K201" s="4"/>
      <c r="L201" s="4"/>
      <c r="M201" s="4"/>
      <c r="N201" s="4"/>
      <c r="O201" s="4"/>
      <c r="P201" s="4"/>
      <c r="Q201" s="4"/>
      <c r="R201" s="4"/>
      <c r="S201" s="2"/>
      <c r="T201" s="2"/>
      <c r="U201" s="2"/>
      <c r="V201" s="2"/>
      <c r="W201" s="2"/>
      <c r="X201" s="2"/>
      <c r="Y201" s="2"/>
      <c r="Z201" s="2"/>
      <c r="AA201" s="2"/>
      <c r="AB201" s="2"/>
      <c r="AC201" s="2"/>
      <c r="AD201" s="2"/>
      <c r="AE201" s="2"/>
      <c r="AF201" s="2"/>
      <c r="AG201" s="2"/>
      <c r="AH201" s="2"/>
      <c r="AI201" s="2"/>
      <c r="AJ201" s="2"/>
      <c r="AK201" s="2"/>
      <c r="AL201" s="2"/>
      <c r="AM201" s="2"/>
      <c r="AN201" s="2"/>
    </row>
    <row r="202" ht="14.25" customHeight="1">
      <c r="A202" s="3"/>
      <c r="B202" s="2"/>
      <c r="C202" s="2"/>
      <c r="D202" s="2"/>
      <c r="E202" s="2"/>
      <c r="F202" s="2"/>
      <c r="G202" s="2"/>
      <c r="H202" s="2"/>
      <c r="I202" s="2"/>
      <c r="J202" s="4"/>
      <c r="K202" s="4"/>
      <c r="L202" s="4"/>
      <c r="M202" s="4"/>
      <c r="N202" s="4"/>
      <c r="O202" s="4"/>
      <c r="P202" s="4"/>
      <c r="Q202" s="4"/>
      <c r="R202" s="4"/>
      <c r="S202" s="2"/>
      <c r="T202" s="2"/>
      <c r="U202" s="2"/>
      <c r="V202" s="2"/>
      <c r="W202" s="2"/>
      <c r="X202" s="2"/>
      <c r="Y202" s="2"/>
      <c r="Z202" s="2"/>
      <c r="AA202" s="2"/>
      <c r="AB202" s="2"/>
      <c r="AC202" s="2"/>
      <c r="AD202" s="2"/>
      <c r="AE202" s="2"/>
      <c r="AF202" s="2"/>
      <c r="AG202" s="2"/>
      <c r="AH202" s="2"/>
      <c r="AI202" s="2"/>
      <c r="AJ202" s="2"/>
      <c r="AK202" s="2"/>
      <c r="AL202" s="2"/>
      <c r="AM202" s="2"/>
      <c r="AN202" s="2"/>
    </row>
    <row r="203" ht="14.25" customHeight="1">
      <c r="A203" s="3"/>
      <c r="B203" s="2"/>
      <c r="C203" s="2"/>
      <c r="D203" s="2"/>
      <c r="E203" s="2"/>
      <c r="F203" s="2"/>
      <c r="G203" s="2"/>
      <c r="H203" s="2"/>
      <c r="I203" s="2"/>
      <c r="J203" s="4"/>
      <c r="K203" s="4"/>
      <c r="L203" s="4"/>
      <c r="M203" s="4"/>
      <c r="N203" s="4"/>
      <c r="O203" s="4"/>
      <c r="P203" s="4"/>
      <c r="Q203" s="4"/>
      <c r="R203" s="4"/>
      <c r="S203" s="2"/>
      <c r="T203" s="2"/>
      <c r="U203" s="2"/>
      <c r="V203" s="2"/>
      <c r="W203" s="2"/>
      <c r="X203" s="2"/>
      <c r="Y203" s="2"/>
      <c r="Z203" s="2"/>
      <c r="AA203" s="2"/>
      <c r="AB203" s="2"/>
      <c r="AC203" s="2"/>
      <c r="AD203" s="2"/>
      <c r="AE203" s="2"/>
      <c r="AF203" s="2"/>
      <c r="AG203" s="2"/>
      <c r="AH203" s="2"/>
      <c r="AI203" s="2"/>
      <c r="AJ203" s="2"/>
      <c r="AK203" s="2"/>
      <c r="AL203" s="2"/>
      <c r="AM203" s="2"/>
      <c r="AN203" s="2"/>
    </row>
    <row r="204" ht="14.25" customHeight="1">
      <c r="A204" s="3"/>
      <c r="B204" s="2"/>
      <c r="C204" s="2"/>
      <c r="D204" s="2"/>
      <c r="E204" s="2"/>
      <c r="F204" s="2"/>
      <c r="G204" s="2"/>
      <c r="H204" s="2"/>
      <c r="I204" s="2"/>
      <c r="J204" s="4"/>
      <c r="K204" s="4"/>
      <c r="L204" s="4"/>
      <c r="M204" s="4"/>
      <c r="N204" s="4"/>
      <c r="O204" s="4"/>
      <c r="P204" s="4"/>
      <c r="Q204" s="4"/>
      <c r="R204" s="4"/>
      <c r="S204" s="2"/>
      <c r="T204" s="2"/>
      <c r="U204" s="2"/>
      <c r="V204" s="2"/>
      <c r="W204" s="2"/>
      <c r="X204" s="2"/>
      <c r="Y204" s="2"/>
      <c r="Z204" s="2"/>
      <c r="AA204" s="2"/>
      <c r="AB204" s="2"/>
      <c r="AC204" s="2"/>
      <c r="AD204" s="2"/>
      <c r="AE204" s="2"/>
      <c r="AF204" s="2"/>
      <c r="AG204" s="2"/>
      <c r="AH204" s="2"/>
      <c r="AI204" s="2"/>
      <c r="AJ204" s="2"/>
      <c r="AK204" s="2"/>
      <c r="AL204" s="2"/>
      <c r="AM204" s="2"/>
      <c r="AN204" s="2"/>
    </row>
    <row r="205" ht="14.25" customHeight="1">
      <c r="A205" s="3"/>
      <c r="B205" s="2"/>
      <c r="C205" s="2"/>
      <c r="D205" s="2"/>
      <c r="E205" s="2"/>
      <c r="F205" s="2"/>
      <c r="G205" s="2"/>
      <c r="H205" s="2"/>
      <c r="I205" s="2"/>
      <c r="J205" s="4"/>
      <c r="K205" s="4"/>
      <c r="L205" s="4"/>
      <c r="M205" s="4"/>
      <c r="N205" s="4"/>
      <c r="O205" s="4"/>
      <c r="P205" s="4"/>
      <c r="Q205" s="4"/>
      <c r="R205" s="4"/>
      <c r="S205" s="2"/>
      <c r="T205" s="2"/>
      <c r="U205" s="2"/>
      <c r="V205" s="2"/>
      <c r="W205" s="2"/>
      <c r="X205" s="2"/>
      <c r="Y205" s="2"/>
      <c r="Z205" s="2"/>
      <c r="AA205" s="2"/>
      <c r="AB205" s="2"/>
      <c r="AC205" s="2"/>
      <c r="AD205" s="2"/>
      <c r="AE205" s="2"/>
      <c r="AF205" s="2"/>
      <c r="AG205" s="2"/>
      <c r="AH205" s="2"/>
      <c r="AI205" s="2"/>
      <c r="AJ205" s="2"/>
      <c r="AK205" s="2"/>
      <c r="AL205" s="2"/>
      <c r="AM205" s="2"/>
      <c r="AN205" s="2"/>
    </row>
    <row r="206" ht="14.25" customHeight="1">
      <c r="A206" s="3"/>
      <c r="B206" s="2"/>
      <c r="C206" s="2"/>
      <c r="D206" s="2"/>
      <c r="E206" s="2"/>
      <c r="F206" s="2"/>
      <c r="G206" s="2"/>
      <c r="H206" s="2"/>
      <c r="I206" s="2"/>
      <c r="J206" s="4"/>
      <c r="K206" s="4"/>
      <c r="L206" s="4"/>
      <c r="M206" s="4"/>
      <c r="N206" s="4"/>
      <c r="O206" s="4"/>
      <c r="P206" s="4"/>
      <c r="Q206" s="4"/>
      <c r="R206" s="4"/>
      <c r="S206" s="2"/>
      <c r="T206" s="2"/>
      <c r="U206" s="2"/>
      <c r="V206" s="2"/>
      <c r="W206" s="2"/>
      <c r="X206" s="2"/>
      <c r="Y206" s="2"/>
      <c r="Z206" s="2"/>
      <c r="AA206" s="2"/>
      <c r="AB206" s="2"/>
      <c r="AC206" s="2"/>
      <c r="AD206" s="2"/>
      <c r="AE206" s="2"/>
      <c r="AF206" s="2"/>
      <c r="AG206" s="2"/>
      <c r="AH206" s="2"/>
      <c r="AI206" s="2"/>
      <c r="AJ206" s="2"/>
      <c r="AK206" s="2"/>
      <c r="AL206" s="2"/>
      <c r="AM206" s="2"/>
      <c r="AN206" s="2"/>
    </row>
    <row r="207" ht="14.25" customHeight="1">
      <c r="A207" s="3"/>
      <c r="B207" s="2"/>
      <c r="C207" s="2"/>
      <c r="D207" s="2"/>
      <c r="E207" s="2"/>
      <c r="F207" s="2"/>
      <c r="G207" s="2"/>
      <c r="H207" s="2"/>
      <c r="I207" s="2"/>
      <c r="J207" s="4"/>
      <c r="K207" s="4"/>
      <c r="L207" s="4"/>
      <c r="M207" s="4"/>
      <c r="N207" s="4"/>
      <c r="O207" s="4"/>
      <c r="P207" s="4"/>
      <c r="Q207" s="4"/>
      <c r="R207" s="4"/>
      <c r="S207" s="2"/>
      <c r="T207" s="2"/>
      <c r="U207" s="2"/>
      <c r="V207" s="2"/>
      <c r="W207" s="2"/>
      <c r="X207" s="2"/>
      <c r="Y207" s="2"/>
      <c r="Z207" s="2"/>
      <c r="AA207" s="2"/>
      <c r="AB207" s="2"/>
      <c r="AC207" s="2"/>
      <c r="AD207" s="2"/>
      <c r="AE207" s="2"/>
      <c r="AF207" s="2"/>
      <c r="AG207" s="2"/>
      <c r="AH207" s="2"/>
      <c r="AI207" s="2"/>
      <c r="AJ207" s="2"/>
      <c r="AK207" s="2"/>
      <c r="AL207" s="2"/>
      <c r="AM207" s="2"/>
      <c r="AN207" s="2"/>
    </row>
    <row r="208" ht="14.25" customHeight="1">
      <c r="A208" s="3"/>
      <c r="B208" s="2"/>
      <c r="C208" s="2"/>
      <c r="D208" s="2"/>
      <c r="E208" s="2"/>
      <c r="F208" s="2"/>
      <c r="G208" s="2"/>
      <c r="H208" s="2"/>
      <c r="I208" s="2"/>
      <c r="J208" s="4"/>
      <c r="K208" s="4"/>
      <c r="L208" s="4"/>
      <c r="M208" s="4"/>
      <c r="N208" s="4"/>
      <c r="O208" s="4"/>
      <c r="P208" s="4"/>
      <c r="Q208" s="4"/>
      <c r="R208" s="4"/>
      <c r="S208" s="2"/>
      <c r="T208" s="2"/>
      <c r="U208" s="2"/>
      <c r="V208" s="2"/>
      <c r="W208" s="2"/>
      <c r="X208" s="2"/>
      <c r="Y208" s="2"/>
      <c r="Z208" s="2"/>
      <c r="AA208" s="2"/>
      <c r="AB208" s="2"/>
      <c r="AC208" s="2"/>
      <c r="AD208" s="2"/>
      <c r="AE208" s="2"/>
      <c r="AF208" s="2"/>
      <c r="AG208" s="2"/>
      <c r="AH208" s="2"/>
      <c r="AI208" s="2"/>
      <c r="AJ208" s="2"/>
      <c r="AK208" s="2"/>
      <c r="AL208" s="2"/>
      <c r="AM208" s="2"/>
      <c r="AN208" s="2"/>
    </row>
    <row r="209" ht="14.25" customHeight="1">
      <c r="A209" s="3"/>
      <c r="B209" s="2"/>
      <c r="C209" s="2"/>
      <c r="D209" s="2"/>
      <c r="E209" s="2"/>
      <c r="F209" s="2"/>
      <c r="G209" s="2"/>
      <c r="H209" s="2"/>
      <c r="I209" s="2"/>
      <c r="J209" s="4"/>
      <c r="K209" s="4"/>
      <c r="L209" s="4"/>
      <c r="M209" s="4"/>
      <c r="N209" s="4"/>
      <c r="O209" s="4"/>
      <c r="P209" s="4"/>
      <c r="Q209" s="4"/>
      <c r="R209" s="4"/>
      <c r="S209" s="2"/>
      <c r="T209" s="2"/>
      <c r="U209" s="2"/>
      <c r="V209" s="2"/>
      <c r="W209" s="2"/>
      <c r="X209" s="2"/>
      <c r="Y209" s="2"/>
      <c r="Z209" s="2"/>
      <c r="AA209" s="2"/>
      <c r="AB209" s="2"/>
      <c r="AC209" s="2"/>
      <c r="AD209" s="2"/>
      <c r="AE209" s="2"/>
      <c r="AF209" s="2"/>
      <c r="AG209" s="2"/>
      <c r="AH209" s="2"/>
      <c r="AI209" s="2"/>
      <c r="AJ209" s="2"/>
      <c r="AK209" s="2"/>
      <c r="AL209" s="2"/>
      <c r="AM209" s="2"/>
      <c r="AN209" s="2"/>
    </row>
    <row r="210" ht="14.25" customHeight="1">
      <c r="A210" s="3"/>
      <c r="B210" s="2"/>
      <c r="C210" s="2"/>
      <c r="D210" s="2"/>
      <c r="E210" s="2"/>
      <c r="F210" s="2"/>
      <c r="G210" s="2"/>
      <c r="H210" s="2"/>
      <c r="I210" s="2"/>
      <c r="J210" s="4"/>
      <c r="K210" s="4"/>
      <c r="L210" s="4"/>
      <c r="M210" s="4"/>
      <c r="N210" s="4"/>
      <c r="O210" s="4"/>
      <c r="P210" s="4"/>
      <c r="Q210" s="4"/>
      <c r="R210" s="4"/>
      <c r="S210" s="2"/>
      <c r="T210" s="2"/>
      <c r="U210" s="2"/>
      <c r="V210" s="2"/>
      <c r="W210" s="2"/>
      <c r="X210" s="2"/>
      <c r="Y210" s="2"/>
      <c r="Z210" s="2"/>
      <c r="AA210" s="2"/>
      <c r="AB210" s="2"/>
      <c r="AC210" s="2"/>
      <c r="AD210" s="2"/>
      <c r="AE210" s="2"/>
      <c r="AF210" s="2"/>
      <c r="AG210" s="2"/>
      <c r="AH210" s="2"/>
      <c r="AI210" s="2"/>
      <c r="AJ210" s="2"/>
      <c r="AK210" s="2"/>
      <c r="AL210" s="2"/>
      <c r="AM210" s="2"/>
      <c r="AN210" s="2"/>
    </row>
    <row r="211" ht="14.25" customHeight="1">
      <c r="A211" s="3"/>
      <c r="B211" s="2"/>
      <c r="C211" s="2"/>
      <c r="D211" s="2"/>
      <c r="E211" s="2"/>
      <c r="F211" s="2"/>
      <c r="G211" s="2"/>
      <c r="H211" s="2"/>
      <c r="I211" s="2"/>
      <c r="J211" s="4"/>
      <c r="K211" s="4"/>
      <c r="L211" s="4"/>
      <c r="M211" s="4"/>
      <c r="N211" s="4"/>
      <c r="O211" s="4"/>
      <c r="P211" s="4"/>
      <c r="Q211" s="4"/>
      <c r="R211" s="4"/>
      <c r="S211" s="2"/>
      <c r="T211" s="2"/>
      <c r="U211" s="2"/>
      <c r="V211" s="2"/>
      <c r="W211" s="2"/>
      <c r="X211" s="2"/>
      <c r="Y211" s="2"/>
      <c r="Z211" s="2"/>
      <c r="AA211" s="2"/>
      <c r="AB211" s="2"/>
      <c r="AC211" s="2"/>
      <c r="AD211" s="2"/>
      <c r="AE211" s="2"/>
      <c r="AF211" s="2"/>
      <c r="AG211" s="2"/>
      <c r="AH211" s="2"/>
      <c r="AI211" s="2"/>
      <c r="AJ211" s="2"/>
      <c r="AK211" s="2"/>
      <c r="AL211" s="2"/>
      <c r="AM211" s="2"/>
      <c r="AN211" s="2"/>
    </row>
    <row r="212" ht="14.25" customHeight="1">
      <c r="A212" s="3"/>
      <c r="B212" s="2"/>
      <c r="C212" s="2"/>
      <c r="D212" s="2"/>
      <c r="E212" s="2"/>
      <c r="F212" s="2"/>
      <c r="G212" s="2"/>
      <c r="H212" s="2"/>
      <c r="I212" s="2"/>
      <c r="J212" s="4"/>
      <c r="K212" s="4"/>
      <c r="L212" s="4"/>
      <c r="M212" s="4"/>
      <c r="N212" s="4"/>
      <c r="O212" s="4"/>
      <c r="P212" s="4"/>
      <c r="Q212" s="4"/>
      <c r="R212" s="4"/>
      <c r="S212" s="2"/>
      <c r="T212" s="2"/>
      <c r="U212" s="2"/>
      <c r="V212" s="2"/>
      <c r="W212" s="2"/>
      <c r="X212" s="2"/>
      <c r="Y212" s="2"/>
      <c r="Z212" s="2"/>
      <c r="AA212" s="2"/>
      <c r="AB212" s="2"/>
      <c r="AC212" s="2"/>
      <c r="AD212" s="2"/>
      <c r="AE212" s="2"/>
      <c r="AF212" s="2"/>
      <c r="AG212" s="2"/>
      <c r="AH212" s="2"/>
      <c r="AI212" s="2"/>
      <c r="AJ212" s="2"/>
      <c r="AK212" s="2"/>
      <c r="AL212" s="2"/>
      <c r="AM212" s="2"/>
      <c r="AN212" s="2"/>
    </row>
    <row r="213" ht="14.25" customHeight="1">
      <c r="A213" s="3"/>
      <c r="B213" s="2"/>
      <c r="C213" s="2"/>
      <c r="D213" s="2"/>
      <c r="E213" s="2"/>
      <c r="F213" s="2"/>
      <c r="G213" s="2"/>
      <c r="H213" s="2"/>
      <c r="I213" s="2"/>
      <c r="J213" s="4"/>
      <c r="K213" s="4"/>
      <c r="L213" s="4"/>
      <c r="M213" s="4"/>
      <c r="N213" s="4"/>
      <c r="O213" s="4"/>
      <c r="P213" s="4"/>
      <c r="Q213" s="4"/>
      <c r="R213" s="4"/>
      <c r="S213" s="2"/>
      <c r="T213" s="2"/>
      <c r="U213" s="2"/>
      <c r="V213" s="2"/>
      <c r="W213" s="2"/>
      <c r="X213" s="2"/>
      <c r="Y213" s="2"/>
      <c r="Z213" s="2"/>
      <c r="AA213" s="2"/>
      <c r="AB213" s="2"/>
      <c r="AC213" s="2"/>
      <c r="AD213" s="2"/>
      <c r="AE213" s="2"/>
      <c r="AF213" s="2"/>
      <c r="AG213" s="2"/>
      <c r="AH213" s="2"/>
      <c r="AI213" s="2"/>
      <c r="AJ213" s="2"/>
      <c r="AK213" s="2"/>
      <c r="AL213" s="2"/>
      <c r="AM213" s="2"/>
      <c r="AN213" s="2"/>
    </row>
    <row r="214" ht="14.25" customHeight="1">
      <c r="A214" s="3"/>
      <c r="B214" s="2"/>
      <c r="C214" s="2"/>
      <c r="D214" s="2"/>
      <c r="E214" s="2"/>
      <c r="F214" s="2"/>
      <c r="G214" s="2"/>
      <c r="H214" s="2"/>
      <c r="I214" s="2"/>
      <c r="J214" s="4"/>
      <c r="K214" s="4"/>
      <c r="L214" s="4"/>
      <c r="M214" s="4"/>
      <c r="N214" s="4"/>
      <c r="O214" s="4"/>
      <c r="P214" s="4"/>
      <c r="Q214" s="4"/>
      <c r="R214" s="4"/>
      <c r="S214" s="2"/>
      <c r="T214" s="2"/>
      <c r="U214" s="2"/>
      <c r="V214" s="2"/>
      <c r="W214" s="2"/>
      <c r="X214" s="2"/>
      <c r="Y214" s="2"/>
      <c r="Z214" s="2"/>
      <c r="AA214" s="2"/>
      <c r="AB214" s="2"/>
      <c r="AC214" s="2"/>
      <c r="AD214" s="2"/>
      <c r="AE214" s="2"/>
      <c r="AF214" s="2"/>
      <c r="AG214" s="2"/>
      <c r="AH214" s="2"/>
      <c r="AI214" s="2"/>
      <c r="AJ214" s="2"/>
      <c r="AK214" s="2"/>
      <c r="AL214" s="2"/>
      <c r="AM214" s="2"/>
      <c r="AN214" s="2"/>
    </row>
    <row r="215" ht="14.25" customHeight="1">
      <c r="A215" s="3"/>
      <c r="B215" s="2"/>
      <c r="C215" s="2"/>
      <c r="D215" s="2"/>
      <c r="E215" s="2"/>
      <c r="F215" s="2"/>
      <c r="G215" s="2"/>
      <c r="H215" s="2"/>
      <c r="I215" s="2"/>
      <c r="J215" s="4"/>
      <c r="K215" s="4"/>
      <c r="L215" s="4"/>
      <c r="M215" s="4"/>
      <c r="N215" s="4"/>
      <c r="O215" s="4"/>
      <c r="P215" s="4"/>
      <c r="Q215" s="4"/>
      <c r="R215" s="4"/>
      <c r="S215" s="2"/>
      <c r="T215" s="2"/>
      <c r="U215" s="2"/>
      <c r="V215" s="2"/>
      <c r="W215" s="2"/>
      <c r="X215" s="2"/>
      <c r="Y215" s="2"/>
      <c r="Z215" s="2"/>
      <c r="AA215" s="2"/>
      <c r="AB215" s="2"/>
      <c r="AC215" s="2"/>
      <c r="AD215" s="2"/>
      <c r="AE215" s="2"/>
      <c r="AF215" s="2"/>
      <c r="AG215" s="2"/>
      <c r="AH215" s="2"/>
      <c r="AI215" s="2"/>
      <c r="AJ215" s="2"/>
      <c r="AK215" s="2"/>
      <c r="AL215" s="2"/>
      <c r="AM215" s="2"/>
      <c r="AN215" s="2"/>
    </row>
    <row r="216" ht="14.25" customHeight="1">
      <c r="A216" s="3"/>
      <c r="B216" s="2"/>
      <c r="C216" s="2"/>
      <c r="D216" s="2"/>
      <c r="E216" s="2"/>
      <c r="F216" s="2"/>
      <c r="G216" s="2"/>
      <c r="H216" s="2"/>
      <c r="I216" s="2"/>
      <c r="J216" s="4"/>
      <c r="K216" s="4"/>
      <c r="L216" s="4"/>
      <c r="M216" s="4"/>
      <c r="N216" s="4"/>
      <c r="O216" s="4"/>
      <c r="P216" s="4"/>
      <c r="Q216" s="4"/>
      <c r="R216" s="4"/>
      <c r="S216" s="2"/>
      <c r="T216" s="2"/>
      <c r="U216" s="2"/>
      <c r="V216" s="2"/>
      <c r="W216" s="2"/>
      <c r="X216" s="2"/>
      <c r="Y216" s="2"/>
      <c r="Z216" s="2"/>
      <c r="AA216" s="2"/>
      <c r="AB216" s="2"/>
      <c r="AC216" s="2"/>
      <c r="AD216" s="2"/>
      <c r="AE216" s="2"/>
      <c r="AF216" s="2"/>
      <c r="AG216" s="2"/>
      <c r="AH216" s="2"/>
      <c r="AI216" s="2"/>
      <c r="AJ216" s="2"/>
      <c r="AK216" s="2"/>
      <c r="AL216" s="2"/>
      <c r="AM216" s="2"/>
      <c r="AN216" s="2"/>
    </row>
    <row r="217" ht="14.25" customHeight="1">
      <c r="A217" s="3"/>
      <c r="B217" s="2"/>
      <c r="C217" s="2"/>
      <c r="D217" s="2"/>
      <c r="E217" s="2"/>
      <c r="F217" s="2"/>
      <c r="G217" s="2"/>
      <c r="H217" s="2"/>
      <c r="I217" s="2"/>
      <c r="J217" s="4"/>
      <c r="K217" s="4"/>
      <c r="L217" s="4"/>
      <c r="M217" s="4"/>
      <c r="N217" s="4"/>
      <c r="O217" s="4"/>
      <c r="P217" s="4"/>
      <c r="Q217" s="4"/>
      <c r="R217" s="4"/>
      <c r="S217" s="2"/>
      <c r="T217" s="2"/>
      <c r="U217" s="2"/>
      <c r="V217" s="2"/>
      <c r="W217" s="2"/>
      <c r="X217" s="2"/>
      <c r="Y217" s="2"/>
      <c r="Z217" s="2"/>
      <c r="AA217" s="2"/>
      <c r="AB217" s="2"/>
      <c r="AC217" s="2"/>
      <c r="AD217" s="2"/>
      <c r="AE217" s="2"/>
      <c r="AF217" s="2"/>
      <c r="AG217" s="2"/>
      <c r="AH217" s="2"/>
      <c r="AI217" s="2"/>
      <c r="AJ217" s="2"/>
      <c r="AK217" s="2"/>
      <c r="AL217" s="2"/>
      <c r="AM217" s="2"/>
      <c r="AN217" s="2"/>
    </row>
    <row r="218" ht="14.25" customHeight="1">
      <c r="A218" s="3"/>
      <c r="B218" s="2"/>
      <c r="C218" s="2"/>
      <c r="D218" s="2"/>
      <c r="E218" s="2"/>
      <c r="F218" s="2"/>
      <c r="G218" s="2"/>
      <c r="H218" s="2"/>
      <c r="I218" s="2"/>
      <c r="J218" s="4"/>
      <c r="K218" s="4"/>
      <c r="L218" s="4"/>
      <c r="M218" s="4"/>
      <c r="N218" s="4"/>
      <c r="O218" s="4"/>
      <c r="P218" s="4"/>
      <c r="Q218" s="4"/>
      <c r="R218" s="4"/>
      <c r="S218" s="2"/>
      <c r="T218" s="2"/>
      <c r="U218" s="2"/>
      <c r="V218" s="2"/>
      <c r="W218" s="2"/>
      <c r="X218" s="2"/>
      <c r="Y218" s="2"/>
      <c r="Z218" s="2"/>
      <c r="AA218" s="2"/>
      <c r="AB218" s="2"/>
      <c r="AC218" s="2"/>
      <c r="AD218" s="2"/>
      <c r="AE218" s="2"/>
      <c r="AF218" s="2"/>
      <c r="AG218" s="2"/>
      <c r="AH218" s="2"/>
      <c r="AI218" s="2"/>
      <c r="AJ218" s="2"/>
      <c r="AK218" s="2"/>
      <c r="AL218" s="2"/>
      <c r="AM218" s="2"/>
      <c r="AN218" s="2"/>
    </row>
    <row r="219" ht="14.25" customHeight="1">
      <c r="A219" s="3"/>
      <c r="B219" s="2"/>
      <c r="C219" s="2"/>
      <c r="D219" s="2"/>
      <c r="E219" s="2"/>
      <c r="F219" s="2"/>
      <c r="G219" s="2"/>
      <c r="H219" s="2"/>
      <c r="I219" s="2"/>
      <c r="J219" s="4"/>
      <c r="K219" s="4"/>
      <c r="L219" s="4"/>
      <c r="M219" s="4"/>
      <c r="N219" s="4"/>
      <c r="O219" s="4"/>
      <c r="P219" s="4"/>
      <c r="Q219" s="4"/>
      <c r="R219" s="4"/>
      <c r="S219" s="2"/>
      <c r="T219" s="2"/>
      <c r="U219" s="2"/>
      <c r="V219" s="2"/>
      <c r="W219" s="2"/>
      <c r="X219" s="2"/>
      <c r="Y219" s="2"/>
      <c r="Z219" s="2"/>
      <c r="AA219" s="2"/>
      <c r="AB219" s="2"/>
      <c r="AC219" s="2"/>
      <c r="AD219" s="2"/>
      <c r="AE219" s="2"/>
      <c r="AF219" s="2"/>
      <c r="AG219" s="2"/>
      <c r="AH219" s="2"/>
      <c r="AI219" s="2"/>
      <c r="AJ219" s="2"/>
      <c r="AK219" s="2"/>
      <c r="AL219" s="2"/>
      <c r="AM219" s="2"/>
      <c r="AN219" s="2"/>
    </row>
    <row r="220" ht="14.25" customHeight="1">
      <c r="A220" s="3"/>
      <c r="B220" s="2"/>
      <c r="C220" s="2"/>
      <c r="D220" s="2"/>
      <c r="E220" s="2"/>
      <c r="F220" s="2"/>
      <c r="G220" s="2"/>
      <c r="H220" s="2"/>
      <c r="I220" s="2"/>
      <c r="J220" s="4"/>
      <c r="K220" s="4"/>
      <c r="L220" s="4"/>
      <c r="M220" s="4"/>
      <c r="N220" s="4"/>
      <c r="O220" s="4"/>
      <c r="P220" s="4"/>
      <c r="Q220" s="4"/>
      <c r="R220" s="4"/>
      <c r="S220" s="2"/>
      <c r="T220" s="2"/>
      <c r="U220" s="2"/>
      <c r="V220" s="2"/>
      <c r="W220" s="2"/>
      <c r="X220" s="2"/>
      <c r="Y220" s="2"/>
      <c r="Z220" s="2"/>
      <c r="AA220" s="2"/>
      <c r="AB220" s="2"/>
      <c r="AC220" s="2"/>
      <c r="AD220" s="2"/>
      <c r="AE220" s="2"/>
      <c r="AF220" s="2"/>
      <c r="AG220" s="2"/>
      <c r="AH220" s="2"/>
      <c r="AI220" s="2"/>
      <c r="AJ220" s="2"/>
      <c r="AK220" s="2"/>
      <c r="AL220" s="2"/>
      <c r="AM220" s="2"/>
      <c r="AN220" s="2"/>
    </row>
    <row r="221" ht="14.25" customHeight="1">
      <c r="A221" s="3"/>
      <c r="B221" s="2"/>
      <c r="C221" s="2"/>
      <c r="D221" s="2"/>
      <c r="E221" s="2"/>
      <c r="F221" s="2"/>
      <c r="G221" s="2"/>
      <c r="H221" s="2"/>
      <c r="I221" s="2"/>
      <c r="J221" s="4"/>
      <c r="K221" s="4"/>
      <c r="L221" s="4"/>
      <c r="M221" s="4"/>
      <c r="N221" s="4"/>
      <c r="O221" s="4"/>
      <c r="P221" s="4"/>
      <c r="Q221" s="4"/>
      <c r="R221" s="4"/>
      <c r="S221" s="2"/>
      <c r="T221" s="2"/>
      <c r="U221" s="2"/>
      <c r="V221" s="2"/>
      <c r="W221" s="2"/>
      <c r="X221" s="2"/>
      <c r="Y221" s="2"/>
      <c r="Z221" s="2"/>
      <c r="AA221" s="2"/>
      <c r="AB221" s="2"/>
      <c r="AC221" s="2"/>
      <c r="AD221" s="2"/>
      <c r="AE221" s="2"/>
      <c r="AF221" s="2"/>
      <c r="AG221" s="2"/>
      <c r="AH221" s="2"/>
      <c r="AI221" s="2"/>
      <c r="AJ221" s="2"/>
      <c r="AK221" s="2"/>
      <c r="AL221" s="2"/>
      <c r="AM221" s="2"/>
      <c r="AN221" s="2"/>
    </row>
    <row r="222" ht="14.25" customHeight="1">
      <c r="A222" s="3"/>
      <c r="B222" s="2"/>
      <c r="C222" s="2"/>
      <c r="D222" s="2"/>
      <c r="E222" s="2"/>
      <c r="F222" s="2"/>
      <c r="G222" s="2"/>
      <c r="H222" s="2"/>
      <c r="I222" s="2"/>
      <c r="J222" s="4"/>
      <c r="K222" s="4"/>
      <c r="L222" s="4"/>
      <c r="M222" s="4"/>
      <c r="N222" s="4"/>
      <c r="O222" s="4"/>
      <c r="P222" s="4"/>
      <c r="Q222" s="4"/>
      <c r="R222" s="4"/>
      <c r="S222" s="2"/>
      <c r="T222" s="2"/>
      <c r="U222" s="2"/>
      <c r="V222" s="2"/>
      <c r="W222" s="2"/>
      <c r="X222" s="2"/>
      <c r="Y222" s="2"/>
      <c r="Z222" s="2"/>
      <c r="AA222" s="2"/>
      <c r="AB222" s="2"/>
      <c r="AC222" s="2"/>
      <c r="AD222" s="2"/>
      <c r="AE222" s="2"/>
      <c r="AF222" s="2"/>
      <c r="AG222" s="2"/>
      <c r="AH222" s="2"/>
      <c r="AI222" s="2"/>
      <c r="AJ222" s="2"/>
      <c r="AK222" s="2"/>
      <c r="AL222" s="2"/>
      <c r="AM222" s="2"/>
      <c r="AN222" s="2"/>
    </row>
    <row r="223" ht="14.25" customHeight="1">
      <c r="A223" s="3"/>
      <c r="B223" s="2"/>
      <c r="C223" s="2"/>
      <c r="D223" s="2"/>
      <c r="E223" s="2"/>
      <c r="F223" s="2"/>
      <c r="G223" s="2"/>
      <c r="H223" s="2"/>
      <c r="I223" s="2"/>
      <c r="J223" s="4"/>
      <c r="K223" s="4"/>
      <c r="L223" s="4"/>
      <c r="M223" s="4"/>
      <c r="N223" s="4"/>
      <c r="O223" s="4"/>
      <c r="P223" s="4"/>
      <c r="Q223" s="4"/>
      <c r="R223" s="4"/>
      <c r="S223" s="2"/>
      <c r="T223" s="2"/>
      <c r="U223" s="2"/>
      <c r="V223" s="2"/>
      <c r="W223" s="2"/>
      <c r="X223" s="2"/>
      <c r="Y223" s="2"/>
      <c r="Z223" s="2"/>
      <c r="AA223" s="2"/>
      <c r="AB223" s="2"/>
      <c r="AC223" s="2"/>
      <c r="AD223" s="2"/>
      <c r="AE223" s="2"/>
      <c r="AF223" s="2"/>
      <c r="AG223" s="2"/>
      <c r="AH223" s="2"/>
      <c r="AI223" s="2"/>
      <c r="AJ223" s="2"/>
      <c r="AK223" s="2"/>
      <c r="AL223" s="2"/>
      <c r="AM223" s="2"/>
      <c r="AN223" s="2"/>
    </row>
    <row r="224" ht="14.25" customHeight="1">
      <c r="A224" s="3"/>
      <c r="B224" s="2"/>
      <c r="C224" s="2"/>
      <c r="D224" s="2"/>
      <c r="E224" s="2"/>
      <c r="F224" s="2"/>
      <c r="G224" s="2"/>
      <c r="H224" s="2"/>
      <c r="I224" s="2"/>
      <c r="J224" s="4"/>
      <c r="K224" s="4"/>
      <c r="L224" s="4"/>
      <c r="M224" s="4"/>
      <c r="N224" s="4"/>
      <c r="O224" s="4"/>
      <c r="P224" s="4"/>
      <c r="Q224" s="4"/>
      <c r="R224" s="4"/>
      <c r="S224" s="2"/>
      <c r="T224" s="2"/>
      <c r="U224" s="2"/>
      <c r="V224" s="2"/>
      <c r="W224" s="2"/>
      <c r="X224" s="2"/>
      <c r="Y224" s="2"/>
      <c r="Z224" s="2"/>
      <c r="AA224" s="2"/>
      <c r="AB224" s="2"/>
      <c r="AC224" s="2"/>
      <c r="AD224" s="2"/>
      <c r="AE224" s="2"/>
      <c r="AF224" s="2"/>
      <c r="AG224" s="2"/>
      <c r="AH224" s="2"/>
      <c r="AI224" s="2"/>
      <c r="AJ224" s="2"/>
      <c r="AK224" s="2"/>
      <c r="AL224" s="2"/>
      <c r="AM224" s="2"/>
      <c r="AN224" s="2"/>
    </row>
    <row r="225" ht="14.25" customHeight="1">
      <c r="A225" s="3"/>
      <c r="B225" s="2"/>
      <c r="C225" s="2"/>
      <c r="D225" s="2"/>
      <c r="E225" s="2"/>
      <c r="F225" s="2"/>
      <c r="G225" s="2"/>
      <c r="H225" s="2"/>
      <c r="I225" s="2"/>
      <c r="J225" s="4"/>
      <c r="K225" s="4"/>
      <c r="L225" s="4"/>
      <c r="M225" s="4"/>
      <c r="N225" s="4"/>
      <c r="O225" s="4"/>
      <c r="P225" s="4"/>
      <c r="Q225" s="4"/>
      <c r="R225" s="4"/>
      <c r="S225" s="2"/>
      <c r="T225" s="2"/>
      <c r="U225" s="2"/>
      <c r="V225" s="2"/>
      <c r="W225" s="2"/>
      <c r="X225" s="2"/>
      <c r="Y225" s="2"/>
      <c r="Z225" s="2"/>
      <c r="AA225" s="2"/>
      <c r="AB225" s="2"/>
      <c r="AC225" s="2"/>
      <c r="AD225" s="2"/>
      <c r="AE225" s="2"/>
      <c r="AF225" s="2"/>
      <c r="AG225" s="2"/>
      <c r="AH225" s="2"/>
      <c r="AI225" s="2"/>
      <c r="AJ225" s="2"/>
      <c r="AK225" s="2"/>
      <c r="AL225" s="2"/>
      <c r="AM225" s="2"/>
      <c r="AN225" s="2"/>
    </row>
    <row r="226" ht="14.25" customHeight="1">
      <c r="A226" s="3"/>
      <c r="B226" s="2"/>
      <c r="C226" s="2"/>
      <c r="D226" s="2"/>
      <c r="E226" s="2"/>
      <c r="F226" s="2"/>
      <c r="G226" s="2"/>
      <c r="H226" s="2"/>
      <c r="I226" s="2"/>
      <c r="J226" s="4"/>
      <c r="K226" s="4"/>
      <c r="L226" s="4"/>
      <c r="M226" s="4"/>
      <c r="N226" s="4"/>
      <c r="O226" s="4"/>
      <c r="P226" s="4"/>
      <c r="Q226" s="4"/>
      <c r="R226" s="4"/>
      <c r="S226" s="2"/>
      <c r="T226" s="2"/>
      <c r="U226" s="2"/>
      <c r="V226" s="2"/>
      <c r="W226" s="2"/>
      <c r="X226" s="2"/>
      <c r="Y226" s="2"/>
      <c r="Z226" s="2"/>
      <c r="AA226" s="2"/>
      <c r="AB226" s="2"/>
      <c r="AC226" s="2"/>
      <c r="AD226" s="2"/>
      <c r="AE226" s="2"/>
      <c r="AF226" s="2"/>
      <c r="AG226" s="2"/>
      <c r="AH226" s="2"/>
      <c r="AI226" s="2"/>
      <c r="AJ226" s="2"/>
      <c r="AK226" s="2"/>
      <c r="AL226" s="2"/>
      <c r="AM226" s="2"/>
      <c r="AN226" s="2"/>
    </row>
    <row r="227" ht="14.25" customHeight="1">
      <c r="A227" s="3"/>
      <c r="B227" s="2"/>
      <c r="C227" s="2"/>
      <c r="D227" s="2"/>
      <c r="E227" s="2"/>
      <c r="F227" s="2"/>
      <c r="G227" s="2"/>
      <c r="H227" s="2"/>
      <c r="I227" s="2"/>
      <c r="J227" s="4"/>
      <c r="K227" s="4"/>
      <c r="L227" s="4"/>
      <c r="M227" s="4"/>
      <c r="N227" s="4"/>
      <c r="O227" s="4"/>
      <c r="P227" s="4"/>
      <c r="Q227" s="4"/>
      <c r="R227" s="4"/>
      <c r="S227" s="2"/>
      <c r="T227" s="2"/>
      <c r="U227" s="2"/>
      <c r="V227" s="2"/>
      <c r="W227" s="2"/>
      <c r="X227" s="2"/>
      <c r="Y227" s="2"/>
      <c r="Z227" s="2"/>
      <c r="AA227" s="2"/>
      <c r="AB227" s="2"/>
      <c r="AC227" s="2"/>
      <c r="AD227" s="2"/>
      <c r="AE227" s="2"/>
      <c r="AF227" s="2"/>
      <c r="AG227" s="2"/>
      <c r="AH227" s="2"/>
      <c r="AI227" s="2"/>
      <c r="AJ227" s="2"/>
      <c r="AK227" s="2"/>
      <c r="AL227" s="2"/>
      <c r="AM227" s="2"/>
      <c r="AN227" s="2"/>
    </row>
    <row r="228" ht="14.25" customHeight="1">
      <c r="A228" s="3"/>
      <c r="B228" s="2"/>
      <c r="C228" s="2"/>
      <c r="D228" s="2"/>
      <c r="E228" s="2"/>
      <c r="F228" s="2"/>
      <c r="G228" s="2"/>
      <c r="H228" s="2"/>
      <c r="I228" s="2"/>
      <c r="J228" s="4"/>
      <c r="K228" s="4"/>
      <c r="L228" s="4"/>
      <c r="M228" s="4"/>
      <c r="N228" s="4"/>
      <c r="O228" s="4"/>
      <c r="P228" s="4"/>
      <c r="Q228" s="4"/>
      <c r="R228" s="4"/>
      <c r="S228" s="2"/>
      <c r="T228" s="2"/>
      <c r="U228" s="2"/>
      <c r="V228" s="2"/>
      <c r="W228" s="2"/>
      <c r="X228" s="2"/>
      <c r="Y228" s="2"/>
      <c r="Z228" s="2"/>
      <c r="AA228" s="2"/>
      <c r="AB228" s="2"/>
      <c r="AC228" s="2"/>
      <c r="AD228" s="2"/>
      <c r="AE228" s="2"/>
      <c r="AF228" s="2"/>
      <c r="AG228" s="2"/>
      <c r="AH228" s="2"/>
      <c r="AI228" s="2"/>
      <c r="AJ228" s="2"/>
      <c r="AK228" s="2"/>
      <c r="AL228" s="2"/>
      <c r="AM228" s="2"/>
      <c r="AN228" s="2"/>
    </row>
    <row r="229" ht="14.25" customHeight="1">
      <c r="A229" s="3"/>
      <c r="B229" s="2"/>
      <c r="C229" s="2"/>
      <c r="D229" s="2"/>
      <c r="E229" s="2"/>
      <c r="F229" s="2"/>
      <c r="G229" s="2"/>
      <c r="H229" s="2"/>
      <c r="I229" s="2"/>
      <c r="J229" s="4"/>
      <c r="K229" s="4"/>
      <c r="L229" s="4"/>
      <c r="M229" s="4"/>
      <c r="N229" s="4"/>
      <c r="O229" s="4"/>
      <c r="P229" s="4"/>
      <c r="Q229" s="4"/>
      <c r="R229" s="4"/>
      <c r="S229" s="2"/>
      <c r="T229" s="2"/>
      <c r="U229" s="2"/>
      <c r="V229" s="2"/>
      <c r="W229" s="2"/>
      <c r="X229" s="2"/>
      <c r="Y229" s="2"/>
      <c r="Z229" s="2"/>
      <c r="AA229" s="2"/>
      <c r="AB229" s="2"/>
      <c r="AC229" s="2"/>
      <c r="AD229" s="2"/>
      <c r="AE229" s="2"/>
      <c r="AF229" s="2"/>
      <c r="AG229" s="2"/>
      <c r="AH229" s="2"/>
      <c r="AI229" s="2"/>
      <c r="AJ229" s="2"/>
      <c r="AK229" s="2"/>
      <c r="AL229" s="2"/>
      <c r="AM229" s="2"/>
      <c r="AN229" s="2"/>
    </row>
    <row r="230" ht="14.25" customHeight="1">
      <c r="A230" s="3"/>
      <c r="B230" s="2"/>
      <c r="C230" s="2"/>
      <c r="D230" s="2"/>
      <c r="E230" s="2"/>
      <c r="F230" s="2"/>
      <c r="G230" s="2"/>
      <c r="H230" s="2"/>
      <c r="I230" s="2"/>
      <c r="J230" s="4"/>
      <c r="K230" s="4"/>
      <c r="L230" s="4"/>
      <c r="M230" s="4"/>
      <c r="N230" s="4"/>
      <c r="O230" s="4"/>
      <c r="P230" s="4"/>
      <c r="Q230" s="4"/>
      <c r="R230" s="4"/>
      <c r="S230" s="2"/>
      <c r="T230" s="2"/>
      <c r="U230" s="2"/>
      <c r="V230" s="2"/>
      <c r="W230" s="2"/>
      <c r="X230" s="2"/>
      <c r="Y230" s="2"/>
      <c r="Z230" s="2"/>
      <c r="AA230" s="2"/>
      <c r="AB230" s="2"/>
      <c r="AC230" s="2"/>
      <c r="AD230" s="2"/>
      <c r="AE230" s="2"/>
      <c r="AF230" s="2"/>
      <c r="AG230" s="2"/>
      <c r="AH230" s="2"/>
      <c r="AI230" s="2"/>
      <c r="AJ230" s="2"/>
      <c r="AK230" s="2"/>
      <c r="AL230" s="2"/>
      <c r="AM230" s="2"/>
      <c r="AN230" s="2"/>
    </row>
    <row r="231" ht="14.25" customHeight="1">
      <c r="A231" s="3"/>
      <c r="B231" s="2"/>
      <c r="C231" s="2"/>
      <c r="D231" s="2"/>
      <c r="E231" s="2"/>
      <c r="F231" s="2"/>
      <c r="G231" s="2"/>
      <c r="H231" s="2"/>
      <c r="I231" s="2"/>
      <c r="J231" s="4"/>
      <c r="K231" s="4"/>
      <c r="L231" s="4"/>
      <c r="M231" s="4"/>
      <c r="N231" s="4"/>
      <c r="O231" s="4"/>
      <c r="P231" s="4"/>
      <c r="Q231" s="4"/>
      <c r="R231" s="4"/>
      <c r="S231" s="2"/>
      <c r="T231" s="2"/>
      <c r="U231" s="2"/>
      <c r="V231" s="2"/>
      <c r="W231" s="2"/>
      <c r="X231" s="2"/>
      <c r="Y231" s="2"/>
      <c r="Z231" s="2"/>
      <c r="AA231" s="2"/>
      <c r="AB231" s="2"/>
      <c r="AC231" s="2"/>
      <c r="AD231" s="2"/>
      <c r="AE231" s="2"/>
      <c r="AF231" s="2"/>
      <c r="AG231" s="2"/>
      <c r="AH231" s="2"/>
      <c r="AI231" s="2"/>
      <c r="AJ231" s="2"/>
      <c r="AK231" s="2"/>
      <c r="AL231" s="2"/>
      <c r="AM231" s="2"/>
      <c r="AN231" s="2"/>
    </row>
    <row r="232" ht="14.25" customHeight="1">
      <c r="A232" s="3"/>
      <c r="B232" s="2"/>
      <c r="C232" s="2"/>
      <c r="D232" s="2"/>
      <c r="E232" s="2"/>
      <c r="F232" s="2"/>
      <c r="G232" s="2"/>
      <c r="H232" s="2"/>
      <c r="I232" s="2"/>
      <c r="J232" s="4"/>
      <c r="K232" s="4"/>
      <c r="L232" s="4"/>
      <c r="M232" s="4"/>
      <c r="N232" s="4"/>
      <c r="O232" s="4"/>
      <c r="P232" s="4"/>
      <c r="Q232" s="4"/>
      <c r="R232" s="4"/>
      <c r="S232" s="2"/>
      <c r="T232" s="2"/>
      <c r="U232" s="2"/>
      <c r="V232" s="2"/>
      <c r="W232" s="2"/>
      <c r="X232" s="2"/>
      <c r="Y232" s="2"/>
      <c r="Z232" s="2"/>
      <c r="AA232" s="2"/>
      <c r="AB232" s="2"/>
      <c r="AC232" s="2"/>
      <c r="AD232" s="2"/>
      <c r="AE232" s="2"/>
      <c r="AF232" s="2"/>
      <c r="AG232" s="2"/>
      <c r="AH232" s="2"/>
      <c r="AI232" s="2"/>
      <c r="AJ232" s="2"/>
      <c r="AK232" s="2"/>
      <c r="AL232" s="2"/>
      <c r="AM232" s="2"/>
      <c r="AN232" s="2"/>
    </row>
    <row r="233" ht="14.25" customHeight="1">
      <c r="A233" s="3"/>
      <c r="B233" s="2"/>
      <c r="C233" s="2"/>
      <c r="D233" s="2"/>
      <c r="E233" s="2"/>
      <c r="F233" s="2"/>
      <c r="G233" s="2"/>
      <c r="H233" s="2"/>
      <c r="I233" s="2"/>
      <c r="J233" s="4"/>
      <c r="K233" s="4"/>
      <c r="L233" s="4"/>
      <c r="M233" s="4"/>
      <c r="N233" s="4"/>
      <c r="O233" s="4"/>
      <c r="P233" s="4"/>
      <c r="Q233" s="4"/>
      <c r="R233" s="4"/>
      <c r="S233" s="2"/>
      <c r="T233" s="2"/>
      <c r="U233" s="2"/>
      <c r="V233" s="2"/>
      <c r="W233" s="2"/>
      <c r="X233" s="2"/>
      <c r="Y233" s="2"/>
      <c r="Z233" s="2"/>
      <c r="AA233" s="2"/>
      <c r="AB233" s="2"/>
      <c r="AC233" s="2"/>
      <c r="AD233" s="2"/>
      <c r="AE233" s="2"/>
      <c r="AF233" s="2"/>
      <c r="AG233" s="2"/>
      <c r="AH233" s="2"/>
      <c r="AI233" s="2"/>
      <c r="AJ233" s="2"/>
      <c r="AK233" s="2"/>
      <c r="AL233" s="2"/>
      <c r="AM233" s="2"/>
      <c r="AN233" s="2"/>
    </row>
    <row r="234" ht="14.25" customHeight="1">
      <c r="A234" s="3"/>
      <c r="B234" s="2"/>
      <c r="C234" s="2"/>
      <c r="D234" s="2"/>
      <c r="E234" s="2"/>
      <c r="F234" s="2"/>
      <c r="G234" s="2"/>
      <c r="H234" s="2"/>
      <c r="I234" s="2"/>
      <c r="J234" s="4"/>
      <c r="K234" s="4"/>
      <c r="L234" s="4"/>
      <c r="M234" s="4"/>
      <c r="N234" s="4"/>
      <c r="O234" s="4"/>
      <c r="P234" s="4"/>
      <c r="Q234" s="4"/>
      <c r="R234" s="4"/>
      <c r="S234" s="2"/>
      <c r="T234" s="2"/>
      <c r="U234" s="2"/>
      <c r="V234" s="2"/>
      <c r="W234" s="2"/>
      <c r="X234" s="2"/>
      <c r="Y234" s="2"/>
      <c r="Z234" s="2"/>
      <c r="AA234" s="2"/>
      <c r="AB234" s="2"/>
      <c r="AC234" s="2"/>
      <c r="AD234" s="2"/>
      <c r="AE234" s="2"/>
      <c r="AF234" s="2"/>
      <c r="AG234" s="2"/>
      <c r="AH234" s="2"/>
      <c r="AI234" s="2"/>
      <c r="AJ234" s="2"/>
      <c r="AK234" s="2"/>
      <c r="AL234" s="2"/>
      <c r="AM234" s="2"/>
      <c r="AN234" s="2"/>
    </row>
    <row r="235" ht="14.25" customHeight="1">
      <c r="A235" s="3"/>
      <c r="B235" s="2"/>
      <c r="C235" s="2"/>
      <c r="D235" s="2"/>
      <c r="E235" s="2"/>
      <c r="F235" s="2"/>
      <c r="G235" s="2"/>
      <c r="H235" s="2"/>
      <c r="I235" s="2"/>
      <c r="J235" s="4"/>
      <c r="K235" s="4"/>
      <c r="L235" s="4"/>
      <c r="M235" s="4"/>
      <c r="N235" s="4"/>
      <c r="O235" s="4"/>
      <c r="P235" s="4"/>
      <c r="Q235" s="4"/>
      <c r="R235" s="4"/>
      <c r="S235" s="2"/>
      <c r="T235" s="2"/>
      <c r="U235" s="2"/>
      <c r="V235" s="2"/>
      <c r="W235" s="2"/>
      <c r="X235" s="2"/>
      <c r="Y235" s="2"/>
      <c r="Z235" s="2"/>
      <c r="AA235" s="2"/>
      <c r="AB235" s="2"/>
      <c r="AC235" s="2"/>
      <c r="AD235" s="2"/>
      <c r="AE235" s="2"/>
      <c r="AF235" s="2"/>
      <c r="AG235" s="2"/>
      <c r="AH235" s="2"/>
      <c r="AI235" s="2"/>
      <c r="AJ235" s="2"/>
      <c r="AK235" s="2"/>
      <c r="AL235" s="2"/>
      <c r="AM235" s="2"/>
      <c r="AN235" s="2"/>
    </row>
    <row r="236" ht="14.25" customHeight="1">
      <c r="A236" s="3"/>
      <c r="B236" s="2"/>
      <c r="C236" s="2"/>
      <c r="D236" s="2"/>
      <c r="E236" s="2"/>
      <c r="F236" s="2"/>
      <c r="G236" s="2"/>
      <c r="H236" s="2"/>
      <c r="I236" s="2"/>
      <c r="J236" s="4"/>
      <c r="K236" s="4"/>
      <c r="L236" s="4"/>
      <c r="M236" s="4"/>
      <c r="N236" s="4"/>
      <c r="O236" s="4"/>
      <c r="P236" s="4"/>
      <c r="Q236" s="4"/>
      <c r="R236" s="4"/>
      <c r="S236" s="2"/>
      <c r="T236" s="2"/>
      <c r="U236" s="2"/>
      <c r="V236" s="2"/>
      <c r="W236" s="2"/>
      <c r="X236" s="2"/>
      <c r="Y236" s="2"/>
      <c r="Z236" s="2"/>
      <c r="AA236" s="2"/>
      <c r="AB236" s="2"/>
      <c r="AC236" s="2"/>
      <c r="AD236" s="2"/>
      <c r="AE236" s="2"/>
      <c r="AF236" s="2"/>
      <c r="AG236" s="2"/>
      <c r="AH236" s="2"/>
      <c r="AI236" s="2"/>
      <c r="AJ236" s="2"/>
      <c r="AK236" s="2"/>
      <c r="AL236" s="2"/>
      <c r="AM236" s="2"/>
      <c r="AN236" s="2"/>
    </row>
    <row r="237" ht="14.25" customHeight="1">
      <c r="A237" s="3"/>
      <c r="B237" s="2"/>
      <c r="C237" s="2"/>
      <c r="D237" s="2"/>
      <c r="E237" s="2"/>
      <c r="F237" s="2"/>
      <c r="G237" s="2"/>
      <c r="H237" s="2"/>
      <c r="I237" s="2"/>
      <c r="J237" s="4"/>
      <c r="K237" s="4"/>
      <c r="L237" s="4"/>
      <c r="M237" s="4"/>
      <c r="N237" s="4"/>
      <c r="O237" s="4"/>
      <c r="P237" s="4"/>
      <c r="Q237" s="4"/>
      <c r="R237" s="4"/>
      <c r="S237" s="2"/>
      <c r="T237" s="2"/>
      <c r="U237" s="2"/>
      <c r="V237" s="2"/>
      <c r="W237" s="2"/>
      <c r="X237" s="2"/>
      <c r="Y237" s="2"/>
      <c r="Z237" s="2"/>
      <c r="AA237" s="2"/>
      <c r="AB237" s="2"/>
      <c r="AC237" s="2"/>
      <c r="AD237" s="2"/>
      <c r="AE237" s="2"/>
      <c r="AF237" s="2"/>
      <c r="AG237" s="2"/>
      <c r="AH237" s="2"/>
      <c r="AI237" s="2"/>
      <c r="AJ237" s="2"/>
      <c r="AK237" s="2"/>
      <c r="AL237" s="2"/>
      <c r="AM237" s="2"/>
      <c r="AN237" s="2"/>
    </row>
    <row r="238" ht="14.25" customHeight="1">
      <c r="A238" s="3"/>
      <c r="B238" s="2"/>
      <c r="C238" s="2"/>
      <c r="D238" s="2"/>
      <c r="E238" s="2"/>
      <c r="F238" s="2"/>
      <c r="G238" s="2"/>
      <c r="H238" s="2"/>
      <c r="I238" s="2"/>
      <c r="J238" s="4"/>
      <c r="K238" s="4"/>
      <c r="L238" s="4"/>
      <c r="M238" s="4"/>
      <c r="N238" s="4"/>
      <c r="O238" s="4"/>
      <c r="P238" s="4"/>
      <c r="Q238" s="4"/>
      <c r="R238" s="4"/>
      <c r="S238" s="2"/>
      <c r="T238" s="2"/>
      <c r="U238" s="2"/>
      <c r="V238" s="2"/>
      <c r="W238" s="2"/>
      <c r="X238" s="2"/>
      <c r="Y238" s="2"/>
      <c r="Z238" s="2"/>
      <c r="AA238" s="2"/>
      <c r="AB238" s="2"/>
      <c r="AC238" s="2"/>
      <c r="AD238" s="2"/>
      <c r="AE238" s="2"/>
      <c r="AF238" s="2"/>
      <c r="AG238" s="2"/>
      <c r="AH238" s="2"/>
      <c r="AI238" s="2"/>
      <c r="AJ238" s="2"/>
      <c r="AK238" s="2"/>
      <c r="AL238" s="2"/>
      <c r="AM238" s="2"/>
      <c r="AN238" s="2"/>
    </row>
    <row r="239" ht="14.25" customHeight="1">
      <c r="A239" s="3"/>
      <c r="B239" s="2"/>
      <c r="C239" s="2"/>
      <c r="D239" s="2"/>
      <c r="E239" s="2"/>
      <c r="F239" s="2"/>
      <c r="G239" s="2"/>
      <c r="H239" s="2"/>
      <c r="I239" s="2"/>
      <c r="J239" s="4"/>
      <c r="K239" s="4"/>
      <c r="L239" s="4"/>
      <c r="M239" s="4"/>
      <c r="N239" s="4"/>
      <c r="O239" s="4"/>
      <c r="P239" s="4"/>
      <c r="Q239" s="4"/>
      <c r="R239" s="4"/>
      <c r="S239" s="2"/>
      <c r="T239" s="2"/>
      <c r="U239" s="2"/>
      <c r="V239" s="2"/>
      <c r="W239" s="2"/>
      <c r="X239" s="2"/>
      <c r="Y239" s="2"/>
      <c r="Z239" s="2"/>
      <c r="AA239" s="2"/>
      <c r="AB239" s="2"/>
      <c r="AC239" s="2"/>
      <c r="AD239" s="2"/>
      <c r="AE239" s="2"/>
      <c r="AF239" s="2"/>
      <c r="AG239" s="2"/>
      <c r="AH239" s="2"/>
      <c r="AI239" s="2"/>
      <c r="AJ239" s="2"/>
      <c r="AK239" s="2"/>
      <c r="AL239" s="2"/>
      <c r="AM239" s="2"/>
      <c r="AN239" s="2"/>
    </row>
    <row r="240" ht="14.25" customHeight="1">
      <c r="A240" s="3"/>
      <c r="B240" s="2"/>
      <c r="C240" s="2"/>
      <c r="D240" s="2"/>
      <c r="E240" s="2"/>
      <c r="F240" s="2"/>
      <c r="G240" s="2"/>
      <c r="H240" s="2"/>
      <c r="I240" s="2"/>
      <c r="J240" s="4"/>
      <c r="K240" s="4"/>
      <c r="L240" s="4"/>
      <c r="M240" s="4"/>
      <c r="N240" s="4"/>
      <c r="O240" s="4"/>
      <c r="P240" s="4"/>
      <c r="Q240" s="4"/>
      <c r="R240" s="4"/>
      <c r="S240" s="2"/>
      <c r="T240" s="2"/>
      <c r="U240" s="2"/>
      <c r="V240" s="2"/>
      <c r="W240" s="2"/>
      <c r="X240" s="2"/>
      <c r="Y240" s="2"/>
      <c r="Z240" s="2"/>
      <c r="AA240" s="2"/>
      <c r="AB240" s="2"/>
      <c r="AC240" s="2"/>
      <c r="AD240" s="2"/>
      <c r="AE240" s="2"/>
      <c r="AF240" s="2"/>
      <c r="AG240" s="2"/>
      <c r="AH240" s="2"/>
      <c r="AI240" s="2"/>
      <c r="AJ240" s="2"/>
      <c r="AK240" s="2"/>
      <c r="AL240" s="2"/>
      <c r="AM240" s="2"/>
      <c r="AN240" s="2"/>
    </row>
    <row r="241" ht="14.25" customHeight="1">
      <c r="A241" s="3"/>
      <c r="B241" s="2"/>
      <c r="C241" s="2"/>
      <c r="D241" s="2"/>
      <c r="E241" s="2"/>
      <c r="F241" s="2"/>
      <c r="G241" s="2"/>
      <c r="H241" s="2"/>
      <c r="I241" s="2"/>
      <c r="J241" s="4"/>
      <c r="K241" s="4"/>
      <c r="L241" s="4"/>
      <c r="M241" s="4"/>
      <c r="N241" s="4"/>
      <c r="O241" s="4"/>
      <c r="P241" s="4"/>
      <c r="Q241" s="4"/>
      <c r="R241" s="4"/>
      <c r="S241" s="2"/>
      <c r="T241" s="2"/>
      <c r="U241" s="2"/>
      <c r="V241" s="2"/>
      <c r="W241" s="2"/>
      <c r="X241" s="2"/>
      <c r="Y241" s="2"/>
      <c r="Z241" s="2"/>
      <c r="AA241" s="2"/>
      <c r="AB241" s="2"/>
      <c r="AC241" s="2"/>
      <c r="AD241" s="2"/>
      <c r="AE241" s="2"/>
      <c r="AF241" s="2"/>
      <c r="AG241" s="2"/>
      <c r="AH241" s="2"/>
      <c r="AI241" s="2"/>
      <c r="AJ241" s="2"/>
      <c r="AK241" s="2"/>
      <c r="AL241" s="2"/>
      <c r="AM241" s="2"/>
      <c r="AN241" s="2"/>
    </row>
    <row r="242" ht="14.25" customHeight="1">
      <c r="A242" s="3"/>
      <c r="B242" s="2"/>
      <c r="C242" s="2"/>
      <c r="D242" s="2"/>
      <c r="E242" s="2"/>
      <c r="F242" s="2"/>
      <c r="G242" s="2"/>
      <c r="H242" s="2"/>
      <c r="I242" s="2"/>
      <c r="J242" s="4"/>
      <c r="K242" s="4"/>
      <c r="L242" s="4"/>
      <c r="M242" s="4"/>
      <c r="N242" s="4"/>
      <c r="O242" s="4"/>
      <c r="P242" s="4"/>
      <c r="Q242" s="4"/>
      <c r="R242" s="4"/>
      <c r="S242" s="2"/>
      <c r="T242" s="2"/>
      <c r="U242" s="2"/>
      <c r="V242" s="2"/>
      <c r="W242" s="2"/>
      <c r="X242" s="2"/>
      <c r="Y242" s="2"/>
      <c r="Z242" s="2"/>
      <c r="AA242" s="2"/>
      <c r="AB242" s="2"/>
      <c r="AC242" s="2"/>
      <c r="AD242" s="2"/>
      <c r="AE242" s="2"/>
      <c r="AF242" s="2"/>
      <c r="AG242" s="2"/>
      <c r="AH242" s="2"/>
      <c r="AI242" s="2"/>
      <c r="AJ242" s="2"/>
      <c r="AK242" s="2"/>
      <c r="AL242" s="2"/>
      <c r="AM242" s="2"/>
      <c r="AN242" s="2"/>
    </row>
    <row r="243" ht="14.25" customHeight="1">
      <c r="A243" s="3"/>
      <c r="B243" s="2"/>
      <c r="C243" s="2"/>
      <c r="D243" s="2"/>
      <c r="E243" s="2"/>
      <c r="F243" s="2"/>
      <c r="G243" s="2"/>
      <c r="H243" s="2"/>
      <c r="I243" s="2"/>
      <c r="J243" s="4"/>
      <c r="K243" s="4"/>
      <c r="L243" s="4"/>
      <c r="M243" s="4"/>
      <c r="N243" s="4"/>
      <c r="O243" s="4"/>
      <c r="P243" s="4"/>
      <c r="Q243" s="4"/>
      <c r="R243" s="4"/>
      <c r="S243" s="2"/>
      <c r="T243" s="2"/>
      <c r="U243" s="2"/>
      <c r="V243" s="2"/>
      <c r="W243" s="2"/>
      <c r="X243" s="2"/>
      <c r="Y243" s="2"/>
      <c r="Z243" s="2"/>
      <c r="AA243" s="2"/>
      <c r="AB243" s="2"/>
      <c r="AC243" s="2"/>
      <c r="AD243" s="2"/>
      <c r="AE243" s="2"/>
      <c r="AF243" s="2"/>
      <c r="AG243" s="2"/>
      <c r="AH243" s="2"/>
      <c r="AI243" s="2"/>
      <c r="AJ243" s="2"/>
      <c r="AK243" s="2"/>
      <c r="AL243" s="2"/>
      <c r="AM243" s="2"/>
      <c r="AN243" s="2"/>
    </row>
    <row r="244" ht="14.25" customHeight="1">
      <c r="A244" s="3"/>
      <c r="B244" s="2"/>
      <c r="C244" s="2"/>
      <c r="D244" s="2"/>
      <c r="E244" s="2"/>
      <c r="F244" s="2"/>
      <c r="G244" s="2"/>
      <c r="H244" s="2"/>
      <c r="I244" s="2"/>
      <c r="J244" s="4"/>
      <c r="K244" s="4"/>
      <c r="L244" s="4"/>
      <c r="M244" s="4"/>
      <c r="N244" s="4"/>
      <c r="O244" s="4"/>
      <c r="P244" s="4"/>
      <c r="Q244" s="4"/>
      <c r="R244" s="4"/>
      <c r="S244" s="2"/>
      <c r="T244" s="2"/>
      <c r="U244" s="2"/>
      <c r="V244" s="2"/>
      <c r="W244" s="2"/>
      <c r="X244" s="2"/>
      <c r="Y244" s="2"/>
      <c r="Z244" s="2"/>
      <c r="AA244" s="2"/>
      <c r="AB244" s="2"/>
      <c r="AC244" s="2"/>
      <c r="AD244" s="2"/>
      <c r="AE244" s="2"/>
      <c r="AF244" s="2"/>
      <c r="AG244" s="2"/>
      <c r="AH244" s="2"/>
      <c r="AI244" s="2"/>
      <c r="AJ244" s="2"/>
      <c r="AK244" s="2"/>
      <c r="AL244" s="2"/>
      <c r="AM244" s="2"/>
      <c r="AN244" s="2"/>
    </row>
    <row r="245" ht="14.25" customHeight="1">
      <c r="A245" s="3"/>
      <c r="B245" s="2"/>
      <c r="C245" s="2"/>
      <c r="D245" s="2"/>
      <c r="E245" s="2"/>
      <c r="F245" s="2"/>
      <c r="G245" s="2"/>
      <c r="H245" s="2"/>
      <c r="I245" s="2"/>
      <c r="J245" s="4"/>
      <c r="K245" s="4"/>
      <c r="L245" s="4"/>
      <c r="M245" s="4"/>
      <c r="N245" s="4"/>
      <c r="O245" s="4"/>
      <c r="P245" s="4"/>
      <c r="Q245" s="4"/>
      <c r="R245" s="4"/>
      <c r="S245" s="2"/>
      <c r="T245" s="2"/>
      <c r="U245" s="2"/>
      <c r="V245" s="2"/>
      <c r="W245" s="2"/>
      <c r="X245" s="2"/>
      <c r="Y245" s="2"/>
      <c r="Z245" s="2"/>
      <c r="AA245" s="2"/>
      <c r="AB245" s="2"/>
      <c r="AC245" s="2"/>
      <c r="AD245" s="2"/>
      <c r="AE245" s="2"/>
      <c r="AF245" s="2"/>
      <c r="AG245" s="2"/>
      <c r="AH245" s="2"/>
      <c r="AI245" s="2"/>
      <c r="AJ245" s="2"/>
      <c r="AK245" s="2"/>
      <c r="AL245" s="2"/>
      <c r="AM245" s="2"/>
      <c r="AN245" s="2"/>
    </row>
    <row r="246" ht="14.25" customHeight="1">
      <c r="A246" s="3"/>
      <c r="B246" s="2"/>
      <c r="C246" s="2"/>
      <c r="D246" s="2"/>
      <c r="E246" s="2"/>
      <c r="F246" s="2"/>
      <c r="G246" s="2"/>
      <c r="H246" s="2"/>
      <c r="I246" s="2"/>
      <c r="J246" s="4"/>
      <c r="K246" s="4"/>
      <c r="L246" s="4"/>
      <c r="M246" s="4"/>
      <c r="N246" s="4"/>
      <c r="O246" s="4"/>
      <c r="P246" s="4"/>
      <c r="Q246" s="4"/>
      <c r="R246" s="4"/>
      <c r="S246" s="2"/>
      <c r="T246" s="2"/>
      <c r="U246" s="2"/>
      <c r="V246" s="2"/>
      <c r="W246" s="2"/>
      <c r="X246" s="2"/>
      <c r="Y246" s="2"/>
      <c r="Z246" s="2"/>
      <c r="AA246" s="2"/>
      <c r="AB246" s="2"/>
      <c r="AC246" s="2"/>
      <c r="AD246" s="2"/>
      <c r="AE246" s="2"/>
      <c r="AF246" s="2"/>
      <c r="AG246" s="2"/>
      <c r="AH246" s="2"/>
      <c r="AI246" s="2"/>
      <c r="AJ246" s="2"/>
      <c r="AK246" s="2"/>
      <c r="AL246" s="2"/>
      <c r="AM246" s="2"/>
      <c r="AN246" s="2"/>
    </row>
    <row r="247" ht="14.25" customHeight="1">
      <c r="A247" s="3"/>
      <c r="B247" s="2"/>
      <c r="C247" s="2"/>
      <c r="D247" s="2"/>
      <c r="E247" s="2"/>
      <c r="F247" s="2"/>
      <c r="G247" s="2"/>
      <c r="H247" s="2"/>
      <c r="I247" s="2"/>
      <c r="J247" s="4"/>
      <c r="K247" s="4"/>
      <c r="L247" s="4"/>
      <c r="M247" s="4"/>
      <c r="N247" s="4"/>
      <c r="O247" s="4"/>
      <c r="P247" s="4"/>
      <c r="Q247" s="4"/>
      <c r="R247" s="4"/>
      <c r="S247" s="2"/>
      <c r="T247" s="2"/>
      <c r="U247" s="2"/>
      <c r="V247" s="2"/>
      <c r="W247" s="2"/>
      <c r="X247" s="2"/>
      <c r="Y247" s="2"/>
      <c r="Z247" s="2"/>
      <c r="AA247" s="2"/>
      <c r="AB247" s="2"/>
      <c r="AC247" s="2"/>
      <c r="AD247" s="2"/>
      <c r="AE247" s="2"/>
      <c r="AF247" s="2"/>
      <c r="AG247" s="2"/>
      <c r="AH247" s="2"/>
      <c r="AI247" s="2"/>
      <c r="AJ247" s="2"/>
      <c r="AK247" s="2"/>
      <c r="AL247" s="2"/>
      <c r="AM247" s="2"/>
      <c r="AN247" s="2"/>
    </row>
    <row r="248" ht="14.25" customHeight="1">
      <c r="A248" s="3"/>
      <c r="B248" s="2"/>
      <c r="C248" s="2"/>
      <c r="D248" s="2"/>
      <c r="E248" s="2"/>
      <c r="F248" s="2"/>
      <c r="G248" s="2"/>
      <c r="H248" s="2"/>
      <c r="I248" s="2"/>
      <c r="J248" s="4"/>
      <c r="K248" s="4"/>
      <c r="L248" s="4"/>
      <c r="M248" s="4"/>
      <c r="N248" s="4"/>
      <c r="O248" s="4"/>
      <c r="P248" s="4"/>
      <c r="Q248" s="4"/>
      <c r="R248" s="4"/>
      <c r="S248" s="2"/>
      <c r="T248" s="2"/>
      <c r="U248" s="2"/>
      <c r="V248" s="2"/>
      <c r="W248" s="2"/>
      <c r="X248" s="2"/>
      <c r="Y248" s="2"/>
      <c r="Z248" s="2"/>
      <c r="AA248" s="2"/>
      <c r="AB248" s="2"/>
      <c r="AC248" s="2"/>
      <c r="AD248" s="2"/>
      <c r="AE248" s="2"/>
      <c r="AF248" s="2"/>
      <c r="AG248" s="2"/>
      <c r="AH248" s="2"/>
      <c r="AI248" s="2"/>
      <c r="AJ248" s="2"/>
      <c r="AK248" s="2"/>
      <c r="AL248" s="2"/>
      <c r="AM248" s="2"/>
      <c r="AN248" s="2"/>
    </row>
    <row r="249" ht="14.25" customHeight="1">
      <c r="A249" s="3"/>
      <c r="B249" s="2"/>
      <c r="C249" s="2"/>
      <c r="D249" s="2"/>
      <c r="E249" s="2"/>
      <c r="F249" s="2"/>
      <c r="G249" s="2"/>
      <c r="H249" s="2"/>
      <c r="I249" s="2"/>
      <c r="J249" s="4"/>
      <c r="K249" s="4"/>
      <c r="L249" s="4"/>
      <c r="M249" s="4"/>
      <c r="N249" s="4"/>
      <c r="O249" s="4"/>
      <c r="P249" s="4"/>
      <c r="Q249" s="4"/>
      <c r="R249" s="4"/>
      <c r="S249" s="2"/>
      <c r="T249" s="2"/>
      <c r="U249" s="2"/>
      <c r="V249" s="2"/>
      <c r="W249" s="2"/>
      <c r="X249" s="2"/>
      <c r="Y249" s="2"/>
      <c r="Z249" s="2"/>
      <c r="AA249" s="2"/>
      <c r="AB249" s="2"/>
      <c r="AC249" s="2"/>
      <c r="AD249" s="2"/>
      <c r="AE249" s="2"/>
      <c r="AF249" s="2"/>
      <c r="AG249" s="2"/>
      <c r="AH249" s="2"/>
      <c r="AI249" s="2"/>
      <c r="AJ249" s="2"/>
      <c r="AK249" s="2"/>
      <c r="AL249" s="2"/>
      <c r="AM249" s="2"/>
      <c r="AN249" s="2"/>
    </row>
    <row r="250" ht="14.25" customHeight="1">
      <c r="A250" s="3"/>
      <c r="B250" s="2"/>
      <c r="C250" s="2"/>
      <c r="D250" s="2"/>
      <c r="E250" s="2"/>
      <c r="F250" s="2"/>
      <c r="G250" s="2"/>
      <c r="H250" s="2"/>
      <c r="I250" s="2"/>
      <c r="J250" s="4"/>
      <c r="K250" s="4"/>
      <c r="L250" s="4"/>
      <c r="M250" s="4"/>
      <c r="N250" s="4"/>
      <c r="O250" s="4"/>
      <c r="P250" s="4"/>
      <c r="Q250" s="4"/>
      <c r="R250" s="4"/>
      <c r="S250" s="2"/>
      <c r="T250" s="2"/>
      <c r="U250" s="2"/>
      <c r="V250" s="2"/>
      <c r="W250" s="2"/>
      <c r="X250" s="2"/>
      <c r="Y250" s="2"/>
      <c r="Z250" s="2"/>
      <c r="AA250" s="2"/>
      <c r="AB250" s="2"/>
      <c r="AC250" s="2"/>
      <c r="AD250" s="2"/>
      <c r="AE250" s="2"/>
      <c r="AF250" s="2"/>
      <c r="AG250" s="2"/>
      <c r="AH250" s="2"/>
      <c r="AI250" s="2"/>
      <c r="AJ250" s="2"/>
      <c r="AK250" s="2"/>
      <c r="AL250" s="2"/>
      <c r="AM250" s="2"/>
      <c r="AN250" s="2"/>
    </row>
    <row r="251" ht="14.25" customHeight="1">
      <c r="A251" s="3"/>
      <c r="B251" s="2"/>
      <c r="C251" s="2"/>
      <c r="D251" s="2"/>
      <c r="E251" s="2"/>
      <c r="F251" s="2"/>
      <c r="G251" s="2"/>
      <c r="H251" s="2"/>
      <c r="I251" s="2"/>
      <c r="J251" s="4"/>
      <c r="K251" s="4"/>
      <c r="L251" s="4"/>
      <c r="M251" s="4"/>
      <c r="N251" s="4"/>
      <c r="O251" s="4"/>
      <c r="P251" s="4"/>
      <c r="Q251" s="4"/>
      <c r="R251" s="4"/>
      <c r="S251" s="2"/>
      <c r="T251" s="2"/>
      <c r="U251" s="2"/>
      <c r="V251" s="2"/>
      <c r="W251" s="2"/>
      <c r="X251" s="2"/>
      <c r="Y251" s="2"/>
      <c r="Z251" s="2"/>
      <c r="AA251" s="2"/>
      <c r="AB251" s="2"/>
      <c r="AC251" s="2"/>
      <c r="AD251" s="2"/>
      <c r="AE251" s="2"/>
      <c r="AF251" s="2"/>
      <c r="AG251" s="2"/>
      <c r="AH251" s="2"/>
      <c r="AI251" s="2"/>
      <c r="AJ251" s="2"/>
      <c r="AK251" s="2"/>
      <c r="AL251" s="2"/>
      <c r="AM251" s="2"/>
      <c r="AN251" s="2"/>
    </row>
    <row r="252" ht="14.25" customHeight="1">
      <c r="A252" s="3"/>
      <c r="B252" s="2"/>
      <c r="C252" s="2"/>
      <c r="D252" s="2"/>
      <c r="E252" s="2"/>
      <c r="F252" s="2"/>
      <c r="G252" s="2"/>
      <c r="H252" s="2"/>
      <c r="I252" s="2"/>
      <c r="J252" s="4"/>
      <c r="K252" s="4"/>
      <c r="L252" s="4"/>
      <c r="M252" s="4"/>
      <c r="N252" s="4"/>
      <c r="O252" s="4"/>
      <c r="P252" s="4"/>
      <c r="Q252" s="4"/>
      <c r="R252" s="4"/>
      <c r="S252" s="2"/>
      <c r="T252" s="2"/>
      <c r="U252" s="2"/>
      <c r="V252" s="2"/>
      <c r="W252" s="2"/>
      <c r="X252" s="2"/>
      <c r="Y252" s="2"/>
      <c r="Z252" s="2"/>
      <c r="AA252" s="2"/>
      <c r="AB252" s="2"/>
      <c r="AC252" s="2"/>
      <c r="AD252" s="2"/>
      <c r="AE252" s="2"/>
      <c r="AF252" s="2"/>
      <c r="AG252" s="2"/>
      <c r="AH252" s="2"/>
      <c r="AI252" s="2"/>
      <c r="AJ252" s="2"/>
      <c r="AK252" s="2"/>
      <c r="AL252" s="2"/>
      <c r="AM252" s="2"/>
      <c r="AN252" s="2"/>
    </row>
    <row r="253" ht="14.25" customHeight="1">
      <c r="A253" s="3"/>
      <c r="B253" s="2"/>
      <c r="C253" s="2"/>
      <c r="D253" s="2"/>
      <c r="E253" s="2"/>
      <c r="F253" s="2"/>
      <c r="G253" s="2"/>
      <c r="H253" s="2"/>
      <c r="I253" s="2"/>
      <c r="J253" s="4"/>
      <c r="K253" s="4"/>
      <c r="L253" s="4"/>
      <c r="M253" s="4"/>
      <c r="N253" s="4"/>
      <c r="O253" s="4"/>
      <c r="P253" s="4"/>
      <c r="Q253" s="4"/>
      <c r="R253" s="4"/>
      <c r="S253" s="2"/>
      <c r="T253" s="2"/>
      <c r="U253" s="2"/>
      <c r="V253" s="2"/>
      <c r="W253" s="2"/>
      <c r="X253" s="2"/>
      <c r="Y253" s="2"/>
      <c r="Z253" s="2"/>
      <c r="AA253" s="2"/>
      <c r="AB253" s="2"/>
      <c r="AC253" s="2"/>
      <c r="AD253" s="2"/>
      <c r="AE253" s="2"/>
      <c r="AF253" s="2"/>
      <c r="AG253" s="2"/>
      <c r="AH253" s="2"/>
      <c r="AI253" s="2"/>
      <c r="AJ253" s="2"/>
      <c r="AK253" s="2"/>
      <c r="AL253" s="2"/>
      <c r="AM253" s="2"/>
      <c r="AN253" s="2"/>
    </row>
    <row r="254" ht="14.25" customHeight="1">
      <c r="A254" s="3"/>
      <c r="B254" s="2"/>
      <c r="C254" s="2"/>
      <c r="D254" s="2"/>
      <c r="E254" s="2"/>
      <c r="F254" s="2"/>
      <c r="G254" s="2"/>
      <c r="H254" s="2"/>
      <c r="I254" s="2"/>
      <c r="J254" s="4"/>
      <c r="K254" s="4"/>
      <c r="L254" s="4"/>
      <c r="M254" s="4"/>
      <c r="N254" s="4"/>
      <c r="O254" s="4"/>
      <c r="P254" s="4"/>
      <c r="Q254" s="4"/>
      <c r="R254" s="4"/>
      <c r="S254" s="2"/>
      <c r="T254" s="2"/>
      <c r="U254" s="2"/>
      <c r="V254" s="2"/>
      <c r="W254" s="2"/>
      <c r="X254" s="2"/>
      <c r="Y254" s="2"/>
      <c r="Z254" s="2"/>
      <c r="AA254" s="2"/>
      <c r="AB254" s="2"/>
      <c r="AC254" s="2"/>
      <c r="AD254" s="2"/>
      <c r="AE254" s="2"/>
      <c r="AF254" s="2"/>
      <c r="AG254" s="2"/>
      <c r="AH254" s="2"/>
      <c r="AI254" s="2"/>
      <c r="AJ254" s="2"/>
      <c r="AK254" s="2"/>
      <c r="AL254" s="2"/>
      <c r="AM254" s="2"/>
      <c r="AN254" s="2"/>
    </row>
    <row r="255" ht="14.25" customHeight="1">
      <c r="A255" s="3"/>
      <c r="B255" s="2"/>
      <c r="C255" s="2"/>
      <c r="D255" s="2"/>
      <c r="E255" s="2"/>
      <c r="F255" s="2"/>
      <c r="G255" s="2"/>
      <c r="H255" s="2"/>
      <c r="I255" s="2"/>
      <c r="J255" s="4"/>
      <c r="K255" s="4"/>
      <c r="L255" s="4"/>
      <c r="M255" s="4"/>
      <c r="N255" s="4"/>
      <c r="O255" s="4"/>
      <c r="P255" s="4"/>
      <c r="Q255" s="4"/>
      <c r="R255" s="4"/>
      <c r="S255" s="2"/>
      <c r="T255" s="2"/>
      <c r="U255" s="2"/>
      <c r="V255" s="2"/>
      <c r="W255" s="2"/>
      <c r="X255" s="2"/>
      <c r="Y255" s="2"/>
      <c r="Z255" s="2"/>
      <c r="AA255" s="2"/>
      <c r="AB255" s="2"/>
      <c r="AC255" s="2"/>
      <c r="AD255" s="2"/>
      <c r="AE255" s="2"/>
      <c r="AF255" s="2"/>
      <c r="AG255" s="2"/>
      <c r="AH255" s="2"/>
      <c r="AI255" s="2"/>
      <c r="AJ255" s="2"/>
      <c r="AK255" s="2"/>
      <c r="AL255" s="2"/>
      <c r="AM255" s="2"/>
      <c r="AN255" s="2"/>
    </row>
    <row r="256" ht="14.25" customHeight="1">
      <c r="A256" s="3"/>
      <c r="B256" s="2"/>
      <c r="C256" s="2"/>
      <c r="D256" s="2"/>
      <c r="E256" s="2"/>
      <c r="F256" s="2"/>
      <c r="G256" s="2"/>
      <c r="H256" s="2"/>
      <c r="I256" s="2"/>
      <c r="J256" s="4"/>
      <c r="K256" s="4"/>
      <c r="L256" s="4"/>
      <c r="M256" s="4"/>
      <c r="N256" s="4"/>
      <c r="O256" s="4"/>
      <c r="P256" s="4"/>
      <c r="Q256" s="4"/>
      <c r="R256" s="4"/>
      <c r="S256" s="2"/>
      <c r="T256" s="2"/>
      <c r="U256" s="2"/>
      <c r="V256" s="2"/>
      <c r="W256" s="2"/>
      <c r="X256" s="2"/>
      <c r="Y256" s="2"/>
      <c r="Z256" s="2"/>
      <c r="AA256" s="2"/>
      <c r="AB256" s="2"/>
      <c r="AC256" s="2"/>
      <c r="AD256" s="2"/>
      <c r="AE256" s="2"/>
      <c r="AF256" s="2"/>
      <c r="AG256" s="2"/>
      <c r="AH256" s="2"/>
      <c r="AI256" s="2"/>
      <c r="AJ256" s="2"/>
      <c r="AK256" s="2"/>
      <c r="AL256" s="2"/>
      <c r="AM256" s="2"/>
      <c r="AN256" s="2"/>
    </row>
    <row r="257" ht="14.25" customHeight="1">
      <c r="A257" s="3"/>
      <c r="B257" s="2"/>
      <c r="C257" s="2"/>
      <c r="D257" s="2"/>
      <c r="E257" s="2"/>
      <c r="F257" s="2"/>
      <c r="G257" s="2"/>
      <c r="H257" s="2"/>
      <c r="I257" s="2"/>
      <c r="J257" s="4"/>
      <c r="K257" s="4"/>
      <c r="L257" s="4"/>
      <c r="M257" s="4"/>
      <c r="N257" s="4"/>
      <c r="O257" s="4"/>
      <c r="P257" s="4"/>
      <c r="Q257" s="4"/>
      <c r="R257" s="4"/>
      <c r="S257" s="2"/>
      <c r="T257" s="2"/>
      <c r="U257" s="2"/>
      <c r="V257" s="2"/>
      <c r="W257" s="2"/>
      <c r="X257" s="2"/>
      <c r="Y257" s="2"/>
      <c r="Z257" s="2"/>
      <c r="AA257" s="2"/>
      <c r="AB257" s="2"/>
      <c r="AC257" s="2"/>
      <c r="AD257" s="2"/>
      <c r="AE257" s="2"/>
      <c r="AF257" s="2"/>
      <c r="AG257" s="2"/>
      <c r="AH257" s="2"/>
      <c r="AI257" s="2"/>
      <c r="AJ257" s="2"/>
      <c r="AK257" s="2"/>
      <c r="AL257" s="2"/>
      <c r="AM257" s="2"/>
      <c r="AN257" s="2"/>
    </row>
    <row r="258" ht="14.25" customHeight="1">
      <c r="A258" s="3"/>
      <c r="B258" s="2"/>
      <c r="C258" s="2"/>
      <c r="D258" s="2"/>
      <c r="E258" s="2"/>
      <c r="F258" s="2"/>
      <c r="G258" s="2"/>
      <c r="H258" s="2"/>
      <c r="I258" s="2"/>
      <c r="J258" s="4"/>
      <c r="K258" s="4"/>
      <c r="L258" s="4"/>
      <c r="M258" s="4"/>
      <c r="N258" s="4"/>
      <c r="O258" s="4"/>
      <c r="P258" s="4"/>
      <c r="Q258" s="4"/>
      <c r="R258" s="4"/>
      <c r="S258" s="2"/>
      <c r="T258" s="2"/>
      <c r="U258" s="2"/>
      <c r="V258" s="2"/>
      <c r="W258" s="2"/>
      <c r="X258" s="2"/>
      <c r="Y258" s="2"/>
      <c r="Z258" s="2"/>
      <c r="AA258" s="2"/>
      <c r="AB258" s="2"/>
      <c r="AC258" s="2"/>
      <c r="AD258" s="2"/>
      <c r="AE258" s="2"/>
      <c r="AF258" s="2"/>
      <c r="AG258" s="2"/>
      <c r="AH258" s="2"/>
      <c r="AI258" s="2"/>
      <c r="AJ258" s="2"/>
      <c r="AK258" s="2"/>
      <c r="AL258" s="2"/>
      <c r="AM258" s="2"/>
      <c r="AN258" s="2"/>
    </row>
    <row r="259" ht="14.25" customHeight="1">
      <c r="A259" s="3"/>
      <c r="B259" s="2"/>
      <c r="C259" s="2"/>
      <c r="D259" s="2"/>
      <c r="E259" s="2"/>
      <c r="F259" s="2"/>
      <c r="G259" s="2"/>
      <c r="H259" s="2"/>
      <c r="I259" s="2"/>
      <c r="J259" s="4"/>
      <c r="K259" s="4"/>
      <c r="L259" s="4"/>
      <c r="M259" s="4"/>
      <c r="N259" s="4"/>
      <c r="O259" s="4"/>
      <c r="P259" s="4"/>
      <c r="Q259" s="4"/>
      <c r="R259" s="4"/>
      <c r="S259" s="2"/>
      <c r="T259" s="2"/>
      <c r="U259" s="2"/>
      <c r="V259" s="2"/>
      <c r="W259" s="2"/>
      <c r="X259" s="2"/>
      <c r="Y259" s="2"/>
      <c r="Z259" s="2"/>
      <c r="AA259" s="2"/>
      <c r="AB259" s="2"/>
      <c r="AC259" s="2"/>
      <c r="AD259" s="2"/>
      <c r="AE259" s="2"/>
      <c r="AF259" s="2"/>
      <c r="AG259" s="2"/>
      <c r="AH259" s="2"/>
      <c r="AI259" s="2"/>
      <c r="AJ259" s="2"/>
      <c r="AK259" s="2"/>
      <c r="AL259" s="2"/>
      <c r="AM259" s="2"/>
      <c r="AN259" s="2"/>
    </row>
    <row r="260" ht="14.25" customHeight="1">
      <c r="A260" s="3"/>
      <c r="B260" s="2"/>
      <c r="C260" s="2"/>
      <c r="D260" s="2"/>
      <c r="E260" s="2"/>
      <c r="F260" s="2"/>
      <c r="G260" s="2"/>
      <c r="H260" s="2"/>
      <c r="I260" s="2"/>
      <c r="J260" s="4"/>
      <c r="K260" s="4"/>
      <c r="L260" s="4"/>
      <c r="M260" s="4"/>
      <c r="N260" s="4"/>
      <c r="O260" s="4"/>
      <c r="P260" s="4"/>
      <c r="Q260" s="4"/>
      <c r="R260" s="4"/>
      <c r="S260" s="2"/>
      <c r="T260" s="2"/>
      <c r="U260" s="2"/>
      <c r="V260" s="2"/>
      <c r="W260" s="2"/>
      <c r="X260" s="2"/>
      <c r="Y260" s="2"/>
      <c r="Z260" s="2"/>
      <c r="AA260" s="2"/>
      <c r="AB260" s="2"/>
      <c r="AC260" s="2"/>
      <c r="AD260" s="2"/>
      <c r="AE260" s="2"/>
      <c r="AF260" s="2"/>
      <c r="AG260" s="2"/>
      <c r="AH260" s="2"/>
      <c r="AI260" s="2"/>
      <c r="AJ260" s="2"/>
      <c r="AK260" s="2"/>
      <c r="AL260" s="2"/>
      <c r="AM260" s="2"/>
      <c r="AN260" s="2"/>
    </row>
    <row r="261" ht="14.25" customHeight="1">
      <c r="A261" s="3"/>
      <c r="B261" s="2"/>
      <c r="C261" s="2"/>
      <c r="D261" s="2"/>
      <c r="E261" s="2"/>
      <c r="F261" s="2"/>
      <c r="G261" s="2"/>
      <c r="H261" s="2"/>
      <c r="I261" s="2"/>
      <c r="J261" s="4"/>
      <c r="K261" s="4"/>
      <c r="L261" s="4"/>
      <c r="M261" s="4"/>
      <c r="N261" s="4"/>
      <c r="O261" s="4"/>
      <c r="P261" s="4"/>
      <c r="Q261" s="4"/>
      <c r="R261" s="4"/>
      <c r="S261" s="2"/>
      <c r="T261" s="2"/>
      <c r="U261" s="2"/>
      <c r="V261" s="2"/>
      <c r="W261" s="2"/>
      <c r="X261" s="2"/>
      <c r="Y261" s="2"/>
      <c r="Z261" s="2"/>
      <c r="AA261" s="2"/>
      <c r="AB261" s="2"/>
      <c r="AC261" s="2"/>
      <c r="AD261" s="2"/>
      <c r="AE261" s="2"/>
      <c r="AF261" s="2"/>
      <c r="AG261" s="2"/>
      <c r="AH261" s="2"/>
      <c r="AI261" s="2"/>
      <c r="AJ261" s="2"/>
      <c r="AK261" s="2"/>
      <c r="AL261" s="2"/>
      <c r="AM261" s="2"/>
      <c r="AN261" s="2"/>
    </row>
    <row r="262" ht="14.25" customHeight="1">
      <c r="A262" s="3"/>
      <c r="B262" s="2"/>
      <c r="C262" s="2"/>
      <c r="D262" s="2"/>
      <c r="E262" s="2"/>
      <c r="F262" s="2"/>
      <c r="G262" s="2"/>
      <c r="H262" s="2"/>
      <c r="I262" s="2"/>
      <c r="J262" s="4"/>
      <c r="K262" s="4"/>
      <c r="L262" s="4"/>
      <c r="M262" s="4"/>
      <c r="N262" s="4"/>
      <c r="O262" s="4"/>
      <c r="P262" s="4"/>
      <c r="Q262" s="4"/>
      <c r="R262" s="4"/>
      <c r="S262" s="2"/>
      <c r="T262" s="2"/>
      <c r="U262" s="2"/>
      <c r="V262" s="2"/>
      <c r="W262" s="2"/>
      <c r="X262" s="2"/>
      <c r="Y262" s="2"/>
      <c r="Z262" s="2"/>
      <c r="AA262" s="2"/>
      <c r="AB262" s="2"/>
      <c r="AC262" s="2"/>
      <c r="AD262" s="2"/>
      <c r="AE262" s="2"/>
      <c r="AF262" s="2"/>
      <c r="AG262" s="2"/>
      <c r="AH262" s="2"/>
      <c r="AI262" s="2"/>
      <c r="AJ262" s="2"/>
      <c r="AK262" s="2"/>
      <c r="AL262" s="2"/>
      <c r="AM262" s="2"/>
      <c r="AN262" s="2"/>
    </row>
    <row r="263" ht="14.25" customHeight="1">
      <c r="A263" s="3"/>
      <c r="B263" s="2"/>
      <c r="C263" s="2"/>
      <c r="D263" s="2"/>
      <c r="E263" s="2"/>
      <c r="F263" s="2"/>
      <c r="G263" s="2"/>
      <c r="H263" s="2"/>
      <c r="I263" s="2"/>
      <c r="J263" s="4"/>
      <c r="K263" s="4"/>
      <c r="L263" s="4"/>
      <c r="M263" s="4"/>
      <c r="N263" s="4"/>
      <c r="O263" s="4"/>
      <c r="P263" s="4"/>
      <c r="Q263" s="4"/>
      <c r="R263" s="4"/>
      <c r="S263" s="2"/>
      <c r="T263" s="2"/>
      <c r="U263" s="2"/>
      <c r="V263" s="2"/>
      <c r="W263" s="2"/>
      <c r="X263" s="2"/>
      <c r="Y263" s="2"/>
      <c r="Z263" s="2"/>
      <c r="AA263" s="2"/>
      <c r="AB263" s="2"/>
      <c r="AC263" s="2"/>
      <c r="AD263" s="2"/>
      <c r="AE263" s="2"/>
      <c r="AF263" s="2"/>
      <c r="AG263" s="2"/>
      <c r="AH263" s="2"/>
      <c r="AI263" s="2"/>
      <c r="AJ263" s="2"/>
      <c r="AK263" s="2"/>
      <c r="AL263" s="2"/>
      <c r="AM263" s="2"/>
      <c r="AN263" s="2"/>
    </row>
    <row r="264" ht="14.25" customHeight="1">
      <c r="A264" s="3"/>
      <c r="B264" s="2"/>
      <c r="C264" s="2"/>
      <c r="D264" s="2"/>
      <c r="E264" s="2"/>
      <c r="F264" s="2"/>
      <c r="G264" s="2"/>
      <c r="H264" s="2"/>
      <c r="I264" s="2"/>
      <c r="J264" s="4"/>
      <c r="K264" s="4"/>
      <c r="L264" s="4"/>
      <c r="M264" s="4"/>
      <c r="N264" s="4"/>
      <c r="O264" s="4"/>
      <c r="P264" s="4"/>
      <c r="Q264" s="4"/>
      <c r="R264" s="4"/>
      <c r="S264" s="2"/>
      <c r="T264" s="2"/>
      <c r="U264" s="2"/>
      <c r="V264" s="2"/>
      <c r="W264" s="2"/>
      <c r="X264" s="2"/>
      <c r="Y264" s="2"/>
      <c r="Z264" s="2"/>
      <c r="AA264" s="2"/>
      <c r="AB264" s="2"/>
      <c r="AC264" s="2"/>
      <c r="AD264" s="2"/>
      <c r="AE264" s="2"/>
      <c r="AF264" s="2"/>
      <c r="AG264" s="2"/>
      <c r="AH264" s="2"/>
      <c r="AI264" s="2"/>
      <c r="AJ264" s="2"/>
      <c r="AK264" s="2"/>
      <c r="AL264" s="2"/>
      <c r="AM264" s="2"/>
      <c r="AN264" s="2"/>
    </row>
    <row r="265" ht="14.25" customHeight="1">
      <c r="A265" s="3"/>
      <c r="B265" s="2"/>
      <c r="C265" s="2"/>
      <c r="D265" s="2"/>
      <c r="E265" s="2"/>
      <c r="F265" s="2"/>
      <c r="G265" s="2"/>
      <c r="H265" s="2"/>
      <c r="I265" s="2"/>
      <c r="J265" s="4"/>
      <c r="K265" s="4"/>
      <c r="L265" s="4"/>
      <c r="M265" s="4"/>
      <c r="N265" s="4"/>
      <c r="O265" s="4"/>
      <c r="P265" s="4"/>
      <c r="Q265" s="4"/>
      <c r="R265" s="4"/>
      <c r="S265" s="2"/>
      <c r="T265" s="2"/>
      <c r="U265" s="2"/>
      <c r="V265" s="2"/>
      <c r="W265" s="2"/>
      <c r="X265" s="2"/>
      <c r="Y265" s="2"/>
      <c r="Z265" s="2"/>
      <c r="AA265" s="2"/>
      <c r="AB265" s="2"/>
      <c r="AC265" s="2"/>
      <c r="AD265" s="2"/>
      <c r="AE265" s="2"/>
      <c r="AF265" s="2"/>
      <c r="AG265" s="2"/>
      <c r="AH265" s="2"/>
      <c r="AI265" s="2"/>
      <c r="AJ265" s="2"/>
      <c r="AK265" s="2"/>
      <c r="AL265" s="2"/>
      <c r="AM265" s="2"/>
      <c r="AN265" s="2"/>
    </row>
    <row r="266" ht="14.25" customHeight="1">
      <c r="A266" s="3"/>
      <c r="B266" s="2"/>
      <c r="C266" s="2"/>
      <c r="D266" s="2"/>
      <c r="E266" s="2"/>
      <c r="F266" s="2"/>
      <c r="G266" s="2"/>
      <c r="H266" s="2"/>
      <c r="I266" s="2"/>
      <c r="J266" s="4"/>
      <c r="K266" s="4"/>
      <c r="L266" s="4"/>
      <c r="M266" s="4"/>
      <c r="N266" s="4"/>
      <c r="O266" s="4"/>
      <c r="P266" s="4"/>
      <c r="Q266" s="4"/>
      <c r="R266" s="4"/>
      <c r="S266" s="2"/>
      <c r="T266" s="2"/>
      <c r="U266" s="2"/>
      <c r="V266" s="2"/>
      <c r="W266" s="2"/>
      <c r="X266" s="2"/>
      <c r="Y266" s="2"/>
      <c r="Z266" s="2"/>
      <c r="AA266" s="2"/>
      <c r="AB266" s="2"/>
      <c r="AC266" s="2"/>
      <c r="AD266" s="2"/>
      <c r="AE266" s="2"/>
      <c r="AF266" s="2"/>
      <c r="AG266" s="2"/>
      <c r="AH266" s="2"/>
      <c r="AI266" s="2"/>
      <c r="AJ266" s="2"/>
      <c r="AK266" s="2"/>
      <c r="AL266" s="2"/>
      <c r="AM266" s="2"/>
      <c r="AN266" s="2"/>
    </row>
    <row r="267" ht="14.25" customHeight="1">
      <c r="A267" s="3"/>
      <c r="B267" s="2"/>
      <c r="C267" s="2"/>
      <c r="D267" s="2"/>
      <c r="E267" s="2"/>
      <c r="F267" s="2"/>
      <c r="G267" s="2"/>
      <c r="H267" s="2"/>
      <c r="I267" s="2"/>
      <c r="J267" s="4"/>
      <c r="K267" s="4"/>
      <c r="L267" s="4"/>
      <c r="M267" s="4"/>
      <c r="N267" s="4"/>
      <c r="O267" s="4"/>
      <c r="P267" s="4"/>
      <c r="Q267" s="4"/>
      <c r="R267" s="4"/>
      <c r="S267" s="2"/>
      <c r="T267" s="2"/>
      <c r="U267" s="2"/>
      <c r="V267" s="2"/>
      <c r="W267" s="2"/>
      <c r="X267" s="2"/>
      <c r="Y267" s="2"/>
      <c r="Z267" s="2"/>
      <c r="AA267" s="2"/>
      <c r="AB267" s="2"/>
      <c r="AC267" s="2"/>
      <c r="AD267" s="2"/>
      <c r="AE267" s="2"/>
      <c r="AF267" s="2"/>
      <c r="AG267" s="2"/>
      <c r="AH267" s="2"/>
      <c r="AI267" s="2"/>
      <c r="AJ267" s="2"/>
      <c r="AK267" s="2"/>
      <c r="AL267" s="2"/>
      <c r="AM267" s="2"/>
      <c r="AN267" s="2"/>
    </row>
    <row r="268" ht="14.25" customHeight="1">
      <c r="A268" s="3"/>
      <c r="B268" s="2"/>
      <c r="C268" s="2"/>
      <c r="D268" s="2"/>
      <c r="E268" s="2"/>
      <c r="F268" s="2"/>
      <c r="G268" s="2"/>
      <c r="H268" s="2"/>
      <c r="I268" s="2"/>
      <c r="J268" s="4"/>
      <c r="K268" s="4"/>
      <c r="L268" s="4"/>
      <c r="M268" s="4"/>
      <c r="N268" s="4"/>
      <c r="O268" s="4"/>
      <c r="P268" s="4"/>
      <c r="Q268" s="4"/>
      <c r="R268" s="4"/>
      <c r="S268" s="2"/>
      <c r="T268" s="2"/>
      <c r="U268" s="2"/>
      <c r="V268" s="2"/>
      <c r="W268" s="2"/>
      <c r="X268" s="2"/>
      <c r="Y268" s="2"/>
      <c r="Z268" s="2"/>
      <c r="AA268" s="2"/>
      <c r="AB268" s="2"/>
      <c r="AC268" s="2"/>
      <c r="AD268" s="2"/>
      <c r="AE268" s="2"/>
      <c r="AF268" s="2"/>
      <c r="AG268" s="2"/>
      <c r="AH268" s="2"/>
      <c r="AI268" s="2"/>
      <c r="AJ268" s="2"/>
      <c r="AK268" s="2"/>
      <c r="AL268" s="2"/>
      <c r="AM268" s="2"/>
      <c r="AN268" s="2"/>
    </row>
    <row r="269" ht="14.25" customHeight="1">
      <c r="A269" s="3"/>
      <c r="B269" s="2"/>
      <c r="C269" s="2"/>
      <c r="D269" s="2"/>
      <c r="E269" s="2"/>
      <c r="F269" s="2"/>
      <c r="G269" s="2"/>
      <c r="H269" s="2"/>
      <c r="I269" s="2"/>
      <c r="J269" s="4"/>
      <c r="K269" s="4"/>
      <c r="L269" s="4"/>
      <c r="M269" s="4"/>
      <c r="N269" s="4"/>
      <c r="O269" s="4"/>
      <c r="P269" s="4"/>
      <c r="Q269" s="4"/>
      <c r="R269" s="4"/>
      <c r="S269" s="2"/>
      <c r="T269" s="2"/>
      <c r="U269" s="2"/>
      <c r="V269" s="2"/>
      <c r="W269" s="2"/>
      <c r="X269" s="2"/>
      <c r="Y269" s="2"/>
      <c r="Z269" s="2"/>
      <c r="AA269" s="2"/>
      <c r="AB269" s="2"/>
      <c r="AC269" s="2"/>
      <c r="AD269" s="2"/>
      <c r="AE269" s="2"/>
      <c r="AF269" s="2"/>
      <c r="AG269" s="2"/>
      <c r="AH269" s="2"/>
      <c r="AI269" s="2"/>
      <c r="AJ269" s="2"/>
      <c r="AK269" s="2"/>
      <c r="AL269" s="2"/>
      <c r="AM269" s="2"/>
      <c r="AN269" s="2"/>
    </row>
    <row r="270" ht="14.25" customHeight="1">
      <c r="A270" s="3"/>
      <c r="B270" s="2"/>
      <c r="C270" s="2"/>
      <c r="D270" s="2"/>
      <c r="E270" s="2"/>
      <c r="F270" s="2"/>
      <c r="G270" s="2"/>
      <c r="H270" s="2"/>
      <c r="I270" s="2"/>
      <c r="J270" s="4"/>
      <c r="K270" s="4"/>
      <c r="L270" s="4"/>
      <c r="M270" s="4"/>
      <c r="N270" s="4"/>
      <c r="O270" s="4"/>
      <c r="P270" s="4"/>
      <c r="Q270" s="4"/>
      <c r="R270" s="4"/>
      <c r="S270" s="2"/>
      <c r="T270" s="2"/>
      <c r="U270" s="2"/>
      <c r="V270" s="2"/>
      <c r="W270" s="2"/>
      <c r="X270" s="2"/>
      <c r="Y270" s="2"/>
      <c r="Z270" s="2"/>
      <c r="AA270" s="2"/>
      <c r="AB270" s="2"/>
      <c r="AC270" s="2"/>
      <c r="AD270" s="2"/>
      <c r="AE270" s="2"/>
      <c r="AF270" s="2"/>
      <c r="AG270" s="2"/>
      <c r="AH270" s="2"/>
      <c r="AI270" s="2"/>
      <c r="AJ270" s="2"/>
      <c r="AK270" s="2"/>
      <c r="AL270" s="2"/>
      <c r="AM270" s="2"/>
      <c r="AN270" s="2"/>
    </row>
    <row r="271" ht="14.25" customHeight="1">
      <c r="A271" s="3"/>
      <c r="B271" s="2"/>
      <c r="C271" s="2"/>
      <c r="D271" s="2"/>
      <c r="E271" s="2"/>
      <c r="F271" s="2"/>
      <c r="G271" s="2"/>
      <c r="H271" s="2"/>
      <c r="I271" s="2"/>
      <c r="J271" s="4"/>
      <c r="K271" s="4"/>
      <c r="L271" s="4"/>
      <c r="M271" s="4"/>
      <c r="N271" s="4"/>
      <c r="O271" s="4"/>
      <c r="P271" s="4"/>
      <c r="Q271" s="4"/>
      <c r="R271" s="4"/>
      <c r="S271" s="2"/>
      <c r="T271" s="2"/>
      <c r="U271" s="2"/>
      <c r="V271" s="2"/>
      <c r="W271" s="2"/>
      <c r="X271" s="2"/>
      <c r="Y271" s="2"/>
      <c r="Z271" s="2"/>
      <c r="AA271" s="2"/>
      <c r="AB271" s="2"/>
      <c r="AC271" s="2"/>
      <c r="AD271" s="2"/>
      <c r="AE271" s="2"/>
      <c r="AF271" s="2"/>
      <c r="AG271" s="2"/>
      <c r="AH271" s="2"/>
      <c r="AI271" s="2"/>
      <c r="AJ271" s="2"/>
      <c r="AK271" s="2"/>
      <c r="AL271" s="2"/>
      <c r="AM271" s="2"/>
      <c r="AN271" s="2"/>
    </row>
    <row r="272" ht="14.25" customHeight="1">
      <c r="A272" s="3"/>
      <c r="B272" s="2"/>
      <c r="C272" s="2"/>
      <c r="D272" s="2"/>
      <c r="E272" s="2"/>
      <c r="F272" s="2"/>
      <c r="G272" s="2"/>
      <c r="H272" s="2"/>
      <c r="I272" s="2"/>
      <c r="J272" s="4"/>
      <c r="K272" s="4"/>
      <c r="L272" s="4"/>
      <c r="M272" s="4"/>
      <c r="N272" s="4"/>
      <c r="O272" s="4"/>
      <c r="P272" s="4"/>
      <c r="Q272" s="4"/>
      <c r="R272" s="4"/>
      <c r="S272" s="2"/>
      <c r="T272" s="2"/>
      <c r="U272" s="2"/>
      <c r="V272" s="2"/>
      <c r="W272" s="2"/>
      <c r="X272" s="2"/>
      <c r="Y272" s="2"/>
      <c r="Z272" s="2"/>
      <c r="AA272" s="2"/>
      <c r="AB272" s="2"/>
      <c r="AC272" s="2"/>
      <c r="AD272" s="2"/>
      <c r="AE272" s="2"/>
      <c r="AF272" s="2"/>
      <c r="AG272" s="2"/>
      <c r="AH272" s="2"/>
      <c r="AI272" s="2"/>
      <c r="AJ272" s="2"/>
      <c r="AK272" s="2"/>
      <c r="AL272" s="2"/>
      <c r="AM272" s="2"/>
      <c r="AN272" s="2"/>
    </row>
    <row r="273" ht="14.25" customHeight="1">
      <c r="A273" s="3"/>
      <c r="B273" s="2"/>
      <c r="C273" s="2"/>
      <c r="D273" s="2"/>
      <c r="E273" s="2"/>
      <c r="F273" s="2"/>
      <c r="G273" s="2"/>
      <c r="H273" s="2"/>
      <c r="I273" s="2"/>
      <c r="J273" s="4"/>
      <c r="K273" s="4"/>
      <c r="L273" s="4"/>
      <c r="M273" s="4"/>
      <c r="N273" s="4"/>
      <c r="O273" s="4"/>
      <c r="P273" s="4"/>
      <c r="Q273" s="4"/>
      <c r="R273" s="4"/>
      <c r="S273" s="2"/>
      <c r="T273" s="2"/>
      <c r="U273" s="2"/>
      <c r="V273" s="2"/>
      <c r="W273" s="2"/>
      <c r="X273" s="2"/>
      <c r="Y273" s="2"/>
      <c r="Z273" s="2"/>
      <c r="AA273" s="2"/>
      <c r="AB273" s="2"/>
      <c r="AC273" s="2"/>
      <c r="AD273" s="2"/>
      <c r="AE273" s="2"/>
      <c r="AF273" s="2"/>
      <c r="AG273" s="2"/>
      <c r="AH273" s="2"/>
      <c r="AI273" s="2"/>
      <c r="AJ273" s="2"/>
      <c r="AK273" s="2"/>
      <c r="AL273" s="2"/>
      <c r="AM273" s="2"/>
      <c r="AN273" s="2"/>
    </row>
    <row r="274" ht="14.25" customHeight="1">
      <c r="A274" s="3"/>
      <c r="B274" s="2"/>
      <c r="C274" s="2"/>
      <c r="D274" s="2"/>
      <c r="E274" s="2"/>
      <c r="F274" s="2"/>
      <c r="G274" s="2"/>
      <c r="H274" s="2"/>
      <c r="I274" s="2"/>
      <c r="J274" s="4"/>
      <c r="K274" s="4"/>
      <c r="L274" s="4"/>
      <c r="M274" s="4"/>
      <c r="N274" s="4"/>
      <c r="O274" s="4"/>
      <c r="P274" s="4"/>
      <c r="Q274" s="4"/>
      <c r="R274" s="4"/>
      <c r="S274" s="2"/>
      <c r="T274" s="2"/>
      <c r="U274" s="2"/>
      <c r="V274" s="2"/>
      <c r="W274" s="2"/>
      <c r="X274" s="2"/>
      <c r="Y274" s="2"/>
      <c r="Z274" s="2"/>
      <c r="AA274" s="2"/>
      <c r="AB274" s="2"/>
      <c r="AC274" s="2"/>
      <c r="AD274" s="2"/>
      <c r="AE274" s="2"/>
      <c r="AF274" s="2"/>
      <c r="AG274" s="2"/>
      <c r="AH274" s="2"/>
      <c r="AI274" s="2"/>
      <c r="AJ274" s="2"/>
      <c r="AK274" s="2"/>
      <c r="AL274" s="2"/>
      <c r="AM274" s="2"/>
      <c r="AN274" s="2"/>
    </row>
    <row r="275" ht="14.25" customHeight="1">
      <c r="A275" s="3"/>
      <c r="B275" s="2"/>
      <c r="C275" s="2"/>
      <c r="D275" s="2"/>
      <c r="E275" s="2"/>
      <c r="F275" s="2"/>
      <c r="G275" s="2"/>
      <c r="H275" s="2"/>
      <c r="I275" s="2"/>
      <c r="J275" s="4"/>
      <c r="K275" s="4"/>
      <c r="L275" s="4"/>
      <c r="M275" s="4"/>
      <c r="N275" s="4"/>
      <c r="O275" s="4"/>
      <c r="P275" s="4"/>
      <c r="Q275" s="4"/>
      <c r="R275" s="4"/>
      <c r="S275" s="2"/>
      <c r="T275" s="2"/>
      <c r="U275" s="2"/>
      <c r="V275" s="2"/>
      <c r="W275" s="2"/>
      <c r="X275" s="2"/>
      <c r="Y275" s="2"/>
      <c r="Z275" s="2"/>
      <c r="AA275" s="2"/>
      <c r="AB275" s="2"/>
      <c r="AC275" s="2"/>
      <c r="AD275" s="2"/>
      <c r="AE275" s="2"/>
      <c r="AF275" s="2"/>
      <c r="AG275" s="2"/>
      <c r="AH275" s="2"/>
      <c r="AI275" s="2"/>
      <c r="AJ275" s="2"/>
      <c r="AK275" s="2"/>
      <c r="AL275" s="2"/>
      <c r="AM275" s="2"/>
      <c r="AN275" s="2"/>
    </row>
    <row r="276" ht="14.25" customHeight="1">
      <c r="A276" s="3"/>
      <c r="B276" s="2"/>
      <c r="C276" s="2"/>
      <c r="D276" s="2"/>
      <c r="E276" s="2"/>
      <c r="F276" s="2"/>
      <c r="G276" s="2"/>
      <c r="H276" s="2"/>
      <c r="I276" s="2"/>
      <c r="J276" s="4"/>
      <c r="K276" s="4"/>
      <c r="L276" s="4"/>
      <c r="M276" s="4"/>
      <c r="N276" s="4"/>
      <c r="O276" s="4"/>
      <c r="P276" s="4"/>
      <c r="Q276" s="4"/>
      <c r="R276" s="4"/>
      <c r="S276" s="2"/>
      <c r="T276" s="2"/>
      <c r="U276" s="2"/>
      <c r="V276" s="2"/>
      <c r="W276" s="2"/>
      <c r="X276" s="2"/>
      <c r="Y276" s="2"/>
      <c r="Z276" s="2"/>
      <c r="AA276" s="2"/>
      <c r="AB276" s="2"/>
      <c r="AC276" s="2"/>
      <c r="AD276" s="2"/>
      <c r="AE276" s="2"/>
      <c r="AF276" s="2"/>
      <c r="AG276" s="2"/>
      <c r="AH276" s="2"/>
      <c r="AI276" s="2"/>
      <c r="AJ276" s="2"/>
      <c r="AK276" s="2"/>
      <c r="AL276" s="2"/>
      <c r="AM276" s="2"/>
      <c r="AN276" s="2"/>
    </row>
    <row r="277" ht="14.25" customHeight="1">
      <c r="A277" s="3"/>
      <c r="B277" s="2"/>
      <c r="C277" s="2"/>
      <c r="D277" s="2"/>
      <c r="E277" s="2"/>
      <c r="F277" s="2"/>
      <c r="G277" s="2"/>
      <c r="H277" s="2"/>
      <c r="I277" s="2"/>
      <c r="J277" s="4"/>
      <c r="K277" s="4"/>
      <c r="L277" s="4"/>
      <c r="M277" s="4"/>
      <c r="N277" s="4"/>
      <c r="O277" s="4"/>
      <c r="P277" s="4"/>
      <c r="Q277" s="4"/>
      <c r="R277" s="4"/>
      <c r="S277" s="2"/>
      <c r="T277" s="2"/>
      <c r="U277" s="2"/>
      <c r="V277" s="2"/>
      <c r="W277" s="2"/>
      <c r="X277" s="2"/>
      <c r="Y277" s="2"/>
      <c r="Z277" s="2"/>
      <c r="AA277" s="2"/>
      <c r="AB277" s="2"/>
      <c r="AC277" s="2"/>
      <c r="AD277" s="2"/>
      <c r="AE277" s="2"/>
      <c r="AF277" s="2"/>
      <c r="AG277" s="2"/>
      <c r="AH277" s="2"/>
      <c r="AI277" s="2"/>
      <c r="AJ277" s="2"/>
      <c r="AK277" s="2"/>
      <c r="AL277" s="2"/>
      <c r="AM277" s="2"/>
      <c r="AN277" s="2"/>
    </row>
    <row r="278" ht="14.25" customHeight="1">
      <c r="A278" s="3"/>
      <c r="B278" s="2"/>
      <c r="C278" s="2"/>
      <c r="D278" s="2"/>
      <c r="E278" s="2"/>
      <c r="F278" s="2"/>
      <c r="G278" s="2"/>
      <c r="H278" s="2"/>
      <c r="I278" s="2"/>
      <c r="J278" s="4"/>
      <c r="K278" s="4"/>
      <c r="L278" s="4"/>
      <c r="M278" s="4"/>
      <c r="N278" s="4"/>
      <c r="O278" s="4"/>
      <c r="P278" s="4"/>
      <c r="Q278" s="4"/>
      <c r="R278" s="4"/>
      <c r="S278" s="2"/>
      <c r="T278" s="2"/>
      <c r="U278" s="2"/>
      <c r="V278" s="2"/>
      <c r="W278" s="2"/>
      <c r="X278" s="2"/>
      <c r="Y278" s="2"/>
      <c r="Z278" s="2"/>
      <c r="AA278" s="2"/>
      <c r="AB278" s="2"/>
      <c r="AC278" s="2"/>
      <c r="AD278" s="2"/>
      <c r="AE278" s="2"/>
      <c r="AF278" s="2"/>
      <c r="AG278" s="2"/>
      <c r="AH278" s="2"/>
      <c r="AI278" s="2"/>
      <c r="AJ278" s="2"/>
      <c r="AK278" s="2"/>
      <c r="AL278" s="2"/>
      <c r="AM278" s="2"/>
      <c r="AN278" s="2"/>
    </row>
    <row r="279" ht="14.25" customHeight="1">
      <c r="A279" s="3"/>
      <c r="B279" s="2"/>
      <c r="C279" s="2"/>
      <c r="D279" s="2"/>
      <c r="E279" s="2"/>
      <c r="F279" s="2"/>
      <c r="G279" s="2"/>
      <c r="H279" s="2"/>
      <c r="I279" s="2"/>
      <c r="J279" s="4"/>
      <c r="K279" s="4"/>
      <c r="L279" s="4"/>
      <c r="M279" s="4"/>
      <c r="N279" s="4"/>
      <c r="O279" s="4"/>
      <c r="P279" s="4"/>
      <c r="Q279" s="4"/>
      <c r="R279" s="4"/>
      <c r="S279" s="2"/>
      <c r="T279" s="2"/>
      <c r="U279" s="2"/>
      <c r="V279" s="2"/>
      <c r="W279" s="2"/>
      <c r="X279" s="2"/>
      <c r="Y279" s="2"/>
      <c r="Z279" s="2"/>
      <c r="AA279" s="2"/>
      <c r="AB279" s="2"/>
      <c r="AC279" s="2"/>
      <c r="AD279" s="2"/>
      <c r="AE279" s="2"/>
      <c r="AF279" s="2"/>
      <c r="AG279" s="2"/>
      <c r="AH279" s="2"/>
      <c r="AI279" s="2"/>
      <c r="AJ279" s="2"/>
      <c r="AK279" s="2"/>
      <c r="AL279" s="2"/>
      <c r="AM279" s="2"/>
      <c r="AN279" s="2"/>
    </row>
    <row r="280" ht="14.25" customHeight="1">
      <c r="A280" s="3"/>
      <c r="B280" s="2"/>
      <c r="C280" s="2"/>
      <c r="D280" s="2"/>
      <c r="E280" s="2"/>
      <c r="F280" s="2"/>
      <c r="G280" s="2"/>
      <c r="H280" s="2"/>
      <c r="I280" s="2"/>
      <c r="J280" s="4"/>
      <c r="K280" s="4"/>
      <c r="L280" s="4"/>
      <c r="M280" s="4"/>
      <c r="N280" s="4"/>
      <c r="O280" s="4"/>
      <c r="P280" s="4"/>
      <c r="Q280" s="4"/>
      <c r="R280" s="4"/>
      <c r="S280" s="2"/>
      <c r="T280" s="2"/>
      <c r="U280" s="2"/>
      <c r="V280" s="2"/>
      <c r="W280" s="2"/>
      <c r="X280" s="2"/>
      <c r="Y280" s="2"/>
      <c r="Z280" s="2"/>
      <c r="AA280" s="2"/>
      <c r="AB280" s="2"/>
      <c r="AC280" s="2"/>
      <c r="AD280" s="2"/>
      <c r="AE280" s="2"/>
      <c r="AF280" s="2"/>
      <c r="AG280" s="2"/>
      <c r="AH280" s="2"/>
      <c r="AI280" s="2"/>
      <c r="AJ280" s="2"/>
      <c r="AK280" s="2"/>
      <c r="AL280" s="2"/>
      <c r="AM280" s="2"/>
      <c r="AN280" s="2"/>
    </row>
    <row r="281" ht="14.25" customHeight="1">
      <c r="A281" s="3"/>
      <c r="B281" s="2"/>
      <c r="C281" s="2"/>
      <c r="D281" s="2"/>
      <c r="E281" s="2"/>
      <c r="F281" s="2"/>
      <c r="G281" s="2"/>
      <c r="H281" s="2"/>
      <c r="I281" s="2"/>
      <c r="J281" s="4"/>
      <c r="K281" s="4"/>
      <c r="L281" s="4"/>
      <c r="M281" s="4"/>
      <c r="N281" s="4"/>
      <c r="O281" s="4"/>
      <c r="P281" s="4"/>
      <c r="Q281" s="4"/>
      <c r="R281" s="4"/>
      <c r="S281" s="2"/>
      <c r="T281" s="2"/>
      <c r="U281" s="2"/>
      <c r="V281" s="2"/>
      <c r="W281" s="2"/>
      <c r="X281" s="2"/>
      <c r="Y281" s="2"/>
      <c r="Z281" s="2"/>
      <c r="AA281" s="2"/>
      <c r="AB281" s="2"/>
      <c r="AC281" s="2"/>
      <c r="AD281" s="2"/>
      <c r="AE281" s="2"/>
      <c r="AF281" s="2"/>
      <c r="AG281" s="2"/>
      <c r="AH281" s="2"/>
      <c r="AI281" s="2"/>
      <c r="AJ281" s="2"/>
      <c r="AK281" s="2"/>
      <c r="AL281" s="2"/>
      <c r="AM281" s="2"/>
      <c r="AN281" s="2"/>
    </row>
    <row r="282" ht="14.25" customHeight="1">
      <c r="A282" s="3"/>
      <c r="B282" s="2"/>
      <c r="C282" s="2"/>
      <c r="D282" s="2"/>
      <c r="E282" s="2"/>
      <c r="F282" s="2"/>
      <c r="G282" s="2"/>
      <c r="H282" s="2"/>
      <c r="I282" s="2"/>
      <c r="J282" s="4"/>
      <c r="K282" s="4"/>
      <c r="L282" s="4"/>
      <c r="M282" s="4"/>
      <c r="N282" s="4"/>
      <c r="O282" s="4"/>
      <c r="P282" s="4"/>
      <c r="Q282" s="4"/>
      <c r="R282" s="4"/>
      <c r="S282" s="2"/>
      <c r="T282" s="2"/>
      <c r="U282" s="2"/>
      <c r="V282" s="2"/>
      <c r="W282" s="2"/>
      <c r="X282" s="2"/>
      <c r="Y282" s="2"/>
      <c r="Z282" s="2"/>
      <c r="AA282" s="2"/>
      <c r="AB282" s="2"/>
      <c r="AC282" s="2"/>
      <c r="AD282" s="2"/>
      <c r="AE282" s="2"/>
      <c r="AF282" s="2"/>
      <c r="AG282" s="2"/>
      <c r="AH282" s="2"/>
      <c r="AI282" s="2"/>
      <c r="AJ282" s="2"/>
      <c r="AK282" s="2"/>
      <c r="AL282" s="2"/>
      <c r="AM282" s="2"/>
      <c r="AN282" s="2"/>
    </row>
    <row r="283" ht="14.25" customHeight="1">
      <c r="A283" s="3"/>
      <c r="B283" s="2"/>
      <c r="C283" s="2"/>
      <c r="D283" s="2"/>
      <c r="E283" s="2"/>
      <c r="F283" s="2"/>
      <c r="G283" s="2"/>
      <c r="H283" s="2"/>
      <c r="I283" s="2"/>
      <c r="J283" s="4"/>
      <c r="K283" s="4"/>
      <c r="L283" s="4"/>
      <c r="M283" s="4"/>
      <c r="N283" s="4"/>
      <c r="O283" s="4"/>
      <c r="P283" s="4"/>
      <c r="Q283" s="4"/>
      <c r="R283" s="4"/>
      <c r="S283" s="2"/>
      <c r="T283" s="2"/>
      <c r="U283" s="2"/>
      <c r="V283" s="2"/>
      <c r="W283" s="2"/>
      <c r="X283" s="2"/>
      <c r="Y283" s="2"/>
      <c r="Z283" s="2"/>
      <c r="AA283" s="2"/>
      <c r="AB283" s="2"/>
      <c r="AC283" s="2"/>
      <c r="AD283" s="2"/>
      <c r="AE283" s="2"/>
      <c r="AF283" s="2"/>
      <c r="AG283" s="2"/>
      <c r="AH283" s="2"/>
      <c r="AI283" s="2"/>
      <c r="AJ283" s="2"/>
      <c r="AK283" s="2"/>
      <c r="AL283" s="2"/>
      <c r="AM283" s="2"/>
      <c r="AN283" s="2"/>
    </row>
    <row r="284" ht="14.25" customHeight="1">
      <c r="A284" s="3"/>
      <c r="B284" s="2"/>
      <c r="C284" s="2"/>
      <c r="D284" s="2"/>
      <c r="E284" s="2"/>
      <c r="F284" s="2"/>
      <c r="G284" s="2"/>
      <c r="H284" s="2"/>
      <c r="I284" s="2"/>
      <c r="J284" s="4"/>
      <c r="K284" s="4"/>
      <c r="L284" s="4"/>
      <c r="M284" s="4"/>
      <c r="N284" s="4"/>
      <c r="O284" s="4"/>
      <c r="P284" s="4"/>
      <c r="Q284" s="4"/>
      <c r="R284" s="4"/>
      <c r="S284" s="2"/>
      <c r="T284" s="2"/>
      <c r="U284" s="2"/>
      <c r="V284" s="2"/>
      <c r="W284" s="2"/>
      <c r="X284" s="2"/>
      <c r="Y284" s="2"/>
      <c r="Z284" s="2"/>
      <c r="AA284" s="2"/>
      <c r="AB284" s="2"/>
      <c r="AC284" s="2"/>
      <c r="AD284" s="2"/>
      <c r="AE284" s="2"/>
      <c r="AF284" s="2"/>
      <c r="AG284" s="2"/>
      <c r="AH284" s="2"/>
      <c r="AI284" s="2"/>
      <c r="AJ284" s="2"/>
      <c r="AK284" s="2"/>
      <c r="AL284" s="2"/>
      <c r="AM284" s="2"/>
      <c r="AN284" s="2"/>
    </row>
    <row r="285" ht="14.25" customHeight="1">
      <c r="A285" s="3"/>
      <c r="B285" s="2"/>
      <c r="C285" s="2"/>
      <c r="D285" s="2"/>
      <c r="E285" s="2"/>
      <c r="F285" s="2"/>
      <c r="G285" s="2"/>
      <c r="H285" s="2"/>
      <c r="I285" s="2"/>
      <c r="J285" s="4"/>
      <c r="K285" s="4"/>
      <c r="L285" s="4"/>
      <c r="M285" s="4"/>
      <c r="N285" s="4"/>
      <c r="O285" s="4"/>
      <c r="P285" s="4"/>
      <c r="Q285" s="4"/>
      <c r="R285" s="4"/>
      <c r="S285" s="2"/>
      <c r="T285" s="2"/>
      <c r="U285" s="2"/>
      <c r="V285" s="2"/>
      <c r="W285" s="2"/>
      <c r="X285" s="2"/>
      <c r="Y285" s="2"/>
      <c r="Z285" s="2"/>
      <c r="AA285" s="2"/>
      <c r="AB285" s="2"/>
      <c r="AC285" s="2"/>
      <c r="AD285" s="2"/>
      <c r="AE285" s="2"/>
      <c r="AF285" s="2"/>
      <c r="AG285" s="2"/>
      <c r="AH285" s="2"/>
      <c r="AI285" s="2"/>
      <c r="AJ285" s="2"/>
      <c r="AK285" s="2"/>
      <c r="AL285" s="2"/>
      <c r="AM285" s="2"/>
      <c r="AN285" s="2"/>
    </row>
    <row r="286" ht="14.25" customHeight="1">
      <c r="A286" s="3"/>
      <c r="B286" s="2"/>
      <c r="C286" s="2"/>
      <c r="D286" s="2"/>
      <c r="E286" s="2"/>
      <c r="F286" s="2"/>
      <c r="G286" s="2"/>
      <c r="H286" s="2"/>
      <c r="I286" s="2"/>
      <c r="J286" s="4"/>
      <c r="K286" s="4"/>
      <c r="L286" s="4"/>
      <c r="M286" s="4"/>
      <c r="N286" s="4"/>
      <c r="O286" s="4"/>
      <c r="P286" s="4"/>
      <c r="Q286" s="4"/>
      <c r="R286" s="4"/>
      <c r="S286" s="2"/>
      <c r="T286" s="2"/>
      <c r="U286" s="2"/>
      <c r="V286" s="2"/>
      <c r="W286" s="2"/>
      <c r="X286" s="2"/>
      <c r="Y286" s="2"/>
      <c r="Z286" s="2"/>
      <c r="AA286" s="2"/>
      <c r="AB286" s="2"/>
      <c r="AC286" s="2"/>
      <c r="AD286" s="2"/>
      <c r="AE286" s="2"/>
      <c r="AF286" s="2"/>
      <c r="AG286" s="2"/>
      <c r="AH286" s="2"/>
      <c r="AI286" s="2"/>
      <c r="AJ286" s="2"/>
      <c r="AK286" s="2"/>
      <c r="AL286" s="2"/>
      <c r="AM286" s="2"/>
      <c r="AN286" s="2"/>
    </row>
    <row r="287" ht="14.25" customHeight="1">
      <c r="A287" s="3"/>
      <c r="B287" s="2"/>
      <c r="C287" s="2"/>
      <c r="D287" s="2"/>
      <c r="E287" s="2"/>
      <c r="F287" s="2"/>
      <c r="G287" s="2"/>
      <c r="H287" s="2"/>
      <c r="I287" s="2"/>
      <c r="J287" s="4"/>
      <c r="K287" s="4"/>
      <c r="L287" s="4"/>
      <c r="M287" s="4"/>
      <c r="N287" s="4"/>
      <c r="O287" s="4"/>
      <c r="P287" s="4"/>
      <c r="Q287" s="4"/>
      <c r="R287" s="4"/>
      <c r="S287" s="2"/>
      <c r="T287" s="2"/>
      <c r="U287" s="2"/>
      <c r="V287" s="2"/>
      <c r="W287" s="2"/>
      <c r="X287" s="2"/>
      <c r="Y287" s="2"/>
      <c r="Z287" s="2"/>
      <c r="AA287" s="2"/>
      <c r="AB287" s="2"/>
      <c r="AC287" s="2"/>
      <c r="AD287" s="2"/>
      <c r="AE287" s="2"/>
      <c r="AF287" s="2"/>
      <c r="AG287" s="2"/>
      <c r="AH287" s="2"/>
      <c r="AI287" s="2"/>
      <c r="AJ287" s="2"/>
      <c r="AK287" s="2"/>
      <c r="AL287" s="2"/>
      <c r="AM287" s="2"/>
      <c r="AN287" s="2"/>
    </row>
    <row r="288" ht="14.25" customHeight="1">
      <c r="A288" s="3"/>
      <c r="B288" s="2"/>
      <c r="C288" s="2"/>
      <c r="D288" s="2"/>
      <c r="E288" s="2"/>
      <c r="F288" s="2"/>
      <c r="G288" s="2"/>
      <c r="H288" s="2"/>
      <c r="I288" s="2"/>
      <c r="J288" s="4"/>
      <c r="K288" s="4"/>
      <c r="L288" s="4"/>
      <c r="M288" s="4"/>
      <c r="N288" s="4"/>
      <c r="O288" s="4"/>
      <c r="P288" s="4"/>
      <c r="Q288" s="4"/>
      <c r="R288" s="4"/>
      <c r="S288" s="2"/>
      <c r="T288" s="2"/>
      <c r="U288" s="2"/>
      <c r="V288" s="2"/>
      <c r="W288" s="2"/>
      <c r="X288" s="2"/>
      <c r="Y288" s="2"/>
      <c r="Z288" s="2"/>
      <c r="AA288" s="2"/>
      <c r="AB288" s="2"/>
      <c r="AC288" s="2"/>
      <c r="AD288" s="2"/>
      <c r="AE288" s="2"/>
      <c r="AF288" s="2"/>
      <c r="AG288" s="2"/>
      <c r="AH288" s="2"/>
      <c r="AI288" s="2"/>
      <c r="AJ288" s="2"/>
      <c r="AK288" s="2"/>
      <c r="AL288" s="2"/>
      <c r="AM288" s="2"/>
      <c r="AN288" s="2"/>
    </row>
    <row r="289" ht="14.25" customHeight="1">
      <c r="A289" s="3"/>
      <c r="B289" s="2"/>
      <c r="C289" s="2"/>
      <c r="D289" s="2"/>
      <c r="E289" s="2"/>
      <c r="F289" s="2"/>
      <c r="G289" s="2"/>
      <c r="H289" s="2"/>
      <c r="I289" s="2"/>
      <c r="J289" s="4"/>
      <c r="K289" s="4"/>
      <c r="L289" s="4"/>
      <c r="M289" s="4"/>
      <c r="N289" s="4"/>
      <c r="O289" s="4"/>
      <c r="P289" s="4"/>
      <c r="Q289" s="4"/>
      <c r="R289" s="4"/>
      <c r="S289" s="2"/>
      <c r="T289" s="2"/>
      <c r="U289" s="2"/>
      <c r="V289" s="2"/>
      <c r="W289" s="2"/>
      <c r="X289" s="2"/>
      <c r="Y289" s="2"/>
      <c r="Z289" s="2"/>
      <c r="AA289" s="2"/>
      <c r="AB289" s="2"/>
      <c r="AC289" s="2"/>
      <c r="AD289" s="2"/>
      <c r="AE289" s="2"/>
      <c r="AF289" s="2"/>
      <c r="AG289" s="2"/>
      <c r="AH289" s="2"/>
      <c r="AI289" s="2"/>
      <c r="AJ289" s="2"/>
      <c r="AK289" s="2"/>
      <c r="AL289" s="2"/>
      <c r="AM289" s="2"/>
      <c r="AN289" s="2"/>
    </row>
    <row r="290" ht="14.25" customHeight="1">
      <c r="A290" s="3"/>
      <c r="B290" s="2"/>
      <c r="C290" s="2"/>
      <c r="D290" s="2"/>
      <c r="E290" s="2"/>
      <c r="F290" s="2"/>
      <c r="G290" s="2"/>
      <c r="H290" s="2"/>
      <c r="I290" s="2"/>
      <c r="J290" s="4"/>
      <c r="K290" s="4"/>
      <c r="L290" s="4"/>
      <c r="M290" s="4"/>
      <c r="N290" s="4"/>
      <c r="O290" s="4"/>
      <c r="P290" s="4"/>
      <c r="Q290" s="4"/>
      <c r="R290" s="4"/>
      <c r="S290" s="2"/>
      <c r="T290" s="2"/>
      <c r="U290" s="2"/>
      <c r="V290" s="2"/>
      <c r="W290" s="2"/>
      <c r="X290" s="2"/>
      <c r="Y290" s="2"/>
      <c r="Z290" s="2"/>
      <c r="AA290" s="2"/>
      <c r="AB290" s="2"/>
      <c r="AC290" s="2"/>
      <c r="AD290" s="2"/>
      <c r="AE290" s="2"/>
      <c r="AF290" s="2"/>
      <c r="AG290" s="2"/>
      <c r="AH290" s="2"/>
      <c r="AI290" s="2"/>
      <c r="AJ290" s="2"/>
      <c r="AK290" s="2"/>
      <c r="AL290" s="2"/>
      <c r="AM290" s="2"/>
      <c r="AN290" s="2"/>
    </row>
    <row r="291" ht="14.25" customHeight="1">
      <c r="A291" s="3"/>
      <c r="B291" s="2"/>
      <c r="C291" s="2"/>
      <c r="D291" s="2"/>
      <c r="E291" s="2"/>
      <c r="F291" s="2"/>
      <c r="G291" s="2"/>
      <c r="H291" s="2"/>
      <c r="I291" s="2"/>
      <c r="J291" s="4"/>
      <c r="K291" s="4"/>
      <c r="L291" s="4"/>
      <c r="M291" s="4"/>
      <c r="N291" s="4"/>
      <c r="O291" s="4"/>
      <c r="P291" s="4"/>
      <c r="Q291" s="4"/>
      <c r="R291" s="4"/>
      <c r="S291" s="2"/>
      <c r="T291" s="2"/>
      <c r="U291" s="2"/>
      <c r="V291" s="2"/>
      <c r="W291" s="2"/>
      <c r="X291" s="2"/>
      <c r="Y291" s="2"/>
      <c r="Z291" s="2"/>
      <c r="AA291" s="2"/>
      <c r="AB291" s="2"/>
      <c r="AC291" s="2"/>
      <c r="AD291" s="2"/>
      <c r="AE291" s="2"/>
      <c r="AF291" s="2"/>
      <c r="AG291" s="2"/>
      <c r="AH291" s="2"/>
      <c r="AI291" s="2"/>
      <c r="AJ291" s="2"/>
      <c r="AK291" s="2"/>
      <c r="AL291" s="2"/>
      <c r="AM291" s="2"/>
      <c r="AN291" s="2"/>
    </row>
    <row r="292" ht="14.25" customHeight="1">
      <c r="A292" s="3"/>
      <c r="B292" s="2"/>
      <c r="C292" s="2"/>
      <c r="D292" s="2"/>
      <c r="E292" s="2"/>
      <c r="F292" s="2"/>
      <c r="G292" s="2"/>
      <c r="H292" s="2"/>
      <c r="I292" s="2"/>
      <c r="J292" s="4"/>
      <c r="K292" s="4"/>
      <c r="L292" s="4"/>
      <c r="M292" s="4"/>
      <c r="N292" s="4"/>
      <c r="O292" s="4"/>
      <c r="P292" s="4"/>
      <c r="Q292" s="4"/>
      <c r="R292" s="4"/>
      <c r="S292" s="2"/>
      <c r="T292" s="2"/>
      <c r="U292" s="2"/>
      <c r="V292" s="2"/>
      <c r="W292" s="2"/>
      <c r="X292" s="2"/>
      <c r="Y292" s="2"/>
      <c r="Z292" s="2"/>
      <c r="AA292" s="2"/>
      <c r="AB292" s="2"/>
      <c r="AC292" s="2"/>
      <c r="AD292" s="2"/>
      <c r="AE292" s="2"/>
      <c r="AF292" s="2"/>
      <c r="AG292" s="2"/>
      <c r="AH292" s="2"/>
      <c r="AI292" s="2"/>
      <c r="AJ292" s="2"/>
      <c r="AK292" s="2"/>
      <c r="AL292" s="2"/>
      <c r="AM292" s="2"/>
      <c r="AN292" s="2"/>
    </row>
    <row r="293" ht="14.25" customHeight="1">
      <c r="A293" s="3"/>
      <c r="B293" s="2"/>
      <c r="C293" s="2"/>
      <c r="D293" s="2"/>
      <c r="E293" s="2"/>
      <c r="F293" s="2"/>
      <c r="G293" s="2"/>
      <c r="H293" s="2"/>
      <c r="I293" s="2"/>
      <c r="J293" s="4"/>
      <c r="K293" s="4"/>
      <c r="L293" s="4"/>
      <c r="M293" s="4"/>
      <c r="N293" s="4"/>
      <c r="O293" s="4"/>
      <c r="P293" s="4"/>
      <c r="Q293" s="4"/>
      <c r="R293" s="4"/>
      <c r="S293" s="2"/>
      <c r="T293" s="2"/>
      <c r="U293" s="2"/>
      <c r="V293" s="2"/>
      <c r="W293" s="2"/>
      <c r="X293" s="2"/>
      <c r="Y293" s="2"/>
      <c r="Z293" s="2"/>
      <c r="AA293" s="2"/>
      <c r="AB293" s="2"/>
      <c r="AC293" s="2"/>
      <c r="AD293" s="2"/>
      <c r="AE293" s="2"/>
      <c r="AF293" s="2"/>
      <c r="AG293" s="2"/>
      <c r="AH293" s="2"/>
      <c r="AI293" s="2"/>
      <c r="AJ293" s="2"/>
      <c r="AK293" s="2"/>
      <c r="AL293" s="2"/>
      <c r="AM293" s="2"/>
      <c r="AN293" s="2"/>
    </row>
    <row r="294" ht="14.25" customHeight="1">
      <c r="A294" s="3"/>
      <c r="B294" s="2"/>
      <c r="C294" s="2"/>
      <c r="D294" s="2"/>
      <c r="E294" s="2"/>
      <c r="F294" s="2"/>
      <c r="G294" s="2"/>
      <c r="H294" s="2"/>
      <c r="I294" s="2"/>
      <c r="J294" s="4"/>
      <c r="K294" s="4"/>
      <c r="L294" s="4"/>
      <c r="M294" s="4"/>
      <c r="N294" s="4"/>
      <c r="O294" s="4"/>
      <c r="P294" s="4"/>
      <c r="Q294" s="4"/>
      <c r="R294" s="4"/>
      <c r="S294" s="2"/>
      <c r="T294" s="2"/>
      <c r="U294" s="2"/>
      <c r="V294" s="2"/>
      <c r="W294" s="2"/>
      <c r="X294" s="2"/>
      <c r="Y294" s="2"/>
      <c r="Z294" s="2"/>
      <c r="AA294" s="2"/>
      <c r="AB294" s="2"/>
      <c r="AC294" s="2"/>
      <c r="AD294" s="2"/>
      <c r="AE294" s="2"/>
      <c r="AF294" s="2"/>
      <c r="AG294" s="2"/>
      <c r="AH294" s="2"/>
      <c r="AI294" s="2"/>
      <c r="AJ294" s="2"/>
      <c r="AK294" s="2"/>
      <c r="AL294" s="2"/>
      <c r="AM294" s="2"/>
      <c r="AN294" s="2"/>
    </row>
    <row r="295" ht="14.25" customHeight="1">
      <c r="A295" s="3"/>
      <c r="B295" s="2"/>
      <c r="C295" s="2"/>
      <c r="D295" s="2"/>
      <c r="E295" s="2"/>
      <c r="F295" s="2"/>
      <c r="G295" s="2"/>
      <c r="H295" s="2"/>
      <c r="I295" s="2"/>
      <c r="J295" s="4"/>
      <c r="K295" s="4"/>
      <c r="L295" s="4"/>
      <c r="M295" s="4"/>
      <c r="N295" s="4"/>
      <c r="O295" s="4"/>
      <c r="P295" s="4"/>
      <c r="Q295" s="4"/>
      <c r="R295" s="4"/>
      <c r="S295" s="2"/>
      <c r="T295" s="2"/>
      <c r="U295" s="2"/>
      <c r="V295" s="2"/>
      <c r="W295" s="2"/>
      <c r="X295" s="2"/>
      <c r="Y295" s="2"/>
      <c r="Z295" s="2"/>
      <c r="AA295" s="2"/>
      <c r="AB295" s="2"/>
      <c r="AC295" s="2"/>
      <c r="AD295" s="2"/>
      <c r="AE295" s="2"/>
      <c r="AF295" s="2"/>
      <c r="AG295" s="2"/>
      <c r="AH295" s="2"/>
      <c r="AI295" s="2"/>
      <c r="AJ295" s="2"/>
      <c r="AK295" s="2"/>
      <c r="AL295" s="2"/>
      <c r="AM295" s="2"/>
      <c r="AN295" s="2"/>
    </row>
    <row r="296" ht="14.25" customHeight="1">
      <c r="A296" s="3"/>
      <c r="B296" s="2"/>
      <c r="C296" s="2"/>
      <c r="D296" s="2"/>
      <c r="E296" s="2"/>
      <c r="F296" s="2"/>
      <c r="G296" s="2"/>
      <c r="H296" s="2"/>
      <c r="I296" s="2"/>
      <c r="J296" s="4"/>
      <c r="K296" s="4"/>
      <c r="L296" s="4"/>
      <c r="M296" s="4"/>
      <c r="N296" s="4"/>
      <c r="O296" s="4"/>
      <c r="P296" s="4"/>
      <c r="Q296" s="4"/>
      <c r="R296" s="4"/>
      <c r="S296" s="2"/>
      <c r="T296" s="2"/>
      <c r="U296" s="2"/>
      <c r="V296" s="2"/>
      <c r="W296" s="2"/>
      <c r="X296" s="2"/>
      <c r="Y296" s="2"/>
      <c r="Z296" s="2"/>
      <c r="AA296" s="2"/>
      <c r="AB296" s="2"/>
      <c r="AC296" s="2"/>
      <c r="AD296" s="2"/>
      <c r="AE296" s="2"/>
      <c r="AF296" s="2"/>
      <c r="AG296" s="2"/>
      <c r="AH296" s="2"/>
      <c r="AI296" s="2"/>
      <c r="AJ296" s="2"/>
      <c r="AK296" s="2"/>
      <c r="AL296" s="2"/>
      <c r="AM296" s="2"/>
      <c r="AN296" s="2"/>
    </row>
    <row r="297" ht="14.25" customHeight="1">
      <c r="A297" s="3"/>
      <c r="B297" s="2"/>
      <c r="C297" s="2"/>
      <c r="D297" s="2"/>
      <c r="E297" s="2"/>
      <c r="F297" s="2"/>
      <c r="G297" s="2"/>
      <c r="H297" s="2"/>
      <c r="I297" s="2"/>
      <c r="J297" s="4"/>
      <c r="K297" s="4"/>
      <c r="L297" s="4"/>
      <c r="M297" s="4"/>
      <c r="N297" s="4"/>
      <c r="O297" s="4"/>
      <c r="P297" s="4"/>
      <c r="Q297" s="4"/>
      <c r="R297" s="4"/>
      <c r="S297" s="2"/>
      <c r="T297" s="2"/>
      <c r="U297" s="2"/>
      <c r="V297" s="2"/>
      <c r="W297" s="2"/>
      <c r="X297" s="2"/>
      <c r="Y297" s="2"/>
      <c r="Z297" s="2"/>
      <c r="AA297" s="2"/>
      <c r="AB297" s="2"/>
      <c r="AC297" s="2"/>
      <c r="AD297" s="2"/>
      <c r="AE297" s="2"/>
      <c r="AF297" s="2"/>
      <c r="AG297" s="2"/>
      <c r="AH297" s="2"/>
      <c r="AI297" s="2"/>
      <c r="AJ297" s="2"/>
      <c r="AK297" s="2"/>
      <c r="AL297" s="2"/>
      <c r="AM297" s="2"/>
      <c r="AN297" s="2"/>
    </row>
    <row r="298" ht="14.25" customHeight="1">
      <c r="A298" s="3"/>
      <c r="B298" s="2"/>
      <c r="C298" s="2"/>
      <c r="D298" s="2"/>
      <c r="E298" s="2"/>
      <c r="F298" s="2"/>
      <c r="G298" s="2"/>
      <c r="H298" s="2"/>
      <c r="I298" s="2"/>
      <c r="J298" s="4"/>
      <c r="K298" s="4"/>
      <c r="L298" s="4"/>
      <c r="M298" s="4"/>
      <c r="N298" s="4"/>
      <c r="O298" s="4"/>
      <c r="P298" s="4"/>
      <c r="Q298" s="4"/>
      <c r="R298" s="4"/>
      <c r="S298" s="2"/>
      <c r="T298" s="2"/>
      <c r="U298" s="2"/>
      <c r="V298" s="2"/>
      <c r="W298" s="2"/>
      <c r="X298" s="2"/>
      <c r="Y298" s="2"/>
      <c r="Z298" s="2"/>
      <c r="AA298" s="2"/>
      <c r="AB298" s="2"/>
      <c r="AC298" s="2"/>
      <c r="AD298" s="2"/>
      <c r="AE298" s="2"/>
      <c r="AF298" s="2"/>
      <c r="AG298" s="2"/>
      <c r="AH298" s="2"/>
      <c r="AI298" s="2"/>
      <c r="AJ298" s="2"/>
      <c r="AK298" s="2"/>
      <c r="AL298" s="2"/>
      <c r="AM298" s="2"/>
      <c r="AN298" s="2"/>
    </row>
    <row r="299" ht="14.25" customHeight="1">
      <c r="A299" s="3"/>
      <c r="B299" s="2"/>
      <c r="C299" s="2"/>
      <c r="D299" s="2"/>
      <c r="E299" s="2"/>
      <c r="F299" s="2"/>
      <c r="G299" s="2"/>
      <c r="H299" s="2"/>
      <c r="I299" s="2"/>
      <c r="J299" s="4"/>
      <c r="K299" s="4"/>
      <c r="L299" s="4"/>
      <c r="M299" s="4"/>
      <c r="N299" s="4"/>
      <c r="O299" s="4"/>
      <c r="P299" s="4"/>
      <c r="Q299" s="4"/>
      <c r="R299" s="4"/>
      <c r="S299" s="2"/>
      <c r="T299" s="2"/>
      <c r="U299" s="2"/>
      <c r="V299" s="2"/>
      <c r="W299" s="2"/>
      <c r="X299" s="2"/>
      <c r="Y299" s="2"/>
      <c r="Z299" s="2"/>
      <c r="AA299" s="2"/>
      <c r="AB299" s="2"/>
      <c r="AC299" s="2"/>
      <c r="AD299" s="2"/>
      <c r="AE299" s="2"/>
      <c r="AF299" s="2"/>
      <c r="AG299" s="2"/>
      <c r="AH299" s="2"/>
      <c r="AI299" s="2"/>
      <c r="AJ299" s="2"/>
      <c r="AK299" s="2"/>
      <c r="AL299" s="2"/>
      <c r="AM299" s="2"/>
      <c r="AN299" s="2"/>
    </row>
    <row r="300" ht="14.25" customHeight="1">
      <c r="A300" s="3"/>
      <c r="B300" s="2"/>
      <c r="C300" s="2"/>
      <c r="D300" s="2"/>
      <c r="E300" s="2"/>
      <c r="F300" s="2"/>
      <c r="G300" s="2"/>
      <c r="H300" s="2"/>
      <c r="I300" s="2"/>
      <c r="J300" s="4"/>
      <c r="K300" s="4"/>
      <c r="L300" s="4"/>
      <c r="M300" s="4"/>
      <c r="N300" s="4"/>
      <c r="O300" s="4"/>
      <c r="P300" s="4"/>
      <c r="Q300" s="4"/>
      <c r="R300" s="4"/>
      <c r="S300" s="2"/>
      <c r="T300" s="2"/>
      <c r="U300" s="2"/>
      <c r="V300" s="2"/>
      <c r="W300" s="2"/>
      <c r="X300" s="2"/>
      <c r="Y300" s="2"/>
      <c r="Z300" s="2"/>
      <c r="AA300" s="2"/>
      <c r="AB300" s="2"/>
      <c r="AC300" s="2"/>
      <c r="AD300" s="2"/>
      <c r="AE300" s="2"/>
      <c r="AF300" s="2"/>
      <c r="AG300" s="2"/>
      <c r="AH300" s="2"/>
      <c r="AI300" s="2"/>
      <c r="AJ300" s="2"/>
      <c r="AK300" s="2"/>
      <c r="AL300" s="2"/>
      <c r="AM300" s="2"/>
      <c r="AN300" s="2"/>
    </row>
    <row r="301" ht="14.25" customHeight="1">
      <c r="A301" s="3"/>
      <c r="B301" s="2"/>
      <c r="C301" s="2"/>
      <c r="D301" s="2"/>
      <c r="E301" s="2"/>
      <c r="F301" s="2"/>
      <c r="G301" s="2"/>
      <c r="H301" s="2"/>
      <c r="I301" s="2"/>
      <c r="J301" s="4"/>
      <c r="K301" s="4"/>
      <c r="L301" s="4"/>
      <c r="M301" s="4"/>
      <c r="N301" s="4"/>
      <c r="O301" s="4"/>
      <c r="P301" s="4"/>
      <c r="Q301" s="4"/>
      <c r="R301" s="4"/>
      <c r="S301" s="2"/>
      <c r="T301" s="2"/>
      <c r="U301" s="2"/>
      <c r="V301" s="2"/>
      <c r="W301" s="2"/>
      <c r="X301" s="2"/>
      <c r="Y301" s="2"/>
      <c r="Z301" s="2"/>
      <c r="AA301" s="2"/>
      <c r="AB301" s="2"/>
      <c r="AC301" s="2"/>
      <c r="AD301" s="2"/>
      <c r="AE301" s="2"/>
      <c r="AF301" s="2"/>
      <c r="AG301" s="2"/>
      <c r="AH301" s="2"/>
      <c r="AI301" s="2"/>
      <c r="AJ301" s="2"/>
      <c r="AK301" s="2"/>
      <c r="AL301" s="2"/>
      <c r="AM301" s="2"/>
      <c r="AN301" s="2"/>
    </row>
    <row r="302" ht="14.25" customHeight="1">
      <c r="A302" s="3"/>
      <c r="B302" s="2"/>
      <c r="C302" s="2"/>
      <c r="D302" s="2"/>
      <c r="E302" s="2"/>
      <c r="F302" s="2"/>
      <c r="G302" s="2"/>
      <c r="H302" s="2"/>
      <c r="I302" s="2"/>
      <c r="J302" s="4"/>
      <c r="K302" s="4"/>
      <c r="L302" s="4"/>
      <c r="M302" s="4"/>
      <c r="N302" s="4"/>
      <c r="O302" s="4"/>
      <c r="P302" s="4"/>
      <c r="Q302" s="4"/>
      <c r="R302" s="4"/>
      <c r="S302" s="2"/>
      <c r="T302" s="2"/>
      <c r="U302" s="2"/>
      <c r="V302" s="2"/>
      <c r="W302" s="2"/>
      <c r="X302" s="2"/>
      <c r="Y302" s="2"/>
      <c r="Z302" s="2"/>
      <c r="AA302" s="2"/>
      <c r="AB302" s="2"/>
      <c r="AC302" s="2"/>
      <c r="AD302" s="2"/>
      <c r="AE302" s="2"/>
      <c r="AF302" s="2"/>
      <c r="AG302" s="2"/>
      <c r="AH302" s="2"/>
      <c r="AI302" s="2"/>
      <c r="AJ302" s="2"/>
      <c r="AK302" s="2"/>
      <c r="AL302" s="2"/>
      <c r="AM302" s="2"/>
      <c r="AN302" s="2"/>
    </row>
    <row r="303" ht="14.25" customHeight="1">
      <c r="A303" s="3"/>
      <c r="B303" s="2"/>
      <c r="C303" s="2"/>
      <c r="D303" s="2"/>
      <c r="E303" s="2"/>
      <c r="F303" s="2"/>
      <c r="G303" s="2"/>
      <c r="H303" s="2"/>
      <c r="I303" s="2"/>
      <c r="J303" s="4"/>
      <c r="K303" s="4"/>
      <c r="L303" s="4"/>
      <c r="M303" s="4"/>
      <c r="N303" s="4"/>
      <c r="O303" s="4"/>
      <c r="P303" s="4"/>
      <c r="Q303" s="4"/>
      <c r="R303" s="4"/>
      <c r="S303" s="2"/>
      <c r="T303" s="2"/>
      <c r="U303" s="2"/>
      <c r="V303" s="2"/>
      <c r="W303" s="2"/>
      <c r="X303" s="2"/>
      <c r="Y303" s="2"/>
      <c r="Z303" s="2"/>
      <c r="AA303" s="2"/>
      <c r="AB303" s="2"/>
      <c r="AC303" s="2"/>
      <c r="AD303" s="2"/>
      <c r="AE303" s="2"/>
      <c r="AF303" s="2"/>
      <c r="AG303" s="2"/>
      <c r="AH303" s="2"/>
      <c r="AI303" s="2"/>
      <c r="AJ303" s="2"/>
      <c r="AK303" s="2"/>
      <c r="AL303" s="2"/>
      <c r="AM303" s="2"/>
      <c r="AN303" s="2"/>
    </row>
    <row r="304" ht="14.25" customHeight="1">
      <c r="A304" s="3"/>
      <c r="B304" s="2"/>
      <c r="C304" s="2"/>
      <c r="D304" s="2"/>
      <c r="E304" s="2"/>
      <c r="F304" s="2"/>
      <c r="G304" s="2"/>
      <c r="H304" s="2"/>
      <c r="I304" s="2"/>
      <c r="J304" s="4"/>
      <c r="K304" s="4"/>
      <c r="L304" s="4"/>
      <c r="M304" s="4"/>
      <c r="N304" s="4"/>
      <c r="O304" s="4"/>
      <c r="P304" s="4"/>
      <c r="Q304" s="4"/>
      <c r="R304" s="4"/>
      <c r="S304" s="2"/>
      <c r="T304" s="2"/>
      <c r="U304" s="2"/>
      <c r="V304" s="2"/>
      <c r="W304" s="2"/>
      <c r="X304" s="2"/>
      <c r="Y304" s="2"/>
      <c r="Z304" s="2"/>
      <c r="AA304" s="2"/>
      <c r="AB304" s="2"/>
      <c r="AC304" s="2"/>
      <c r="AD304" s="2"/>
      <c r="AE304" s="2"/>
      <c r="AF304" s="2"/>
      <c r="AG304" s="2"/>
      <c r="AH304" s="2"/>
      <c r="AI304" s="2"/>
      <c r="AJ304" s="2"/>
      <c r="AK304" s="2"/>
      <c r="AL304" s="2"/>
      <c r="AM304" s="2"/>
      <c r="AN304" s="2"/>
    </row>
    <row r="305" ht="14.25" customHeight="1">
      <c r="A305" s="3"/>
      <c r="B305" s="2"/>
      <c r="C305" s="2"/>
      <c r="D305" s="2"/>
      <c r="E305" s="2"/>
      <c r="F305" s="2"/>
      <c r="G305" s="2"/>
      <c r="H305" s="2"/>
      <c r="I305" s="2"/>
      <c r="J305" s="4"/>
      <c r="K305" s="4"/>
      <c r="L305" s="4"/>
      <c r="M305" s="4"/>
      <c r="N305" s="4"/>
      <c r="O305" s="4"/>
      <c r="P305" s="4"/>
      <c r="Q305" s="4"/>
      <c r="R305" s="4"/>
      <c r="S305" s="2"/>
      <c r="T305" s="2"/>
      <c r="U305" s="2"/>
      <c r="V305" s="2"/>
      <c r="W305" s="2"/>
      <c r="X305" s="2"/>
      <c r="Y305" s="2"/>
      <c r="Z305" s="2"/>
      <c r="AA305" s="2"/>
      <c r="AB305" s="2"/>
      <c r="AC305" s="2"/>
      <c r="AD305" s="2"/>
      <c r="AE305" s="2"/>
      <c r="AF305" s="2"/>
      <c r="AG305" s="2"/>
      <c r="AH305" s="2"/>
      <c r="AI305" s="2"/>
      <c r="AJ305" s="2"/>
      <c r="AK305" s="2"/>
      <c r="AL305" s="2"/>
      <c r="AM305" s="2"/>
      <c r="AN305" s="2"/>
    </row>
    <row r="306" ht="14.25" customHeight="1">
      <c r="A306" s="3"/>
      <c r="B306" s="2"/>
      <c r="C306" s="2"/>
      <c r="D306" s="2"/>
      <c r="E306" s="2"/>
      <c r="F306" s="2"/>
      <c r="G306" s="2"/>
      <c r="H306" s="2"/>
      <c r="I306" s="2"/>
      <c r="J306" s="4"/>
      <c r="K306" s="4"/>
      <c r="L306" s="4"/>
      <c r="M306" s="4"/>
      <c r="N306" s="4"/>
      <c r="O306" s="4"/>
      <c r="P306" s="4"/>
      <c r="Q306" s="4"/>
      <c r="R306" s="4"/>
      <c r="S306" s="2"/>
      <c r="T306" s="2"/>
      <c r="U306" s="2"/>
      <c r="V306" s="2"/>
      <c r="W306" s="2"/>
      <c r="X306" s="2"/>
      <c r="Y306" s="2"/>
      <c r="Z306" s="2"/>
      <c r="AA306" s="2"/>
      <c r="AB306" s="2"/>
      <c r="AC306" s="2"/>
      <c r="AD306" s="2"/>
      <c r="AE306" s="2"/>
      <c r="AF306" s="2"/>
      <c r="AG306" s="2"/>
      <c r="AH306" s="2"/>
      <c r="AI306" s="2"/>
      <c r="AJ306" s="2"/>
      <c r="AK306" s="2"/>
      <c r="AL306" s="2"/>
      <c r="AM306" s="2"/>
      <c r="AN306" s="2"/>
    </row>
    <row r="307" ht="14.25" customHeight="1">
      <c r="A307" s="3"/>
      <c r="B307" s="2"/>
      <c r="C307" s="2"/>
      <c r="D307" s="2"/>
      <c r="E307" s="2"/>
      <c r="F307" s="2"/>
      <c r="G307" s="2"/>
      <c r="H307" s="2"/>
      <c r="I307" s="2"/>
      <c r="J307" s="4"/>
      <c r="K307" s="4"/>
      <c r="L307" s="4"/>
      <c r="M307" s="4"/>
      <c r="N307" s="4"/>
      <c r="O307" s="4"/>
      <c r="P307" s="4"/>
      <c r="Q307" s="4"/>
      <c r="R307" s="4"/>
      <c r="S307" s="2"/>
      <c r="T307" s="2"/>
      <c r="U307" s="2"/>
      <c r="V307" s="2"/>
      <c r="W307" s="2"/>
      <c r="X307" s="2"/>
      <c r="Y307" s="2"/>
      <c r="Z307" s="2"/>
      <c r="AA307" s="2"/>
      <c r="AB307" s="2"/>
      <c r="AC307" s="2"/>
      <c r="AD307" s="2"/>
      <c r="AE307" s="2"/>
      <c r="AF307" s="2"/>
      <c r="AG307" s="2"/>
      <c r="AH307" s="2"/>
      <c r="AI307" s="2"/>
      <c r="AJ307" s="2"/>
      <c r="AK307" s="2"/>
      <c r="AL307" s="2"/>
      <c r="AM307" s="2"/>
      <c r="AN307" s="2"/>
    </row>
    <row r="308" ht="14.25" customHeight="1">
      <c r="A308" s="3"/>
      <c r="B308" s="2"/>
      <c r="C308" s="2"/>
      <c r="D308" s="2"/>
      <c r="E308" s="2"/>
      <c r="F308" s="2"/>
      <c r="G308" s="2"/>
      <c r="H308" s="2"/>
      <c r="I308" s="2"/>
      <c r="J308" s="4"/>
      <c r="K308" s="4"/>
      <c r="L308" s="4"/>
      <c r="M308" s="4"/>
      <c r="N308" s="4"/>
      <c r="O308" s="4"/>
      <c r="P308" s="4"/>
      <c r="Q308" s="4"/>
      <c r="R308" s="4"/>
      <c r="S308" s="2"/>
      <c r="T308" s="2"/>
      <c r="U308" s="2"/>
      <c r="V308" s="2"/>
      <c r="W308" s="2"/>
      <c r="X308" s="2"/>
      <c r="Y308" s="2"/>
      <c r="Z308" s="2"/>
      <c r="AA308" s="2"/>
      <c r="AB308" s="2"/>
      <c r="AC308" s="2"/>
      <c r="AD308" s="2"/>
      <c r="AE308" s="2"/>
      <c r="AF308" s="2"/>
      <c r="AG308" s="2"/>
      <c r="AH308" s="2"/>
      <c r="AI308" s="2"/>
      <c r="AJ308" s="2"/>
      <c r="AK308" s="2"/>
      <c r="AL308" s="2"/>
      <c r="AM308" s="2"/>
      <c r="AN308" s="2"/>
    </row>
    <row r="309" ht="14.25" customHeight="1">
      <c r="A309" s="3"/>
      <c r="B309" s="2"/>
      <c r="C309" s="2"/>
      <c r="D309" s="2"/>
      <c r="E309" s="2"/>
      <c r="F309" s="2"/>
      <c r="G309" s="2"/>
      <c r="H309" s="2"/>
      <c r="I309" s="2"/>
      <c r="J309" s="4"/>
      <c r="K309" s="4"/>
      <c r="L309" s="4"/>
      <c r="M309" s="4"/>
      <c r="N309" s="4"/>
      <c r="O309" s="4"/>
      <c r="P309" s="4"/>
      <c r="Q309" s="4"/>
      <c r="R309" s="4"/>
      <c r="S309" s="2"/>
      <c r="T309" s="2"/>
      <c r="U309" s="2"/>
      <c r="V309" s="2"/>
      <c r="W309" s="2"/>
      <c r="X309" s="2"/>
      <c r="Y309" s="2"/>
      <c r="Z309" s="2"/>
      <c r="AA309" s="2"/>
      <c r="AB309" s="2"/>
      <c r="AC309" s="2"/>
      <c r="AD309" s="2"/>
      <c r="AE309" s="2"/>
      <c r="AF309" s="2"/>
      <c r="AG309" s="2"/>
      <c r="AH309" s="2"/>
      <c r="AI309" s="2"/>
      <c r="AJ309" s="2"/>
      <c r="AK309" s="2"/>
      <c r="AL309" s="2"/>
      <c r="AM309" s="2"/>
      <c r="AN309" s="2"/>
    </row>
    <row r="310" ht="14.25" customHeight="1">
      <c r="A310" s="3"/>
      <c r="B310" s="2"/>
      <c r="C310" s="2"/>
      <c r="D310" s="2"/>
      <c r="E310" s="2"/>
      <c r="F310" s="2"/>
      <c r="G310" s="2"/>
      <c r="H310" s="2"/>
      <c r="I310" s="2"/>
      <c r="J310" s="4"/>
      <c r="K310" s="4"/>
      <c r="L310" s="4"/>
      <c r="M310" s="4"/>
      <c r="N310" s="4"/>
      <c r="O310" s="4"/>
      <c r="P310" s="4"/>
      <c r="Q310" s="4"/>
      <c r="R310" s="4"/>
      <c r="S310" s="2"/>
      <c r="T310" s="2"/>
      <c r="U310" s="2"/>
      <c r="V310" s="2"/>
      <c r="W310" s="2"/>
      <c r="X310" s="2"/>
      <c r="Y310" s="2"/>
      <c r="Z310" s="2"/>
      <c r="AA310" s="2"/>
      <c r="AB310" s="2"/>
      <c r="AC310" s="2"/>
      <c r="AD310" s="2"/>
      <c r="AE310" s="2"/>
      <c r="AF310" s="2"/>
      <c r="AG310" s="2"/>
      <c r="AH310" s="2"/>
      <c r="AI310" s="2"/>
      <c r="AJ310" s="2"/>
      <c r="AK310" s="2"/>
      <c r="AL310" s="2"/>
      <c r="AM310" s="2"/>
      <c r="AN310" s="2"/>
    </row>
    <row r="311" ht="14.25" customHeight="1">
      <c r="A311" s="3"/>
      <c r="B311" s="2"/>
      <c r="C311" s="2"/>
      <c r="D311" s="2"/>
      <c r="E311" s="2"/>
      <c r="F311" s="2"/>
      <c r="G311" s="2"/>
      <c r="H311" s="2"/>
      <c r="I311" s="2"/>
      <c r="J311" s="4"/>
      <c r="K311" s="4"/>
      <c r="L311" s="4"/>
      <c r="M311" s="4"/>
      <c r="N311" s="4"/>
      <c r="O311" s="4"/>
      <c r="P311" s="4"/>
      <c r="Q311" s="4"/>
      <c r="R311" s="4"/>
      <c r="S311" s="2"/>
      <c r="T311" s="2"/>
      <c r="U311" s="2"/>
      <c r="V311" s="2"/>
      <c r="W311" s="2"/>
      <c r="X311" s="2"/>
      <c r="Y311" s="2"/>
      <c r="Z311" s="2"/>
      <c r="AA311" s="2"/>
      <c r="AB311" s="2"/>
      <c r="AC311" s="2"/>
      <c r="AD311" s="2"/>
      <c r="AE311" s="2"/>
      <c r="AF311" s="2"/>
      <c r="AG311" s="2"/>
      <c r="AH311" s="2"/>
      <c r="AI311" s="2"/>
      <c r="AJ311" s="2"/>
      <c r="AK311" s="2"/>
      <c r="AL311" s="2"/>
      <c r="AM311" s="2"/>
      <c r="AN311" s="2"/>
    </row>
    <row r="312" ht="14.25" customHeight="1">
      <c r="A312" s="3"/>
      <c r="B312" s="2"/>
      <c r="C312" s="2"/>
      <c r="D312" s="2"/>
      <c r="E312" s="2"/>
      <c r="F312" s="2"/>
      <c r="G312" s="2"/>
      <c r="H312" s="2"/>
      <c r="I312" s="2"/>
      <c r="J312" s="4"/>
      <c r="K312" s="4"/>
      <c r="L312" s="4"/>
      <c r="M312" s="4"/>
      <c r="N312" s="4"/>
      <c r="O312" s="4"/>
      <c r="P312" s="4"/>
      <c r="Q312" s="4"/>
      <c r="R312" s="4"/>
      <c r="S312" s="2"/>
      <c r="T312" s="2"/>
      <c r="U312" s="2"/>
      <c r="V312" s="2"/>
      <c r="W312" s="2"/>
      <c r="X312" s="2"/>
      <c r="Y312" s="2"/>
      <c r="Z312" s="2"/>
      <c r="AA312" s="2"/>
      <c r="AB312" s="2"/>
      <c r="AC312" s="2"/>
      <c r="AD312" s="2"/>
      <c r="AE312" s="2"/>
      <c r="AF312" s="2"/>
      <c r="AG312" s="2"/>
      <c r="AH312" s="2"/>
      <c r="AI312" s="2"/>
      <c r="AJ312" s="2"/>
      <c r="AK312" s="2"/>
      <c r="AL312" s="2"/>
      <c r="AM312" s="2"/>
      <c r="AN312" s="2"/>
    </row>
    <row r="313" ht="14.25" customHeight="1">
      <c r="A313" s="3"/>
      <c r="B313" s="2"/>
      <c r="C313" s="2"/>
      <c r="D313" s="2"/>
      <c r="E313" s="2"/>
      <c r="F313" s="2"/>
      <c r="G313" s="2"/>
      <c r="H313" s="2"/>
      <c r="I313" s="2"/>
      <c r="J313" s="4"/>
      <c r="K313" s="4"/>
      <c r="L313" s="4"/>
      <c r="M313" s="4"/>
      <c r="N313" s="4"/>
      <c r="O313" s="4"/>
      <c r="P313" s="4"/>
      <c r="Q313" s="4"/>
      <c r="R313" s="4"/>
      <c r="S313" s="2"/>
      <c r="T313" s="2"/>
      <c r="U313" s="2"/>
      <c r="V313" s="2"/>
      <c r="W313" s="2"/>
      <c r="X313" s="2"/>
      <c r="Y313" s="2"/>
      <c r="Z313" s="2"/>
      <c r="AA313" s="2"/>
      <c r="AB313" s="2"/>
      <c r="AC313" s="2"/>
      <c r="AD313" s="2"/>
      <c r="AE313" s="2"/>
      <c r="AF313" s="2"/>
      <c r="AG313" s="2"/>
      <c r="AH313" s="2"/>
      <c r="AI313" s="2"/>
      <c r="AJ313" s="2"/>
      <c r="AK313" s="2"/>
      <c r="AL313" s="2"/>
      <c r="AM313" s="2"/>
      <c r="AN313" s="2"/>
    </row>
    <row r="314" ht="14.25" customHeight="1">
      <c r="A314" s="3"/>
      <c r="B314" s="2"/>
      <c r="C314" s="2"/>
      <c r="D314" s="2"/>
      <c r="E314" s="2"/>
      <c r="F314" s="2"/>
      <c r="G314" s="2"/>
      <c r="H314" s="2"/>
      <c r="I314" s="2"/>
      <c r="J314" s="4"/>
      <c r="K314" s="4"/>
      <c r="L314" s="4"/>
      <c r="M314" s="4"/>
      <c r="N314" s="4"/>
      <c r="O314" s="4"/>
      <c r="P314" s="4"/>
      <c r="Q314" s="4"/>
      <c r="R314" s="4"/>
      <c r="S314" s="2"/>
      <c r="T314" s="2"/>
      <c r="U314" s="2"/>
      <c r="V314" s="2"/>
      <c r="W314" s="2"/>
      <c r="X314" s="2"/>
      <c r="Y314" s="2"/>
      <c r="Z314" s="2"/>
      <c r="AA314" s="2"/>
      <c r="AB314" s="2"/>
      <c r="AC314" s="2"/>
      <c r="AD314" s="2"/>
      <c r="AE314" s="2"/>
      <c r="AF314" s="2"/>
      <c r="AG314" s="2"/>
      <c r="AH314" s="2"/>
      <c r="AI314" s="2"/>
      <c r="AJ314" s="2"/>
      <c r="AK314" s="2"/>
      <c r="AL314" s="2"/>
      <c r="AM314" s="2"/>
      <c r="AN314" s="2"/>
    </row>
    <row r="315" ht="14.25" customHeight="1">
      <c r="A315" s="3"/>
      <c r="B315" s="2"/>
      <c r="C315" s="2"/>
      <c r="D315" s="2"/>
      <c r="E315" s="2"/>
      <c r="F315" s="2"/>
      <c r="G315" s="2"/>
      <c r="H315" s="2"/>
      <c r="I315" s="2"/>
      <c r="J315" s="4"/>
      <c r="K315" s="4"/>
      <c r="L315" s="4"/>
      <c r="M315" s="4"/>
      <c r="N315" s="4"/>
      <c r="O315" s="4"/>
      <c r="P315" s="4"/>
      <c r="Q315" s="4"/>
      <c r="R315" s="4"/>
      <c r="S315" s="2"/>
      <c r="T315" s="2"/>
      <c r="U315" s="2"/>
      <c r="V315" s="2"/>
      <c r="W315" s="2"/>
      <c r="X315" s="2"/>
      <c r="Y315" s="2"/>
      <c r="Z315" s="2"/>
      <c r="AA315" s="2"/>
      <c r="AB315" s="2"/>
      <c r="AC315" s="2"/>
      <c r="AD315" s="2"/>
      <c r="AE315" s="2"/>
      <c r="AF315" s="2"/>
      <c r="AG315" s="2"/>
      <c r="AH315" s="2"/>
      <c r="AI315" s="2"/>
      <c r="AJ315" s="2"/>
      <c r="AK315" s="2"/>
      <c r="AL315" s="2"/>
      <c r="AM315" s="2"/>
      <c r="AN315" s="2"/>
    </row>
    <row r="316" ht="14.25" customHeight="1">
      <c r="A316" s="3"/>
      <c r="B316" s="2"/>
      <c r="C316" s="2"/>
      <c r="D316" s="2"/>
      <c r="E316" s="2"/>
      <c r="F316" s="2"/>
      <c r="G316" s="2"/>
      <c r="H316" s="2"/>
      <c r="I316" s="2"/>
      <c r="J316" s="4"/>
      <c r="K316" s="4"/>
      <c r="L316" s="4"/>
      <c r="M316" s="4"/>
      <c r="N316" s="4"/>
      <c r="O316" s="4"/>
      <c r="P316" s="4"/>
      <c r="Q316" s="4"/>
      <c r="R316" s="4"/>
      <c r="S316" s="2"/>
      <c r="T316" s="2"/>
      <c r="U316" s="2"/>
      <c r="V316" s="2"/>
      <c r="W316" s="2"/>
      <c r="X316" s="2"/>
      <c r="Y316" s="2"/>
      <c r="Z316" s="2"/>
      <c r="AA316" s="2"/>
      <c r="AB316" s="2"/>
      <c r="AC316" s="2"/>
      <c r="AD316" s="2"/>
      <c r="AE316" s="2"/>
      <c r="AF316" s="2"/>
      <c r="AG316" s="2"/>
      <c r="AH316" s="2"/>
      <c r="AI316" s="2"/>
      <c r="AJ316" s="2"/>
      <c r="AK316" s="2"/>
      <c r="AL316" s="2"/>
      <c r="AM316" s="2"/>
      <c r="AN316" s="2"/>
    </row>
    <row r="317" ht="14.25" customHeight="1">
      <c r="A317" s="3"/>
      <c r="B317" s="2"/>
      <c r="C317" s="2"/>
      <c r="D317" s="2"/>
      <c r="E317" s="2"/>
      <c r="F317" s="2"/>
      <c r="G317" s="2"/>
      <c r="H317" s="2"/>
      <c r="I317" s="2"/>
      <c r="J317" s="4"/>
      <c r="K317" s="4"/>
      <c r="L317" s="4"/>
      <c r="M317" s="4"/>
      <c r="N317" s="4"/>
      <c r="O317" s="4"/>
      <c r="P317" s="4"/>
      <c r="Q317" s="4"/>
      <c r="R317" s="4"/>
      <c r="S317" s="2"/>
      <c r="T317" s="2"/>
      <c r="U317" s="2"/>
      <c r="V317" s="2"/>
      <c r="W317" s="2"/>
      <c r="X317" s="2"/>
      <c r="Y317" s="2"/>
      <c r="Z317" s="2"/>
      <c r="AA317" s="2"/>
      <c r="AB317" s="2"/>
      <c r="AC317" s="2"/>
      <c r="AD317" s="2"/>
      <c r="AE317" s="2"/>
      <c r="AF317" s="2"/>
      <c r="AG317" s="2"/>
      <c r="AH317" s="2"/>
      <c r="AI317" s="2"/>
      <c r="AJ317" s="2"/>
      <c r="AK317" s="2"/>
      <c r="AL317" s="2"/>
      <c r="AM317" s="2"/>
      <c r="AN317" s="2"/>
    </row>
    <row r="318" ht="14.25" customHeight="1">
      <c r="A318" s="3"/>
      <c r="B318" s="2"/>
      <c r="C318" s="2"/>
      <c r="D318" s="2"/>
      <c r="E318" s="2"/>
      <c r="F318" s="2"/>
      <c r="G318" s="2"/>
      <c r="H318" s="2"/>
      <c r="I318" s="2"/>
      <c r="J318" s="4"/>
      <c r="K318" s="4"/>
      <c r="L318" s="4"/>
      <c r="M318" s="4"/>
      <c r="N318" s="4"/>
      <c r="O318" s="4"/>
      <c r="P318" s="4"/>
      <c r="Q318" s="4"/>
      <c r="R318" s="4"/>
      <c r="S318" s="2"/>
      <c r="T318" s="2"/>
      <c r="U318" s="2"/>
      <c r="V318" s="2"/>
      <c r="W318" s="2"/>
      <c r="X318" s="2"/>
      <c r="Y318" s="2"/>
      <c r="Z318" s="2"/>
      <c r="AA318" s="2"/>
      <c r="AB318" s="2"/>
      <c r="AC318" s="2"/>
      <c r="AD318" s="2"/>
      <c r="AE318" s="2"/>
      <c r="AF318" s="2"/>
      <c r="AG318" s="2"/>
      <c r="AH318" s="2"/>
      <c r="AI318" s="2"/>
      <c r="AJ318" s="2"/>
      <c r="AK318" s="2"/>
      <c r="AL318" s="2"/>
      <c r="AM318" s="2"/>
      <c r="AN318" s="2"/>
    </row>
    <row r="319" ht="14.25" customHeight="1">
      <c r="A319" s="3"/>
      <c r="B319" s="2"/>
      <c r="C319" s="2"/>
      <c r="D319" s="2"/>
      <c r="E319" s="2"/>
      <c r="F319" s="2"/>
      <c r="G319" s="2"/>
      <c r="H319" s="2"/>
      <c r="I319" s="2"/>
      <c r="J319" s="4"/>
      <c r="K319" s="4"/>
      <c r="L319" s="4"/>
      <c r="M319" s="4"/>
      <c r="N319" s="4"/>
      <c r="O319" s="4"/>
      <c r="P319" s="4"/>
      <c r="Q319" s="4"/>
      <c r="R319" s="4"/>
      <c r="S319" s="2"/>
      <c r="T319" s="2"/>
      <c r="U319" s="2"/>
      <c r="V319" s="2"/>
      <c r="W319" s="2"/>
      <c r="X319" s="2"/>
      <c r="Y319" s="2"/>
      <c r="Z319" s="2"/>
      <c r="AA319" s="2"/>
      <c r="AB319" s="2"/>
      <c r="AC319" s="2"/>
      <c r="AD319" s="2"/>
      <c r="AE319" s="2"/>
      <c r="AF319" s="2"/>
      <c r="AG319" s="2"/>
      <c r="AH319" s="2"/>
      <c r="AI319" s="2"/>
      <c r="AJ319" s="2"/>
      <c r="AK319" s="2"/>
      <c r="AL319" s="2"/>
      <c r="AM319" s="2"/>
      <c r="AN319" s="2"/>
    </row>
    <row r="320" ht="14.25" customHeight="1">
      <c r="A320" s="3"/>
      <c r="B320" s="2"/>
      <c r="C320" s="2"/>
      <c r="D320" s="2"/>
      <c r="E320" s="2"/>
      <c r="F320" s="2"/>
      <c r="G320" s="2"/>
      <c r="H320" s="2"/>
      <c r="I320" s="2"/>
      <c r="J320" s="4"/>
      <c r="K320" s="4"/>
      <c r="L320" s="4"/>
      <c r="M320" s="4"/>
      <c r="N320" s="4"/>
      <c r="O320" s="4"/>
      <c r="P320" s="4"/>
      <c r="Q320" s="4"/>
      <c r="R320" s="4"/>
      <c r="S320" s="2"/>
      <c r="T320" s="2"/>
      <c r="U320" s="2"/>
      <c r="V320" s="2"/>
      <c r="W320" s="2"/>
      <c r="X320" s="2"/>
      <c r="Y320" s="2"/>
      <c r="Z320" s="2"/>
      <c r="AA320" s="2"/>
      <c r="AB320" s="2"/>
      <c r="AC320" s="2"/>
      <c r="AD320" s="2"/>
      <c r="AE320" s="2"/>
      <c r="AF320" s="2"/>
      <c r="AG320" s="2"/>
      <c r="AH320" s="2"/>
      <c r="AI320" s="2"/>
      <c r="AJ320" s="2"/>
      <c r="AK320" s="2"/>
      <c r="AL320" s="2"/>
      <c r="AM320" s="2"/>
      <c r="AN320" s="2"/>
    </row>
    <row r="321" ht="14.25" customHeight="1">
      <c r="A321" s="3"/>
      <c r="B321" s="2"/>
      <c r="C321" s="2"/>
      <c r="D321" s="2"/>
      <c r="E321" s="2"/>
      <c r="F321" s="2"/>
      <c r="G321" s="2"/>
      <c r="H321" s="2"/>
      <c r="I321" s="2"/>
      <c r="J321" s="4"/>
      <c r="K321" s="4"/>
      <c r="L321" s="4"/>
      <c r="M321" s="4"/>
      <c r="N321" s="4"/>
      <c r="O321" s="4"/>
      <c r="P321" s="4"/>
      <c r="Q321" s="4"/>
      <c r="R321" s="4"/>
      <c r="S321" s="2"/>
      <c r="T321" s="2"/>
      <c r="U321" s="2"/>
      <c r="V321" s="2"/>
      <c r="W321" s="2"/>
      <c r="X321" s="2"/>
      <c r="Y321" s="2"/>
      <c r="Z321" s="2"/>
      <c r="AA321" s="2"/>
      <c r="AB321" s="2"/>
      <c r="AC321" s="2"/>
      <c r="AD321" s="2"/>
      <c r="AE321" s="2"/>
      <c r="AF321" s="2"/>
      <c r="AG321" s="2"/>
      <c r="AH321" s="2"/>
      <c r="AI321" s="2"/>
      <c r="AJ321" s="2"/>
      <c r="AK321" s="2"/>
      <c r="AL321" s="2"/>
      <c r="AM321" s="2"/>
      <c r="AN321" s="2"/>
    </row>
    <row r="322" ht="14.25" customHeight="1">
      <c r="A322" s="3"/>
      <c r="B322" s="2"/>
      <c r="C322" s="2"/>
      <c r="D322" s="2"/>
      <c r="E322" s="2"/>
      <c r="F322" s="2"/>
      <c r="G322" s="2"/>
      <c r="H322" s="2"/>
      <c r="I322" s="2"/>
      <c r="J322" s="4"/>
      <c r="K322" s="4"/>
      <c r="L322" s="4"/>
      <c r="M322" s="4"/>
      <c r="N322" s="4"/>
      <c r="O322" s="4"/>
      <c r="P322" s="4"/>
      <c r="Q322" s="4"/>
      <c r="R322" s="4"/>
      <c r="S322" s="2"/>
      <c r="T322" s="2"/>
      <c r="U322" s="2"/>
      <c r="V322" s="2"/>
      <c r="W322" s="2"/>
      <c r="X322" s="2"/>
      <c r="Y322" s="2"/>
      <c r="Z322" s="2"/>
      <c r="AA322" s="2"/>
      <c r="AB322" s="2"/>
      <c r="AC322" s="2"/>
      <c r="AD322" s="2"/>
      <c r="AE322" s="2"/>
      <c r="AF322" s="2"/>
      <c r="AG322" s="2"/>
      <c r="AH322" s="2"/>
      <c r="AI322" s="2"/>
      <c r="AJ322" s="2"/>
      <c r="AK322" s="2"/>
      <c r="AL322" s="2"/>
      <c r="AM322" s="2"/>
      <c r="AN322" s="2"/>
    </row>
    <row r="323" ht="14.25" customHeight="1">
      <c r="A323" s="3"/>
      <c r="B323" s="2"/>
      <c r="C323" s="2"/>
      <c r="D323" s="2"/>
      <c r="E323" s="2"/>
      <c r="F323" s="2"/>
      <c r="G323" s="2"/>
      <c r="H323" s="2"/>
      <c r="I323" s="2"/>
      <c r="J323" s="4"/>
      <c r="K323" s="4"/>
      <c r="L323" s="4"/>
      <c r="M323" s="4"/>
      <c r="N323" s="4"/>
      <c r="O323" s="4"/>
      <c r="P323" s="4"/>
      <c r="Q323" s="4"/>
      <c r="R323" s="4"/>
      <c r="S323" s="2"/>
      <c r="T323" s="2"/>
      <c r="U323" s="2"/>
      <c r="V323" s="2"/>
      <c r="W323" s="2"/>
      <c r="X323" s="2"/>
      <c r="Y323" s="2"/>
      <c r="Z323" s="2"/>
      <c r="AA323" s="2"/>
      <c r="AB323" s="2"/>
      <c r="AC323" s="2"/>
      <c r="AD323" s="2"/>
      <c r="AE323" s="2"/>
      <c r="AF323" s="2"/>
      <c r="AG323" s="2"/>
      <c r="AH323" s="2"/>
      <c r="AI323" s="2"/>
      <c r="AJ323" s="2"/>
      <c r="AK323" s="2"/>
      <c r="AL323" s="2"/>
      <c r="AM323" s="2"/>
      <c r="AN323" s="2"/>
    </row>
    <row r="324" ht="14.25" customHeight="1">
      <c r="A324" s="3"/>
      <c r="B324" s="2"/>
      <c r="C324" s="2"/>
      <c r="D324" s="2"/>
      <c r="E324" s="2"/>
      <c r="F324" s="2"/>
      <c r="G324" s="2"/>
      <c r="H324" s="2"/>
      <c r="I324" s="2"/>
      <c r="J324" s="4"/>
      <c r="K324" s="4"/>
      <c r="L324" s="4"/>
      <c r="M324" s="4"/>
      <c r="N324" s="4"/>
      <c r="O324" s="4"/>
      <c r="P324" s="4"/>
      <c r="Q324" s="4"/>
      <c r="R324" s="4"/>
      <c r="S324" s="2"/>
      <c r="T324" s="2"/>
      <c r="U324" s="2"/>
      <c r="V324" s="2"/>
      <c r="W324" s="2"/>
      <c r="X324" s="2"/>
      <c r="Y324" s="2"/>
      <c r="Z324" s="2"/>
      <c r="AA324" s="2"/>
      <c r="AB324" s="2"/>
      <c r="AC324" s="2"/>
      <c r="AD324" s="2"/>
      <c r="AE324" s="2"/>
      <c r="AF324" s="2"/>
      <c r="AG324" s="2"/>
      <c r="AH324" s="2"/>
      <c r="AI324" s="2"/>
      <c r="AJ324" s="2"/>
      <c r="AK324" s="2"/>
      <c r="AL324" s="2"/>
      <c r="AM324" s="2"/>
      <c r="AN324" s="2"/>
    </row>
    <row r="325" ht="14.25" customHeight="1">
      <c r="A325" s="3"/>
      <c r="B325" s="2"/>
      <c r="C325" s="2"/>
      <c r="D325" s="2"/>
      <c r="E325" s="2"/>
      <c r="F325" s="2"/>
      <c r="G325" s="2"/>
      <c r="H325" s="2"/>
      <c r="I325" s="2"/>
      <c r="J325" s="4"/>
      <c r="K325" s="4"/>
      <c r="L325" s="4"/>
      <c r="M325" s="4"/>
      <c r="N325" s="4"/>
      <c r="O325" s="4"/>
      <c r="P325" s="4"/>
      <c r="Q325" s="4"/>
      <c r="R325" s="4"/>
      <c r="S325" s="2"/>
      <c r="T325" s="2"/>
      <c r="U325" s="2"/>
      <c r="V325" s="2"/>
      <c r="W325" s="2"/>
      <c r="X325" s="2"/>
      <c r="Y325" s="2"/>
      <c r="Z325" s="2"/>
      <c r="AA325" s="2"/>
      <c r="AB325" s="2"/>
      <c r="AC325" s="2"/>
      <c r="AD325" s="2"/>
      <c r="AE325" s="2"/>
      <c r="AF325" s="2"/>
      <c r="AG325" s="2"/>
      <c r="AH325" s="2"/>
      <c r="AI325" s="2"/>
      <c r="AJ325" s="2"/>
      <c r="AK325" s="2"/>
      <c r="AL325" s="2"/>
      <c r="AM325" s="2"/>
      <c r="AN325" s="2"/>
    </row>
    <row r="326" ht="14.25" customHeight="1">
      <c r="A326" s="3"/>
      <c r="B326" s="2"/>
      <c r="C326" s="2"/>
      <c r="D326" s="2"/>
      <c r="E326" s="2"/>
      <c r="F326" s="2"/>
      <c r="G326" s="2"/>
      <c r="H326" s="2"/>
      <c r="I326" s="2"/>
      <c r="J326" s="4"/>
      <c r="K326" s="4"/>
      <c r="L326" s="4"/>
      <c r="M326" s="4"/>
      <c r="N326" s="4"/>
      <c r="O326" s="4"/>
      <c r="P326" s="4"/>
      <c r="Q326" s="4"/>
      <c r="R326" s="4"/>
      <c r="S326" s="2"/>
      <c r="T326" s="2"/>
      <c r="U326" s="2"/>
      <c r="V326" s="2"/>
      <c r="W326" s="2"/>
      <c r="X326" s="2"/>
      <c r="Y326" s="2"/>
      <c r="Z326" s="2"/>
      <c r="AA326" s="2"/>
      <c r="AB326" s="2"/>
      <c r="AC326" s="2"/>
      <c r="AD326" s="2"/>
      <c r="AE326" s="2"/>
      <c r="AF326" s="2"/>
      <c r="AG326" s="2"/>
      <c r="AH326" s="2"/>
      <c r="AI326" s="2"/>
      <c r="AJ326" s="2"/>
      <c r="AK326" s="2"/>
      <c r="AL326" s="2"/>
      <c r="AM326" s="2"/>
      <c r="AN326" s="2"/>
    </row>
    <row r="327" ht="14.25" customHeight="1">
      <c r="A327" s="3"/>
      <c r="B327" s="2"/>
      <c r="C327" s="2"/>
      <c r="D327" s="2"/>
      <c r="E327" s="2"/>
      <c r="F327" s="2"/>
      <c r="G327" s="2"/>
      <c r="H327" s="2"/>
      <c r="I327" s="2"/>
      <c r="J327" s="4"/>
      <c r="K327" s="4"/>
      <c r="L327" s="4"/>
      <c r="M327" s="4"/>
      <c r="N327" s="4"/>
      <c r="O327" s="4"/>
      <c r="P327" s="4"/>
      <c r="Q327" s="4"/>
      <c r="R327" s="4"/>
      <c r="S327" s="2"/>
      <c r="T327" s="2"/>
      <c r="U327" s="2"/>
      <c r="V327" s="2"/>
      <c r="W327" s="2"/>
      <c r="X327" s="2"/>
      <c r="Y327" s="2"/>
      <c r="Z327" s="2"/>
      <c r="AA327" s="2"/>
      <c r="AB327" s="2"/>
      <c r="AC327" s="2"/>
      <c r="AD327" s="2"/>
      <c r="AE327" s="2"/>
      <c r="AF327" s="2"/>
      <c r="AG327" s="2"/>
      <c r="AH327" s="2"/>
      <c r="AI327" s="2"/>
      <c r="AJ327" s="2"/>
      <c r="AK327" s="2"/>
      <c r="AL327" s="2"/>
      <c r="AM327" s="2"/>
      <c r="AN327" s="2"/>
    </row>
    <row r="328" ht="14.25" customHeight="1">
      <c r="A328" s="3"/>
      <c r="B328" s="2"/>
      <c r="C328" s="2"/>
      <c r="D328" s="2"/>
      <c r="E328" s="2"/>
      <c r="F328" s="2"/>
      <c r="G328" s="2"/>
      <c r="H328" s="2"/>
      <c r="I328" s="2"/>
      <c r="J328" s="4"/>
      <c r="K328" s="4"/>
      <c r="L328" s="4"/>
      <c r="M328" s="4"/>
      <c r="N328" s="4"/>
      <c r="O328" s="4"/>
      <c r="P328" s="4"/>
      <c r="Q328" s="4"/>
      <c r="R328" s="4"/>
      <c r="S328" s="2"/>
      <c r="T328" s="2"/>
      <c r="U328" s="2"/>
      <c r="V328" s="2"/>
      <c r="W328" s="2"/>
      <c r="X328" s="2"/>
      <c r="Y328" s="2"/>
      <c r="Z328" s="2"/>
      <c r="AA328" s="2"/>
      <c r="AB328" s="2"/>
      <c r="AC328" s="2"/>
      <c r="AD328" s="2"/>
      <c r="AE328" s="2"/>
      <c r="AF328" s="2"/>
      <c r="AG328" s="2"/>
      <c r="AH328" s="2"/>
      <c r="AI328" s="2"/>
      <c r="AJ328" s="2"/>
      <c r="AK328" s="2"/>
      <c r="AL328" s="2"/>
      <c r="AM328" s="2"/>
      <c r="AN328" s="2"/>
    </row>
    <row r="329" ht="14.25" customHeight="1">
      <c r="A329" s="3"/>
      <c r="B329" s="2"/>
      <c r="C329" s="2"/>
      <c r="D329" s="2"/>
      <c r="E329" s="2"/>
      <c r="F329" s="2"/>
      <c r="G329" s="2"/>
      <c r="H329" s="2"/>
      <c r="I329" s="2"/>
      <c r="J329" s="4"/>
      <c r="K329" s="4"/>
      <c r="L329" s="4"/>
      <c r="M329" s="4"/>
      <c r="N329" s="4"/>
      <c r="O329" s="4"/>
      <c r="P329" s="4"/>
      <c r="Q329" s="4"/>
      <c r="R329" s="4"/>
      <c r="S329" s="2"/>
      <c r="T329" s="2"/>
      <c r="U329" s="2"/>
      <c r="V329" s="2"/>
      <c r="W329" s="2"/>
      <c r="X329" s="2"/>
      <c r="Y329" s="2"/>
      <c r="Z329" s="2"/>
      <c r="AA329" s="2"/>
      <c r="AB329" s="2"/>
      <c r="AC329" s="2"/>
      <c r="AD329" s="2"/>
      <c r="AE329" s="2"/>
      <c r="AF329" s="2"/>
      <c r="AG329" s="2"/>
      <c r="AH329" s="2"/>
      <c r="AI329" s="2"/>
      <c r="AJ329" s="2"/>
      <c r="AK329" s="2"/>
      <c r="AL329" s="2"/>
      <c r="AM329" s="2"/>
      <c r="AN329" s="2"/>
    </row>
    <row r="330" ht="14.25" customHeight="1">
      <c r="A330" s="3"/>
      <c r="B330" s="2"/>
      <c r="C330" s="2"/>
      <c r="D330" s="2"/>
      <c r="E330" s="2"/>
      <c r="F330" s="2"/>
      <c r="G330" s="2"/>
      <c r="H330" s="2"/>
      <c r="I330" s="2"/>
      <c r="J330" s="4"/>
      <c r="K330" s="4"/>
      <c r="L330" s="4"/>
      <c r="M330" s="4"/>
      <c r="N330" s="4"/>
      <c r="O330" s="4"/>
      <c r="P330" s="4"/>
      <c r="Q330" s="4"/>
      <c r="R330" s="4"/>
      <c r="S330" s="2"/>
      <c r="T330" s="2"/>
      <c r="U330" s="2"/>
      <c r="V330" s="2"/>
      <c r="W330" s="2"/>
      <c r="X330" s="2"/>
      <c r="Y330" s="2"/>
      <c r="Z330" s="2"/>
      <c r="AA330" s="2"/>
      <c r="AB330" s="2"/>
      <c r="AC330" s="2"/>
      <c r="AD330" s="2"/>
      <c r="AE330" s="2"/>
      <c r="AF330" s="2"/>
      <c r="AG330" s="2"/>
      <c r="AH330" s="2"/>
      <c r="AI330" s="2"/>
      <c r="AJ330" s="2"/>
      <c r="AK330" s="2"/>
      <c r="AL330" s="2"/>
      <c r="AM330" s="2"/>
      <c r="AN330" s="2"/>
    </row>
    <row r="331" ht="14.25" customHeight="1">
      <c r="A331" s="3"/>
      <c r="B331" s="2"/>
      <c r="C331" s="2"/>
      <c r="D331" s="2"/>
      <c r="E331" s="2"/>
      <c r="F331" s="2"/>
      <c r="G331" s="2"/>
      <c r="H331" s="2"/>
      <c r="I331" s="2"/>
      <c r="J331" s="4"/>
      <c r="K331" s="4"/>
      <c r="L331" s="4"/>
      <c r="M331" s="4"/>
      <c r="N331" s="4"/>
      <c r="O331" s="4"/>
      <c r="P331" s="4"/>
      <c r="Q331" s="4"/>
      <c r="R331" s="4"/>
      <c r="S331" s="2"/>
      <c r="T331" s="2"/>
      <c r="U331" s="2"/>
      <c r="V331" s="2"/>
      <c r="W331" s="2"/>
      <c r="X331" s="2"/>
      <c r="Y331" s="2"/>
      <c r="Z331" s="2"/>
      <c r="AA331" s="2"/>
      <c r="AB331" s="2"/>
      <c r="AC331" s="2"/>
      <c r="AD331" s="2"/>
      <c r="AE331" s="2"/>
      <c r="AF331" s="2"/>
      <c r="AG331" s="2"/>
      <c r="AH331" s="2"/>
      <c r="AI331" s="2"/>
      <c r="AJ331" s="2"/>
      <c r="AK331" s="2"/>
      <c r="AL331" s="2"/>
      <c r="AM331" s="2"/>
      <c r="AN331" s="2"/>
    </row>
    <row r="332" ht="14.25" customHeight="1">
      <c r="A332" s="3"/>
      <c r="B332" s="2"/>
      <c r="C332" s="2"/>
      <c r="D332" s="2"/>
      <c r="E332" s="2"/>
      <c r="F332" s="2"/>
      <c r="G332" s="2"/>
      <c r="H332" s="2"/>
      <c r="I332" s="2"/>
      <c r="J332" s="4"/>
      <c r="K332" s="4"/>
      <c r="L332" s="4"/>
      <c r="M332" s="4"/>
      <c r="N332" s="4"/>
      <c r="O332" s="4"/>
      <c r="P332" s="4"/>
      <c r="Q332" s="4"/>
      <c r="R332" s="4"/>
      <c r="S332" s="2"/>
      <c r="T332" s="2"/>
      <c r="U332" s="2"/>
      <c r="V332" s="2"/>
      <c r="W332" s="2"/>
      <c r="X332" s="2"/>
      <c r="Y332" s="2"/>
      <c r="Z332" s="2"/>
      <c r="AA332" s="2"/>
      <c r="AB332" s="2"/>
      <c r="AC332" s="2"/>
      <c r="AD332" s="2"/>
      <c r="AE332" s="2"/>
      <c r="AF332" s="2"/>
      <c r="AG332" s="2"/>
      <c r="AH332" s="2"/>
      <c r="AI332" s="2"/>
      <c r="AJ332" s="2"/>
      <c r="AK332" s="2"/>
      <c r="AL332" s="2"/>
      <c r="AM332" s="2"/>
      <c r="AN332" s="2"/>
    </row>
    <row r="333" ht="14.25" customHeight="1">
      <c r="A333" s="3"/>
      <c r="B333" s="2"/>
      <c r="C333" s="2"/>
      <c r="D333" s="2"/>
      <c r="E333" s="2"/>
      <c r="F333" s="2"/>
      <c r="G333" s="2"/>
      <c r="H333" s="2"/>
      <c r="I333" s="2"/>
      <c r="J333" s="4"/>
      <c r="K333" s="4"/>
      <c r="L333" s="4"/>
      <c r="M333" s="4"/>
      <c r="N333" s="4"/>
      <c r="O333" s="4"/>
      <c r="P333" s="4"/>
      <c r="Q333" s="4"/>
      <c r="R333" s="4"/>
      <c r="S333" s="2"/>
      <c r="T333" s="2"/>
      <c r="U333" s="2"/>
      <c r="V333" s="2"/>
      <c r="W333" s="2"/>
      <c r="X333" s="2"/>
      <c r="Y333" s="2"/>
      <c r="Z333" s="2"/>
      <c r="AA333" s="2"/>
      <c r="AB333" s="2"/>
      <c r="AC333" s="2"/>
      <c r="AD333" s="2"/>
      <c r="AE333" s="2"/>
      <c r="AF333" s="2"/>
      <c r="AG333" s="2"/>
      <c r="AH333" s="2"/>
      <c r="AI333" s="2"/>
      <c r="AJ333" s="2"/>
      <c r="AK333" s="2"/>
      <c r="AL333" s="2"/>
      <c r="AM333" s="2"/>
      <c r="AN333" s="2"/>
    </row>
    <row r="334" ht="14.25" customHeight="1">
      <c r="A334" s="3"/>
      <c r="B334" s="2"/>
      <c r="C334" s="2"/>
      <c r="D334" s="2"/>
      <c r="E334" s="2"/>
      <c r="F334" s="2"/>
      <c r="G334" s="2"/>
      <c r="H334" s="2"/>
      <c r="I334" s="2"/>
      <c r="J334" s="4"/>
      <c r="K334" s="4"/>
      <c r="L334" s="4"/>
      <c r="M334" s="4"/>
      <c r="N334" s="4"/>
      <c r="O334" s="4"/>
      <c r="P334" s="4"/>
      <c r="Q334" s="4"/>
      <c r="R334" s="4"/>
      <c r="S334" s="2"/>
      <c r="T334" s="2"/>
      <c r="U334" s="2"/>
      <c r="V334" s="2"/>
      <c r="W334" s="2"/>
      <c r="X334" s="2"/>
      <c r="Y334" s="2"/>
      <c r="Z334" s="2"/>
      <c r="AA334" s="2"/>
      <c r="AB334" s="2"/>
      <c r="AC334" s="2"/>
      <c r="AD334" s="2"/>
      <c r="AE334" s="2"/>
      <c r="AF334" s="2"/>
      <c r="AG334" s="2"/>
      <c r="AH334" s="2"/>
      <c r="AI334" s="2"/>
      <c r="AJ334" s="2"/>
      <c r="AK334" s="2"/>
      <c r="AL334" s="2"/>
      <c r="AM334" s="2"/>
      <c r="AN334" s="2"/>
    </row>
    <row r="335" ht="14.25" customHeight="1">
      <c r="A335" s="3"/>
      <c r="B335" s="2"/>
      <c r="C335" s="2"/>
      <c r="D335" s="2"/>
      <c r="E335" s="2"/>
      <c r="F335" s="2"/>
      <c r="G335" s="2"/>
      <c r="H335" s="2"/>
      <c r="I335" s="2"/>
      <c r="J335" s="4"/>
      <c r="K335" s="4"/>
      <c r="L335" s="4"/>
      <c r="M335" s="4"/>
      <c r="N335" s="4"/>
      <c r="O335" s="4"/>
      <c r="P335" s="4"/>
      <c r="Q335" s="4"/>
      <c r="R335" s="4"/>
      <c r="S335" s="2"/>
      <c r="T335" s="2"/>
      <c r="U335" s="2"/>
      <c r="V335" s="2"/>
      <c r="W335" s="2"/>
      <c r="X335" s="2"/>
      <c r="Y335" s="2"/>
      <c r="Z335" s="2"/>
      <c r="AA335" s="2"/>
      <c r="AB335" s="2"/>
      <c r="AC335" s="2"/>
      <c r="AD335" s="2"/>
      <c r="AE335" s="2"/>
      <c r="AF335" s="2"/>
      <c r="AG335" s="2"/>
      <c r="AH335" s="2"/>
      <c r="AI335" s="2"/>
      <c r="AJ335" s="2"/>
      <c r="AK335" s="2"/>
      <c r="AL335" s="2"/>
      <c r="AM335" s="2"/>
      <c r="AN335" s="2"/>
    </row>
    <row r="336" ht="14.25" customHeight="1">
      <c r="A336" s="3"/>
      <c r="B336" s="2"/>
      <c r="C336" s="2"/>
      <c r="D336" s="2"/>
      <c r="E336" s="2"/>
      <c r="F336" s="2"/>
      <c r="G336" s="2"/>
      <c r="H336" s="2"/>
      <c r="I336" s="2"/>
      <c r="J336" s="4"/>
      <c r="K336" s="4"/>
      <c r="L336" s="4"/>
      <c r="M336" s="4"/>
      <c r="N336" s="4"/>
      <c r="O336" s="4"/>
      <c r="P336" s="4"/>
      <c r="Q336" s="4"/>
      <c r="R336" s="4"/>
      <c r="S336" s="2"/>
      <c r="T336" s="2"/>
      <c r="U336" s="2"/>
      <c r="V336" s="2"/>
      <c r="W336" s="2"/>
      <c r="X336" s="2"/>
      <c r="Y336" s="2"/>
      <c r="Z336" s="2"/>
      <c r="AA336" s="2"/>
      <c r="AB336" s="2"/>
      <c r="AC336" s="2"/>
      <c r="AD336" s="2"/>
      <c r="AE336" s="2"/>
      <c r="AF336" s="2"/>
      <c r="AG336" s="2"/>
      <c r="AH336" s="2"/>
      <c r="AI336" s="2"/>
      <c r="AJ336" s="2"/>
      <c r="AK336" s="2"/>
      <c r="AL336" s="2"/>
      <c r="AM336" s="2"/>
      <c r="AN336" s="2"/>
    </row>
    <row r="337" ht="14.25" customHeight="1">
      <c r="A337" s="3"/>
      <c r="B337" s="2"/>
      <c r="C337" s="2"/>
      <c r="D337" s="2"/>
      <c r="E337" s="2"/>
      <c r="F337" s="2"/>
      <c r="G337" s="2"/>
      <c r="H337" s="2"/>
      <c r="I337" s="2"/>
      <c r="J337" s="4"/>
      <c r="K337" s="4"/>
      <c r="L337" s="4"/>
      <c r="M337" s="4"/>
      <c r="N337" s="4"/>
      <c r="O337" s="4"/>
      <c r="P337" s="4"/>
      <c r="Q337" s="4"/>
      <c r="R337" s="4"/>
      <c r="S337" s="2"/>
      <c r="T337" s="2"/>
      <c r="U337" s="2"/>
      <c r="V337" s="2"/>
      <c r="W337" s="2"/>
      <c r="X337" s="2"/>
      <c r="Y337" s="2"/>
      <c r="Z337" s="2"/>
      <c r="AA337" s="2"/>
      <c r="AB337" s="2"/>
      <c r="AC337" s="2"/>
      <c r="AD337" s="2"/>
      <c r="AE337" s="2"/>
      <c r="AF337" s="2"/>
      <c r="AG337" s="2"/>
      <c r="AH337" s="2"/>
      <c r="AI337" s="2"/>
      <c r="AJ337" s="2"/>
      <c r="AK337" s="2"/>
      <c r="AL337" s="2"/>
      <c r="AM337" s="2"/>
      <c r="AN337" s="2"/>
    </row>
    <row r="338" ht="14.25" customHeight="1">
      <c r="A338" s="3"/>
      <c r="B338" s="2"/>
      <c r="C338" s="2"/>
      <c r="D338" s="2"/>
      <c r="E338" s="2"/>
      <c r="F338" s="2"/>
      <c r="G338" s="2"/>
      <c r="H338" s="2"/>
      <c r="I338" s="2"/>
      <c r="J338" s="4"/>
      <c r="K338" s="4"/>
      <c r="L338" s="4"/>
      <c r="M338" s="4"/>
      <c r="N338" s="4"/>
      <c r="O338" s="4"/>
      <c r="P338" s="4"/>
      <c r="Q338" s="4"/>
      <c r="R338" s="4"/>
      <c r="S338" s="2"/>
      <c r="T338" s="2"/>
      <c r="U338" s="2"/>
      <c r="V338" s="2"/>
      <c r="W338" s="2"/>
      <c r="X338" s="2"/>
      <c r="Y338" s="2"/>
      <c r="Z338" s="2"/>
      <c r="AA338" s="2"/>
      <c r="AB338" s="2"/>
      <c r="AC338" s="2"/>
      <c r="AD338" s="2"/>
      <c r="AE338" s="2"/>
      <c r="AF338" s="2"/>
      <c r="AG338" s="2"/>
      <c r="AH338" s="2"/>
      <c r="AI338" s="2"/>
      <c r="AJ338" s="2"/>
      <c r="AK338" s="2"/>
      <c r="AL338" s="2"/>
      <c r="AM338" s="2"/>
      <c r="AN338" s="2"/>
    </row>
    <row r="339" ht="14.25" customHeight="1">
      <c r="A339" s="3"/>
      <c r="B339" s="2"/>
      <c r="C339" s="2"/>
      <c r="D339" s="2"/>
      <c r="E339" s="2"/>
      <c r="F339" s="2"/>
      <c r="G339" s="2"/>
      <c r="H339" s="2"/>
      <c r="I339" s="2"/>
      <c r="J339" s="4"/>
      <c r="K339" s="4"/>
      <c r="L339" s="4"/>
      <c r="M339" s="4"/>
      <c r="N339" s="4"/>
      <c r="O339" s="4"/>
      <c r="P339" s="4"/>
      <c r="Q339" s="4"/>
      <c r="R339" s="4"/>
      <c r="S339" s="2"/>
      <c r="T339" s="2"/>
      <c r="U339" s="2"/>
      <c r="V339" s="2"/>
      <c r="W339" s="2"/>
      <c r="X339" s="2"/>
      <c r="Y339" s="2"/>
      <c r="Z339" s="2"/>
      <c r="AA339" s="2"/>
      <c r="AB339" s="2"/>
      <c r="AC339" s="2"/>
      <c r="AD339" s="2"/>
      <c r="AE339" s="2"/>
      <c r="AF339" s="2"/>
      <c r="AG339" s="2"/>
      <c r="AH339" s="2"/>
      <c r="AI339" s="2"/>
      <c r="AJ339" s="2"/>
      <c r="AK339" s="2"/>
      <c r="AL339" s="2"/>
      <c r="AM339" s="2"/>
      <c r="AN339" s="2"/>
    </row>
    <row r="340" ht="14.25" customHeight="1">
      <c r="A340" s="3"/>
      <c r="B340" s="2"/>
      <c r="C340" s="2"/>
      <c r="D340" s="2"/>
      <c r="E340" s="2"/>
      <c r="F340" s="2"/>
      <c r="G340" s="2"/>
      <c r="H340" s="2"/>
      <c r="I340" s="2"/>
      <c r="J340" s="4"/>
      <c r="K340" s="4"/>
      <c r="L340" s="4"/>
      <c r="M340" s="4"/>
      <c r="N340" s="4"/>
      <c r="O340" s="4"/>
      <c r="P340" s="4"/>
      <c r="Q340" s="4"/>
      <c r="R340" s="4"/>
      <c r="S340" s="2"/>
      <c r="T340" s="2"/>
      <c r="U340" s="2"/>
      <c r="V340" s="2"/>
      <c r="W340" s="2"/>
      <c r="X340" s="2"/>
      <c r="Y340" s="2"/>
      <c r="Z340" s="2"/>
      <c r="AA340" s="2"/>
      <c r="AB340" s="2"/>
      <c r="AC340" s="2"/>
      <c r="AD340" s="2"/>
      <c r="AE340" s="2"/>
      <c r="AF340" s="2"/>
      <c r="AG340" s="2"/>
      <c r="AH340" s="2"/>
      <c r="AI340" s="2"/>
      <c r="AJ340" s="2"/>
      <c r="AK340" s="2"/>
      <c r="AL340" s="2"/>
      <c r="AM340" s="2"/>
      <c r="AN340" s="2"/>
    </row>
    <row r="341" ht="14.25" customHeight="1">
      <c r="A341" s="3"/>
      <c r="B341" s="2"/>
      <c r="C341" s="2"/>
      <c r="D341" s="2"/>
      <c r="E341" s="2"/>
      <c r="F341" s="2"/>
      <c r="G341" s="2"/>
      <c r="H341" s="2"/>
      <c r="I341" s="2"/>
      <c r="J341" s="4"/>
      <c r="K341" s="4"/>
      <c r="L341" s="4"/>
      <c r="M341" s="4"/>
      <c r="N341" s="4"/>
      <c r="O341" s="4"/>
      <c r="P341" s="4"/>
      <c r="Q341" s="4"/>
      <c r="R341" s="4"/>
      <c r="S341" s="2"/>
      <c r="T341" s="2"/>
      <c r="U341" s="2"/>
      <c r="V341" s="2"/>
      <c r="W341" s="2"/>
      <c r="X341" s="2"/>
      <c r="Y341" s="2"/>
      <c r="Z341" s="2"/>
      <c r="AA341" s="2"/>
      <c r="AB341" s="2"/>
      <c r="AC341" s="2"/>
      <c r="AD341" s="2"/>
      <c r="AE341" s="2"/>
      <c r="AF341" s="2"/>
      <c r="AG341" s="2"/>
      <c r="AH341" s="2"/>
      <c r="AI341" s="2"/>
      <c r="AJ341" s="2"/>
      <c r="AK341" s="2"/>
      <c r="AL341" s="2"/>
      <c r="AM341" s="2"/>
      <c r="AN341" s="2"/>
    </row>
    <row r="342" ht="14.25" customHeight="1">
      <c r="A342" s="3"/>
      <c r="B342" s="2"/>
      <c r="C342" s="2"/>
      <c r="D342" s="2"/>
      <c r="E342" s="2"/>
      <c r="F342" s="2"/>
      <c r="G342" s="2"/>
      <c r="H342" s="2"/>
      <c r="I342" s="2"/>
      <c r="J342" s="4"/>
      <c r="K342" s="4"/>
      <c r="L342" s="4"/>
      <c r="M342" s="4"/>
      <c r="N342" s="4"/>
      <c r="O342" s="4"/>
      <c r="P342" s="4"/>
      <c r="Q342" s="4"/>
      <c r="R342" s="4"/>
      <c r="S342" s="2"/>
      <c r="T342" s="2"/>
      <c r="U342" s="2"/>
      <c r="V342" s="2"/>
      <c r="W342" s="2"/>
      <c r="X342" s="2"/>
      <c r="Y342" s="2"/>
      <c r="Z342" s="2"/>
      <c r="AA342" s="2"/>
      <c r="AB342" s="2"/>
      <c r="AC342" s="2"/>
      <c r="AD342" s="2"/>
      <c r="AE342" s="2"/>
      <c r="AF342" s="2"/>
      <c r="AG342" s="2"/>
      <c r="AH342" s="2"/>
      <c r="AI342" s="2"/>
      <c r="AJ342" s="2"/>
      <c r="AK342" s="2"/>
      <c r="AL342" s="2"/>
      <c r="AM342" s="2"/>
      <c r="AN342" s="2"/>
    </row>
    <row r="343" ht="14.25" customHeight="1">
      <c r="A343" s="3"/>
      <c r="B343" s="2"/>
      <c r="C343" s="2"/>
      <c r="D343" s="2"/>
      <c r="E343" s="2"/>
      <c r="F343" s="2"/>
      <c r="G343" s="2"/>
      <c r="H343" s="2"/>
      <c r="I343" s="2"/>
      <c r="J343" s="4"/>
      <c r="K343" s="4"/>
      <c r="L343" s="4"/>
      <c r="M343" s="4"/>
      <c r="N343" s="4"/>
      <c r="O343" s="4"/>
      <c r="P343" s="4"/>
      <c r="Q343" s="4"/>
      <c r="R343" s="4"/>
      <c r="S343" s="2"/>
      <c r="T343" s="2"/>
      <c r="U343" s="2"/>
      <c r="V343" s="2"/>
      <c r="W343" s="2"/>
      <c r="X343" s="2"/>
      <c r="Y343" s="2"/>
      <c r="Z343" s="2"/>
      <c r="AA343" s="2"/>
      <c r="AB343" s="2"/>
      <c r="AC343" s="2"/>
      <c r="AD343" s="2"/>
      <c r="AE343" s="2"/>
      <c r="AF343" s="2"/>
      <c r="AG343" s="2"/>
      <c r="AH343" s="2"/>
      <c r="AI343" s="2"/>
      <c r="AJ343" s="2"/>
      <c r="AK343" s="2"/>
      <c r="AL343" s="2"/>
      <c r="AM343" s="2"/>
      <c r="AN343" s="2"/>
    </row>
    <row r="344" ht="14.25" customHeight="1">
      <c r="A344" s="3"/>
      <c r="B344" s="2"/>
      <c r="C344" s="2"/>
      <c r="D344" s="2"/>
      <c r="E344" s="2"/>
      <c r="F344" s="2"/>
      <c r="G344" s="2"/>
      <c r="H344" s="2"/>
      <c r="I344" s="2"/>
      <c r="J344" s="4"/>
      <c r="K344" s="4"/>
      <c r="L344" s="4"/>
      <c r="M344" s="4"/>
      <c r="N344" s="4"/>
      <c r="O344" s="4"/>
      <c r="P344" s="4"/>
      <c r="Q344" s="4"/>
      <c r="R344" s="4"/>
      <c r="S344" s="2"/>
      <c r="T344" s="2"/>
      <c r="U344" s="2"/>
      <c r="V344" s="2"/>
      <c r="W344" s="2"/>
      <c r="X344" s="2"/>
      <c r="Y344" s="2"/>
      <c r="Z344" s="2"/>
      <c r="AA344" s="2"/>
      <c r="AB344" s="2"/>
      <c r="AC344" s="2"/>
      <c r="AD344" s="2"/>
      <c r="AE344" s="2"/>
      <c r="AF344" s="2"/>
      <c r="AG344" s="2"/>
      <c r="AH344" s="2"/>
      <c r="AI344" s="2"/>
      <c r="AJ344" s="2"/>
      <c r="AK344" s="2"/>
      <c r="AL344" s="2"/>
      <c r="AM344" s="2"/>
      <c r="AN344" s="2"/>
    </row>
    <row r="345" ht="14.25" customHeight="1">
      <c r="A345" s="3"/>
      <c r="B345" s="2"/>
      <c r="C345" s="2"/>
      <c r="D345" s="2"/>
      <c r="E345" s="2"/>
      <c r="F345" s="2"/>
      <c r="G345" s="2"/>
      <c r="H345" s="2"/>
      <c r="I345" s="2"/>
      <c r="J345" s="4"/>
      <c r="K345" s="4"/>
      <c r="L345" s="4"/>
      <c r="M345" s="4"/>
      <c r="N345" s="4"/>
      <c r="O345" s="4"/>
      <c r="P345" s="4"/>
      <c r="Q345" s="4"/>
      <c r="R345" s="4"/>
      <c r="S345" s="2"/>
      <c r="T345" s="2"/>
      <c r="U345" s="2"/>
      <c r="V345" s="2"/>
      <c r="W345" s="2"/>
      <c r="X345" s="2"/>
      <c r="Y345" s="2"/>
      <c r="Z345" s="2"/>
      <c r="AA345" s="2"/>
      <c r="AB345" s="2"/>
      <c r="AC345" s="2"/>
      <c r="AD345" s="2"/>
      <c r="AE345" s="2"/>
      <c r="AF345" s="2"/>
      <c r="AG345" s="2"/>
      <c r="AH345" s="2"/>
      <c r="AI345" s="2"/>
      <c r="AJ345" s="2"/>
      <c r="AK345" s="2"/>
      <c r="AL345" s="2"/>
      <c r="AM345" s="2"/>
      <c r="AN345" s="2"/>
    </row>
    <row r="346" ht="14.25" customHeight="1">
      <c r="A346" s="3"/>
      <c r="B346" s="2"/>
      <c r="C346" s="2"/>
      <c r="D346" s="2"/>
      <c r="E346" s="2"/>
      <c r="F346" s="2"/>
      <c r="G346" s="2"/>
      <c r="H346" s="2"/>
      <c r="I346" s="2"/>
      <c r="J346" s="4"/>
      <c r="K346" s="4"/>
      <c r="L346" s="4"/>
      <c r="M346" s="4"/>
      <c r="N346" s="4"/>
      <c r="O346" s="4"/>
      <c r="P346" s="4"/>
      <c r="Q346" s="4"/>
      <c r="R346" s="4"/>
      <c r="S346" s="2"/>
      <c r="T346" s="2"/>
      <c r="U346" s="2"/>
      <c r="V346" s="2"/>
      <c r="W346" s="2"/>
      <c r="X346" s="2"/>
      <c r="Y346" s="2"/>
      <c r="Z346" s="2"/>
      <c r="AA346" s="2"/>
      <c r="AB346" s="2"/>
      <c r="AC346" s="2"/>
      <c r="AD346" s="2"/>
      <c r="AE346" s="2"/>
      <c r="AF346" s="2"/>
      <c r="AG346" s="2"/>
      <c r="AH346" s="2"/>
      <c r="AI346" s="2"/>
      <c r="AJ346" s="2"/>
      <c r="AK346" s="2"/>
      <c r="AL346" s="2"/>
      <c r="AM346" s="2"/>
      <c r="AN346" s="2"/>
    </row>
    <row r="347" ht="14.25" customHeight="1">
      <c r="A347" s="3"/>
      <c r="B347" s="2"/>
      <c r="C347" s="2"/>
      <c r="D347" s="2"/>
      <c r="E347" s="2"/>
      <c r="F347" s="2"/>
      <c r="G347" s="2"/>
      <c r="H347" s="2"/>
      <c r="I347" s="2"/>
      <c r="J347" s="4"/>
      <c r="K347" s="4"/>
      <c r="L347" s="4"/>
      <c r="M347" s="4"/>
      <c r="N347" s="4"/>
      <c r="O347" s="4"/>
      <c r="P347" s="4"/>
      <c r="Q347" s="4"/>
      <c r="R347" s="4"/>
      <c r="S347" s="2"/>
      <c r="T347" s="2"/>
      <c r="U347" s="2"/>
      <c r="V347" s="2"/>
      <c r="W347" s="2"/>
      <c r="X347" s="2"/>
      <c r="Y347" s="2"/>
      <c r="Z347" s="2"/>
      <c r="AA347" s="2"/>
      <c r="AB347" s="2"/>
      <c r="AC347" s="2"/>
      <c r="AD347" s="2"/>
      <c r="AE347" s="2"/>
      <c r="AF347" s="2"/>
      <c r="AG347" s="2"/>
      <c r="AH347" s="2"/>
      <c r="AI347" s="2"/>
      <c r="AJ347" s="2"/>
      <c r="AK347" s="2"/>
      <c r="AL347" s="2"/>
      <c r="AM347" s="2"/>
      <c r="AN347" s="2"/>
    </row>
    <row r="348" ht="14.25" customHeight="1">
      <c r="A348" s="3"/>
      <c r="B348" s="2"/>
      <c r="C348" s="2"/>
      <c r="D348" s="2"/>
      <c r="E348" s="2"/>
      <c r="F348" s="2"/>
      <c r="G348" s="2"/>
      <c r="H348" s="2"/>
      <c r="I348" s="2"/>
      <c r="J348" s="4"/>
      <c r="K348" s="4"/>
      <c r="L348" s="4"/>
      <c r="M348" s="4"/>
      <c r="N348" s="4"/>
      <c r="O348" s="4"/>
      <c r="P348" s="4"/>
      <c r="Q348" s="4"/>
      <c r="R348" s="4"/>
      <c r="S348" s="2"/>
      <c r="T348" s="2"/>
      <c r="U348" s="2"/>
      <c r="V348" s="2"/>
      <c r="W348" s="2"/>
      <c r="X348" s="2"/>
      <c r="Y348" s="2"/>
      <c r="Z348" s="2"/>
      <c r="AA348" s="2"/>
      <c r="AB348" s="2"/>
      <c r="AC348" s="2"/>
      <c r="AD348" s="2"/>
      <c r="AE348" s="2"/>
      <c r="AF348" s="2"/>
      <c r="AG348" s="2"/>
      <c r="AH348" s="2"/>
      <c r="AI348" s="2"/>
      <c r="AJ348" s="2"/>
      <c r="AK348" s="2"/>
      <c r="AL348" s="2"/>
      <c r="AM348" s="2"/>
      <c r="AN348" s="2"/>
    </row>
    <row r="349" ht="14.25" customHeight="1">
      <c r="A349" s="3"/>
      <c r="B349" s="2"/>
      <c r="C349" s="2"/>
      <c r="D349" s="2"/>
      <c r="E349" s="2"/>
      <c r="F349" s="2"/>
      <c r="G349" s="2"/>
      <c r="H349" s="2"/>
      <c r="I349" s="2"/>
      <c r="J349" s="4"/>
      <c r="K349" s="4"/>
      <c r="L349" s="4"/>
      <c r="M349" s="4"/>
      <c r="N349" s="4"/>
      <c r="O349" s="4"/>
      <c r="P349" s="4"/>
      <c r="Q349" s="4"/>
      <c r="R349" s="4"/>
      <c r="S349" s="2"/>
      <c r="T349" s="2"/>
      <c r="U349" s="2"/>
      <c r="V349" s="2"/>
      <c r="W349" s="2"/>
      <c r="X349" s="2"/>
      <c r="Y349" s="2"/>
      <c r="Z349" s="2"/>
      <c r="AA349" s="2"/>
      <c r="AB349" s="2"/>
      <c r="AC349" s="2"/>
      <c r="AD349" s="2"/>
      <c r="AE349" s="2"/>
      <c r="AF349" s="2"/>
      <c r="AG349" s="2"/>
      <c r="AH349" s="2"/>
      <c r="AI349" s="2"/>
      <c r="AJ349" s="2"/>
      <c r="AK349" s="2"/>
      <c r="AL349" s="2"/>
      <c r="AM349" s="2"/>
      <c r="AN349" s="2"/>
    </row>
    <row r="350" ht="14.25" customHeight="1">
      <c r="A350" s="3"/>
      <c r="B350" s="2"/>
      <c r="C350" s="2"/>
      <c r="D350" s="2"/>
      <c r="E350" s="2"/>
      <c r="F350" s="2"/>
      <c r="G350" s="2"/>
      <c r="H350" s="2"/>
      <c r="I350" s="2"/>
      <c r="J350" s="4"/>
      <c r="K350" s="4"/>
      <c r="L350" s="4"/>
      <c r="M350" s="4"/>
      <c r="N350" s="4"/>
      <c r="O350" s="4"/>
      <c r="P350" s="4"/>
      <c r="Q350" s="4"/>
      <c r="R350" s="4"/>
      <c r="S350" s="2"/>
      <c r="T350" s="2"/>
      <c r="U350" s="2"/>
      <c r="V350" s="2"/>
      <c r="W350" s="2"/>
      <c r="X350" s="2"/>
      <c r="Y350" s="2"/>
      <c r="Z350" s="2"/>
      <c r="AA350" s="2"/>
      <c r="AB350" s="2"/>
      <c r="AC350" s="2"/>
      <c r="AD350" s="2"/>
      <c r="AE350" s="2"/>
      <c r="AF350" s="2"/>
      <c r="AG350" s="2"/>
      <c r="AH350" s="2"/>
      <c r="AI350" s="2"/>
      <c r="AJ350" s="2"/>
      <c r="AK350" s="2"/>
      <c r="AL350" s="2"/>
      <c r="AM350" s="2"/>
      <c r="AN350" s="2"/>
    </row>
    <row r="351" ht="14.25" customHeight="1">
      <c r="A351" s="3"/>
      <c r="B351" s="2"/>
      <c r="C351" s="2"/>
      <c r="D351" s="2"/>
      <c r="E351" s="2"/>
      <c r="F351" s="2"/>
      <c r="G351" s="2"/>
      <c r="H351" s="2"/>
      <c r="I351" s="2"/>
      <c r="J351" s="4"/>
      <c r="K351" s="4"/>
      <c r="L351" s="4"/>
      <c r="M351" s="4"/>
      <c r="N351" s="4"/>
      <c r="O351" s="4"/>
      <c r="P351" s="4"/>
      <c r="Q351" s="4"/>
      <c r="R351" s="4"/>
      <c r="S351" s="2"/>
      <c r="T351" s="2"/>
      <c r="U351" s="2"/>
      <c r="V351" s="2"/>
      <c r="W351" s="2"/>
      <c r="X351" s="2"/>
      <c r="Y351" s="2"/>
      <c r="Z351" s="2"/>
      <c r="AA351" s="2"/>
      <c r="AB351" s="2"/>
      <c r="AC351" s="2"/>
      <c r="AD351" s="2"/>
      <c r="AE351" s="2"/>
      <c r="AF351" s="2"/>
      <c r="AG351" s="2"/>
      <c r="AH351" s="2"/>
      <c r="AI351" s="2"/>
      <c r="AJ351" s="2"/>
      <c r="AK351" s="2"/>
      <c r="AL351" s="2"/>
      <c r="AM351" s="2"/>
      <c r="AN351" s="2"/>
    </row>
    <row r="352" ht="14.25" customHeight="1">
      <c r="A352" s="3"/>
      <c r="B352" s="2"/>
      <c r="C352" s="2"/>
      <c r="D352" s="2"/>
      <c r="E352" s="2"/>
      <c r="F352" s="2"/>
      <c r="G352" s="2"/>
      <c r="H352" s="2"/>
      <c r="I352" s="2"/>
      <c r="J352" s="4"/>
      <c r="K352" s="4"/>
      <c r="L352" s="4"/>
      <c r="M352" s="4"/>
      <c r="N352" s="4"/>
      <c r="O352" s="4"/>
      <c r="P352" s="4"/>
      <c r="Q352" s="4"/>
      <c r="R352" s="4"/>
      <c r="S352" s="2"/>
      <c r="T352" s="2"/>
      <c r="U352" s="2"/>
      <c r="V352" s="2"/>
      <c r="W352" s="2"/>
      <c r="X352" s="2"/>
      <c r="Y352" s="2"/>
      <c r="Z352" s="2"/>
      <c r="AA352" s="2"/>
      <c r="AB352" s="2"/>
      <c r="AC352" s="2"/>
      <c r="AD352" s="2"/>
      <c r="AE352" s="2"/>
      <c r="AF352" s="2"/>
      <c r="AG352" s="2"/>
      <c r="AH352" s="2"/>
      <c r="AI352" s="2"/>
      <c r="AJ352" s="2"/>
      <c r="AK352" s="2"/>
      <c r="AL352" s="2"/>
      <c r="AM352" s="2"/>
      <c r="AN352" s="2"/>
    </row>
    <row r="353" ht="14.25" customHeight="1">
      <c r="A353" s="3"/>
      <c r="B353" s="2"/>
      <c r="C353" s="2"/>
      <c r="D353" s="2"/>
      <c r="E353" s="2"/>
      <c r="F353" s="2"/>
      <c r="G353" s="2"/>
      <c r="H353" s="2"/>
      <c r="I353" s="2"/>
      <c r="J353" s="4"/>
      <c r="K353" s="4"/>
      <c r="L353" s="4"/>
      <c r="M353" s="4"/>
      <c r="N353" s="4"/>
      <c r="O353" s="4"/>
      <c r="P353" s="4"/>
      <c r="Q353" s="4"/>
      <c r="R353" s="4"/>
      <c r="S353" s="2"/>
      <c r="T353" s="2"/>
      <c r="U353" s="2"/>
      <c r="V353" s="2"/>
      <c r="W353" s="2"/>
      <c r="X353" s="2"/>
      <c r="Y353" s="2"/>
      <c r="Z353" s="2"/>
      <c r="AA353" s="2"/>
      <c r="AB353" s="2"/>
      <c r="AC353" s="2"/>
      <c r="AD353" s="2"/>
      <c r="AE353" s="2"/>
      <c r="AF353" s="2"/>
      <c r="AG353" s="2"/>
      <c r="AH353" s="2"/>
      <c r="AI353" s="2"/>
      <c r="AJ353" s="2"/>
      <c r="AK353" s="2"/>
      <c r="AL353" s="2"/>
      <c r="AM353" s="2"/>
      <c r="AN353" s="2"/>
    </row>
    <row r="354" ht="14.25" customHeight="1">
      <c r="A354" s="3"/>
      <c r="B354" s="2"/>
      <c r="C354" s="2"/>
      <c r="D354" s="2"/>
      <c r="E354" s="2"/>
      <c r="F354" s="2"/>
      <c r="G354" s="2"/>
      <c r="H354" s="2"/>
      <c r="I354" s="2"/>
      <c r="J354" s="4"/>
      <c r="K354" s="4"/>
      <c r="L354" s="4"/>
      <c r="M354" s="4"/>
      <c r="N354" s="4"/>
      <c r="O354" s="4"/>
      <c r="P354" s="4"/>
      <c r="Q354" s="4"/>
      <c r="R354" s="4"/>
      <c r="S354" s="2"/>
      <c r="T354" s="2"/>
      <c r="U354" s="2"/>
      <c r="V354" s="2"/>
      <c r="W354" s="2"/>
      <c r="X354" s="2"/>
      <c r="Y354" s="2"/>
      <c r="Z354" s="2"/>
      <c r="AA354" s="2"/>
      <c r="AB354" s="2"/>
      <c r="AC354" s="2"/>
      <c r="AD354" s="2"/>
      <c r="AE354" s="2"/>
      <c r="AF354" s="2"/>
      <c r="AG354" s="2"/>
      <c r="AH354" s="2"/>
      <c r="AI354" s="2"/>
      <c r="AJ354" s="2"/>
      <c r="AK354" s="2"/>
      <c r="AL354" s="2"/>
      <c r="AM354" s="2"/>
      <c r="AN354" s="2"/>
    </row>
    <row r="355" ht="14.25" customHeight="1">
      <c r="A355" s="3"/>
      <c r="B355" s="2"/>
      <c r="C355" s="2"/>
      <c r="D355" s="2"/>
      <c r="E355" s="2"/>
      <c r="F355" s="2"/>
      <c r="G355" s="2"/>
      <c r="H355" s="2"/>
      <c r="I355" s="2"/>
      <c r="J355" s="4"/>
      <c r="K355" s="4"/>
      <c r="L355" s="4"/>
      <c r="M355" s="4"/>
      <c r="N355" s="4"/>
      <c r="O355" s="4"/>
      <c r="P355" s="4"/>
      <c r="Q355" s="4"/>
      <c r="R355" s="4"/>
      <c r="S355" s="2"/>
      <c r="T355" s="2"/>
      <c r="U355" s="2"/>
      <c r="V355" s="2"/>
      <c r="W355" s="2"/>
      <c r="X355" s="2"/>
      <c r="Y355" s="2"/>
      <c r="Z355" s="2"/>
      <c r="AA355" s="2"/>
      <c r="AB355" s="2"/>
      <c r="AC355" s="2"/>
      <c r="AD355" s="2"/>
      <c r="AE355" s="2"/>
      <c r="AF355" s="2"/>
      <c r="AG355" s="2"/>
      <c r="AH355" s="2"/>
      <c r="AI355" s="2"/>
      <c r="AJ355" s="2"/>
      <c r="AK355" s="2"/>
      <c r="AL355" s="2"/>
      <c r="AM355" s="2"/>
      <c r="AN355" s="2"/>
    </row>
    <row r="356" ht="14.25" customHeight="1">
      <c r="A356" s="3"/>
      <c r="B356" s="2"/>
      <c r="C356" s="2"/>
      <c r="D356" s="2"/>
      <c r="E356" s="2"/>
      <c r="F356" s="2"/>
      <c r="G356" s="2"/>
      <c r="H356" s="2"/>
      <c r="I356" s="2"/>
      <c r="J356" s="4"/>
      <c r="K356" s="4"/>
      <c r="L356" s="4"/>
      <c r="M356" s="4"/>
      <c r="N356" s="4"/>
      <c r="O356" s="4"/>
      <c r="P356" s="4"/>
      <c r="Q356" s="4"/>
      <c r="R356" s="4"/>
      <c r="S356" s="2"/>
      <c r="T356" s="2"/>
      <c r="U356" s="2"/>
      <c r="V356" s="2"/>
      <c r="W356" s="2"/>
      <c r="X356" s="2"/>
      <c r="Y356" s="2"/>
      <c r="Z356" s="2"/>
      <c r="AA356" s="2"/>
      <c r="AB356" s="2"/>
      <c r="AC356" s="2"/>
      <c r="AD356" s="2"/>
      <c r="AE356" s="2"/>
      <c r="AF356" s="2"/>
      <c r="AG356" s="2"/>
      <c r="AH356" s="2"/>
      <c r="AI356" s="2"/>
      <c r="AJ356" s="2"/>
      <c r="AK356" s="2"/>
      <c r="AL356" s="2"/>
      <c r="AM356" s="2"/>
      <c r="AN356" s="2"/>
    </row>
    <row r="357" ht="14.25" customHeight="1">
      <c r="A357" s="3"/>
      <c r="B357" s="2"/>
      <c r="C357" s="2"/>
      <c r="D357" s="2"/>
      <c r="E357" s="2"/>
      <c r="F357" s="2"/>
      <c r="G357" s="2"/>
      <c r="H357" s="2"/>
      <c r="I357" s="2"/>
      <c r="J357" s="4"/>
      <c r="K357" s="4"/>
      <c r="L357" s="4"/>
      <c r="M357" s="4"/>
      <c r="N357" s="4"/>
      <c r="O357" s="4"/>
      <c r="P357" s="4"/>
      <c r="Q357" s="4"/>
      <c r="R357" s="4"/>
      <c r="S357" s="2"/>
      <c r="T357" s="2"/>
      <c r="U357" s="2"/>
      <c r="V357" s="2"/>
      <c r="W357" s="2"/>
      <c r="X357" s="2"/>
      <c r="Y357" s="2"/>
      <c r="Z357" s="2"/>
      <c r="AA357" s="2"/>
      <c r="AB357" s="2"/>
      <c r="AC357" s="2"/>
      <c r="AD357" s="2"/>
      <c r="AE357" s="2"/>
      <c r="AF357" s="2"/>
      <c r="AG357" s="2"/>
      <c r="AH357" s="2"/>
      <c r="AI357" s="2"/>
      <c r="AJ357" s="2"/>
      <c r="AK357" s="2"/>
      <c r="AL357" s="2"/>
      <c r="AM357" s="2"/>
      <c r="AN357" s="2"/>
    </row>
    <row r="358" ht="14.25" customHeight="1">
      <c r="A358" s="3"/>
      <c r="B358" s="2"/>
      <c r="C358" s="2"/>
      <c r="D358" s="2"/>
      <c r="E358" s="2"/>
      <c r="F358" s="2"/>
      <c r="G358" s="2"/>
      <c r="H358" s="2"/>
      <c r="I358" s="2"/>
      <c r="J358" s="4"/>
      <c r="K358" s="4"/>
      <c r="L358" s="4"/>
      <c r="M358" s="4"/>
      <c r="N358" s="4"/>
      <c r="O358" s="4"/>
      <c r="P358" s="4"/>
      <c r="Q358" s="4"/>
      <c r="R358" s="4"/>
      <c r="S358" s="2"/>
      <c r="T358" s="2"/>
      <c r="U358" s="2"/>
      <c r="V358" s="2"/>
      <c r="W358" s="2"/>
      <c r="X358" s="2"/>
      <c r="Y358" s="2"/>
      <c r="Z358" s="2"/>
      <c r="AA358" s="2"/>
      <c r="AB358" s="2"/>
      <c r="AC358" s="2"/>
      <c r="AD358" s="2"/>
      <c r="AE358" s="2"/>
      <c r="AF358" s="2"/>
      <c r="AG358" s="2"/>
      <c r="AH358" s="2"/>
      <c r="AI358" s="2"/>
      <c r="AJ358" s="2"/>
      <c r="AK358" s="2"/>
      <c r="AL358" s="2"/>
      <c r="AM358" s="2"/>
      <c r="AN358" s="2"/>
    </row>
    <row r="359" ht="14.25" customHeight="1">
      <c r="A359" s="3"/>
      <c r="B359" s="2"/>
      <c r="C359" s="2"/>
      <c r="D359" s="2"/>
      <c r="E359" s="2"/>
      <c r="F359" s="2"/>
      <c r="G359" s="2"/>
      <c r="H359" s="2"/>
      <c r="I359" s="2"/>
      <c r="J359" s="4"/>
      <c r="K359" s="4"/>
      <c r="L359" s="4"/>
      <c r="M359" s="4"/>
      <c r="N359" s="4"/>
      <c r="O359" s="4"/>
      <c r="P359" s="4"/>
      <c r="Q359" s="4"/>
      <c r="R359" s="4"/>
      <c r="S359" s="2"/>
      <c r="T359" s="2"/>
      <c r="U359" s="2"/>
      <c r="V359" s="2"/>
      <c r="W359" s="2"/>
      <c r="X359" s="2"/>
      <c r="Y359" s="2"/>
      <c r="Z359" s="2"/>
      <c r="AA359" s="2"/>
      <c r="AB359" s="2"/>
      <c r="AC359" s="2"/>
      <c r="AD359" s="2"/>
      <c r="AE359" s="2"/>
      <c r="AF359" s="2"/>
      <c r="AG359" s="2"/>
      <c r="AH359" s="2"/>
      <c r="AI359" s="2"/>
      <c r="AJ359" s="2"/>
      <c r="AK359" s="2"/>
      <c r="AL359" s="2"/>
      <c r="AM359" s="2"/>
      <c r="AN359" s="2"/>
    </row>
    <row r="360" ht="14.25" customHeight="1">
      <c r="A360" s="3"/>
      <c r="B360" s="2"/>
      <c r="C360" s="2"/>
      <c r="D360" s="2"/>
      <c r="E360" s="2"/>
      <c r="F360" s="2"/>
      <c r="G360" s="2"/>
      <c r="H360" s="2"/>
      <c r="I360" s="2"/>
      <c r="J360" s="4"/>
      <c r="K360" s="4"/>
      <c r="L360" s="4"/>
      <c r="M360" s="4"/>
      <c r="N360" s="4"/>
      <c r="O360" s="4"/>
      <c r="P360" s="4"/>
      <c r="Q360" s="4"/>
      <c r="R360" s="4"/>
      <c r="S360" s="2"/>
      <c r="T360" s="2"/>
      <c r="U360" s="2"/>
      <c r="V360" s="2"/>
      <c r="W360" s="2"/>
      <c r="X360" s="2"/>
      <c r="Y360" s="2"/>
      <c r="Z360" s="2"/>
      <c r="AA360" s="2"/>
      <c r="AB360" s="2"/>
      <c r="AC360" s="2"/>
      <c r="AD360" s="2"/>
      <c r="AE360" s="2"/>
      <c r="AF360" s="2"/>
      <c r="AG360" s="2"/>
      <c r="AH360" s="2"/>
      <c r="AI360" s="2"/>
      <c r="AJ360" s="2"/>
      <c r="AK360" s="2"/>
      <c r="AL360" s="2"/>
      <c r="AM360" s="2"/>
      <c r="AN360" s="2"/>
    </row>
    <row r="361" ht="14.25" customHeight="1">
      <c r="A361" s="3"/>
      <c r="B361" s="2"/>
      <c r="C361" s="2"/>
      <c r="D361" s="2"/>
      <c r="E361" s="2"/>
      <c r="F361" s="2"/>
      <c r="G361" s="2"/>
      <c r="H361" s="2"/>
      <c r="I361" s="2"/>
      <c r="J361" s="4"/>
      <c r="K361" s="4"/>
      <c r="L361" s="4"/>
      <c r="M361" s="4"/>
      <c r="N361" s="4"/>
      <c r="O361" s="4"/>
      <c r="P361" s="4"/>
      <c r="Q361" s="4"/>
      <c r="R361" s="4"/>
      <c r="S361" s="2"/>
      <c r="T361" s="2"/>
      <c r="U361" s="2"/>
      <c r="V361" s="2"/>
      <c r="W361" s="2"/>
      <c r="X361" s="2"/>
      <c r="Y361" s="2"/>
      <c r="Z361" s="2"/>
      <c r="AA361" s="2"/>
      <c r="AB361" s="2"/>
      <c r="AC361" s="2"/>
      <c r="AD361" s="2"/>
      <c r="AE361" s="2"/>
      <c r="AF361" s="2"/>
      <c r="AG361" s="2"/>
      <c r="AH361" s="2"/>
      <c r="AI361" s="2"/>
      <c r="AJ361" s="2"/>
      <c r="AK361" s="2"/>
      <c r="AL361" s="2"/>
      <c r="AM361" s="2"/>
      <c r="AN361" s="2"/>
    </row>
    <row r="362" ht="14.25" customHeight="1">
      <c r="A362" s="3"/>
      <c r="B362" s="2"/>
      <c r="C362" s="2"/>
      <c r="D362" s="2"/>
      <c r="E362" s="2"/>
      <c r="F362" s="2"/>
      <c r="G362" s="2"/>
      <c r="H362" s="2"/>
      <c r="I362" s="2"/>
      <c r="J362" s="4"/>
      <c r="K362" s="4"/>
      <c r="L362" s="4"/>
      <c r="M362" s="4"/>
      <c r="N362" s="4"/>
      <c r="O362" s="4"/>
      <c r="P362" s="4"/>
      <c r="Q362" s="4"/>
      <c r="R362" s="4"/>
      <c r="S362" s="2"/>
      <c r="T362" s="2"/>
      <c r="U362" s="2"/>
      <c r="V362" s="2"/>
      <c r="W362" s="2"/>
      <c r="X362" s="2"/>
      <c r="Y362" s="2"/>
      <c r="Z362" s="2"/>
      <c r="AA362" s="2"/>
      <c r="AB362" s="2"/>
      <c r="AC362" s="2"/>
      <c r="AD362" s="2"/>
      <c r="AE362" s="2"/>
      <c r="AF362" s="2"/>
      <c r="AG362" s="2"/>
      <c r="AH362" s="2"/>
      <c r="AI362" s="2"/>
      <c r="AJ362" s="2"/>
      <c r="AK362" s="2"/>
      <c r="AL362" s="2"/>
      <c r="AM362" s="2"/>
      <c r="AN362" s="2"/>
    </row>
    <row r="363" ht="14.25" customHeight="1">
      <c r="A363" s="3"/>
      <c r="B363" s="2"/>
      <c r="C363" s="2"/>
      <c r="D363" s="2"/>
      <c r="E363" s="2"/>
      <c r="F363" s="2"/>
      <c r="G363" s="2"/>
      <c r="H363" s="2"/>
      <c r="I363" s="2"/>
      <c r="J363" s="4"/>
      <c r="K363" s="4"/>
      <c r="L363" s="4"/>
      <c r="M363" s="4"/>
      <c r="N363" s="4"/>
      <c r="O363" s="4"/>
      <c r="P363" s="4"/>
      <c r="Q363" s="4"/>
      <c r="R363" s="4"/>
      <c r="S363" s="2"/>
      <c r="T363" s="2"/>
      <c r="U363" s="2"/>
      <c r="V363" s="2"/>
      <c r="W363" s="2"/>
      <c r="X363" s="2"/>
      <c r="Y363" s="2"/>
      <c r="Z363" s="2"/>
      <c r="AA363" s="2"/>
      <c r="AB363" s="2"/>
      <c r="AC363" s="2"/>
      <c r="AD363" s="2"/>
      <c r="AE363" s="2"/>
      <c r="AF363" s="2"/>
      <c r="AG363" s="2"/>
      <c r="AH363" s="2"/>
      <c r="AI363" s="2"/>
      <c r="AJ363" s="2"/>
      <c r="AK363" s="2"/>
      <c r="AL363" s="2"/>
      <c r="AM363" s="2"/>
      <c r="AN363" s="2"/>
    </row>
    <row r="364" ht="14.25" customHeight="1">
      <c r="A364" s="3"/>
      <c r="B364" s="2"/>
      <c r="C364" s="2"/>
      <c r="D364" s="2"/>
      <c r="E364" s="2"/>
      <c r="F364" s="2"/>
      <c r="G364" s="2"/>
      <c r="H364" s="2"/>
      <c r="I364" s="2"/>
      <c r="J364" s="4"/>
      <c r="K364" s="4"/>
      <c r="L364" s="4"/>
      <c r="M364" s="4"/>
      <c r="N364" s="4"/>
      <c r="O364" s="4"/>
      <c r="P364" s="4"/>
      <c r="Q364" s="4"/>
      <c r="R364" s="4"/>
      <c r="S364" s="2"/>
      <c r="T364" s="2"/>
      <c r="U364" s="2"/>
      <c r="V364" s="2"/>
      <c r="W364" s="2"/>
      <c r="X364" s="2"/>
      <c r="Y364" s="2"/>
      <c r="Z364" s="2"/>
      <c r="AA364" s="2"/>
      <c r="AB364" s="2"/>
      <c r="AC364" s="2"/>
      <c r="AD364" s="2"/>
      <c r="AE364" s="2"/>
      <c r="AF364" s="2"/>
      <c r="AG364" s="2"/>
      <c r="AH364" s="2"/>
      <c r="AI364" s="2"/>
      <c r="AJ364" s="2"/>
      <c r="AK364" s="2"/>
      <c r="AL364" s="2"/>
      <c r="AM364" s="2"/>
      <c r="AN364" s="2"/>
    </row>
    <row r="365" ht="14.25" customHeight="1">
      <c r="A365" s="3"/>
      <c r="B365" s="2"/>
      <c r="C365" s="2"/>
      <c r="D365" s="2"/>
      <c r="E365" s="2"/>
      <c r="F365" s="2"/>
      <c r="G365" s="2"/>
      <c r="H365" s="2"/>
      <c r="I365" s="2"/>
      <c r="J365" s="4"/>
      <c r="K365" s="4"/>
      <c r="L365" s="4"/>
      <c r="M365" s="4"/>
      <c r="N365" s="4"/>
      <c r="O365" s="4"/>
      <c r="P365" s="4"/>
      <c r="Q365" s="4"/>
      <c r="R365" s="4"/>
      <c r="S365" s="2"/>
      <c r="T365" s="2"/>
      <c r="U365" s="2"/>
      <c r="V365" s="2"/>
      <c r="W365" s="2"/>
      <c r="X365" s="2"/>
      <c r="Y365" s="2"/>
      <c r="Z365" s="2"/>
      <c r="AA365" s="2"/>
      <c r="AB365" s="2"/>
      <c r="AC365" s="2"/>
      <c r="AD365" s="2"/>
      <c r="AE365" s="2"/>
      <c r="AF365" s="2"/>
      <c r="AG365" s="2"/>
      <c r="AH365" s="2"/>
      <c r="AI365" s="2"/>
      <c r="AJ365" s="2"/>
      <c r="AK365" s="2"/>
      <c r="AL365" s="2"/>
      <c r="AM365" s="2"/>
      <c r="AN365" s="2"/>
    </row>
    <row r="366" ht="14.25" customHeight="1">
      <c r="A366" s="3"/>
      <c r="B366" s="2"/>
      <c r="C366" s="2"/>
      <c r="D366" s="2"/>
      <c r="E366" s="2"/>
      <c r="F366" s="2"/>
      <c r="G366" s="2"/>
      <c r="H366" s="2"/>
      <c r="I366" s="2"/>
      <c r="J366" s="4"/>
      <c r="K366" s="4"/>
      <c r="L366" s="4"/>
      <c r="M366" s="4"/>
      <c r="N366" s="4"/>
      <c r="O366" s="4"/>
      <c r="P366" s="4"/>
      <c r="Q366" s="4"/>
      <c r="R366" s="4"/>
      <c r="S366" s="2"/>
      <c r="T366" s="2"/>
      <c r="U366" s="2"/>
      <c r="V366" s="2"/>
      <c r="W366" s="2"/>
      <c r="X366" s="2"/>
      <c r="Y366" s="2"/>
      <c r="Z366" s="2"/>
      <c r="AA366" s="2"/>
      <c r="AB366" s="2"/>
      <c r="AC366" s="2"/>
      <c r="AD366" s="2"/>
      <c r="AE366" s="2"/>
      <c r="AF366" s="2"/>
      <c r="AG366" s="2"/>
      <c r="AH366" s="2"/>
      <c r="AI366" s="2"/>
      <c r="AJ366" s="2"/>
      <c r="AK366" s="2"/>
      <c r="AL366" s="2"/>
      <c r="AM366" s="2"/>
      <c r="AN366" s="2"/>
    </row>
    <row r="367" ht="14.25" customHeight="1">
      <c r="A367" s="3"/>
      <c r="B367" s="2"/>
      <c r="C367" s="2"/>
      <c r="D367" s="2"/>
      <c r="E367" s="2"/>
      <c r="F367" s="2"/>
      <c r="G367" s="2"/>
      <c r="H367" s="2"/>
      <c r="I367" s="2"/>
      <c r="J367" s="4"/>
      <c r="K367" s="4"/>
      <c r="L367" s="4"/>
      <c r="M367" s="4"/>
      <c r="N367" s="4"/>
      <c r="O367" s="4"/>
      <c r="P367" s="4"/>
      <c r="Q367" s="4"/>
      <c r="R367" s="4"/>
      <c r="S367" s="2"/>
      <c r="T367" s="2"/>
      <c r="U367" s="2"/>
      <c r="V367" s="2"/>
      <c r="W367" s="2"/>
      <c r="X367" s="2"/>
      <c r="Y367" s="2"/>
      <c r="Z367" s="2"/>
      <c r="AA367" s="2"/>
      <c r="AB367" s="2"/>
      <c r="AC367" s="2"/>
      <c r="AD367" s="2"/>
      <c r="AE367" s="2"/>
      <c r="AF367" s="2"/>
      <c r="AG367" s="2"/>
      <c r="AH367" s="2"/>
      <c r="AI367" s="2"/>
      <c r="AJ367" s="2"/>
      <c r="AK367" s="2"/>
      <c r="AL367" s="2"/>
      <c r="AM367" s="2"/>
      <c r="AN367" s="2"/>
    </row>
    <row r="368" ht="14.25" customHeight="1">
      <c r="A368" s="3"/>
      <c r="B368" s="2"/>
      <c r="C368" s="2"/>
      <c r="D368" s="2"/>
      <c r="E368" s="2"/>
      <c r="F368" s="2"/>
      <c r="G368" s="2"/>
      <c r="H368" s="2"/>
      <c r="I368" s="2"/>
      <c r="J368" s="4"/>
      <c r="K368" s="4"/>
      <c r="L368" s="4"/>
      <c r="M368" s="4"/>
      <c r="N368" s="4"/>
      <c r="O368" s="4"/>
      <c r="P368" s="4"/>
      <c r="Q368" s="4"/>
      <c r="R368" s="4"/>
      <c r="S368" s="2"/>
      <c r="T368" s="2"/>
      <c r="U368" s="2"/>
      <c r="V368" s="2"/>
      <c r="W368" s="2"/>
      <c r="X368" s="2"/>
      <c r="Y368" s="2"/>
      <c r="Z368" s="2"/>
      <c r="AA368" s="2"/>
      <c r="AB368" s="2"/>
      <c r="AC368" s="2"/>
      <c r="AD368" s="2"/>
      <c r="AE368" s="2"/>
      <c r="AF368" s="2"/>
      <c r="AG368" s="2"/>
      <c r="AH368" s="2"/>
      <c r="AI368" s="2"/>
      <c r="AJ368" s="2"/>
      <c r="AK368" s="2"/>
      <c r="AL368" s="2"/>
      <c r="AM368" s="2"/>
      <c r="AN368" s="2"/>
    </row>
    <row r="369" ht="14.25" customHeight="1">
      <c r="A369" s="3"/>
      <c r="B369" s="2"/>
      <c r="C369" s="2"/>
      <c r="D369" s="2"/>
      <c r="E369" s="2"/>
      <c r="F369" s="2"/>
      <c r="G369" s="2"/>
      <c r="H369" s="2"/>
      <c r="I369" s="2"/>
      <c r="J369" s="4"/>
      <c r="K369" s="4"/>
      <c r="L369" s="4"/>
      <c r="M369" s="4"/>
      <c r="N369" s="4"/>
      <c r="O369" s="4"/>
      <c r="P369" s="4"/>
      <c r="Q369" s="4"/>
      <c r="R369" s="4"/>
      <c r="S369" s="2"/>
      <c r="T369" s="2"/>
      <c r="U369" s="2"/>
      <c r="V369" s="2"/>
      <c r="W369" s="2"/>
      <c r="X369" s="2"/>
      <c r="Y369" s="2"/>
      <c r="Z369" s="2"/>
      <c r="AA369" s="2"/>
      <c r="AB369" s="2"/>
      <c r="AC369" s="2"/>
      <c r="AD369" s="2"/>
      <c r="AE369" s="2"/>
      <c r="AF369" s="2"/>
      <c r="AG369" s="2"/>
      <c r="AH369" s="2"/>
      <c r="AI369" s="2"/>
      <c r="AJ369" s="2"/>
      <c r="AK369" s="2"/>
      <c r="AL369" s="2"/>
      <c r="AM369" s="2"/>
      <c r="AN369" s="2"/>
    </row>
    <row r="370" ht="14.25" customHeight="1">
      <c r="A370" s="3"/>
      <c r="B370" s="2"/>
      <c r="C370" s="2"/>
      <c r="D370" s="2"/>
      <c r="E370" s="2"/>
      <c r="F370" s="2"/>
      <c r="G370" s="2"/>
      <c r="H370" s="2"/>
      <c r="I370" s="2"/>
      <c r="J370" s="4"/>
      <c r="K370" s="4"/>
      <c r="L370" s="4"/>
      <c r="M370" s="4"/>
      <c r="N370" s="4"/>
      <c r="O370" s="4"/>
      <c r="P370" s="4"/>
      <c r="Q370" s="4"/>
      <c r="R370" s="4"/>
      <c r="S370" s="2"/>
      <c r="T370" s="2"/>
      <c r="U370" s="2"/>
      <c r="V370" s="2"/>
      <c r="W370" s="2"/>
      <c r="X370" s="2"/>
      <c r="Y370" s="2"/>
      <c r="Z370" s="2"/>
      <c r="AA370" s="2"/>
      <c r="AB370" s="2"/>
      <c r="AC370" s="2"/>
      <c r="AD370" s="2"/>
      <c r="AE370" s="2"/>
      <c r="AF370" s="2"/>
      <c r="AG370" s="2"/>
      <c r="AH370" s="2"/>
      <c r="AI370" s="2"/>
      <c r="AJ370" s="2"/>
      <c r="AK370" s="2"/>
      <c r="AL370" s="2"/>
      <c r="AM370" s="2"/>
      <c r="AN370" s="2"/>
    </row>
    <row r="371" ht="14.25" customHeight="1">
      <c r="A371" s="3"/>
      <c r="B371" s="2"/>
      <c r="C371" s="2"/>
      <c r="D371" s="2"/>
      <c r="E371" s="2"/>
      <c r="F371" s="2"/>
      <c r="G371" s="2"/>
      <c r="H371" s="2"/>
      <c r="I371" s="2"/>
      <c r="J371" s="4"/>
      <c r="K371" s="4"/>
      <c r="L371" s="4"/>
      <c r="M371" s="4"/>
      <c r="N371" s="4"/>
      <c r="O371" s="4"/>
      <c r="P371" s="4"/>
      <c r="Q371" s="4"/>
      <c r="R371" s="4"/>
      <c r="S371" s="2"/>
      <c r="T371" s="2"/>
      <c r="U371" s="2"/>
      <c r="V371" s="2"/>
      <c r="W371" s="2"/>
      <c r="X371" s="2"/>
      <c r="Y371" s="2"/>
      <c r="Z371" s="2"/>
      <c r="AA371" s="2"/>
      <c r="AB371" s="2"/>
      <c r="AC371" s="2"/>
      <c r="AD371" s="2"/>
      <c r="AE371" s="2"/>
      <c r="AF371" s="2"/>
      <c r="AG371" s="2"/>
      <c r="AH371" s="2"/>
      <c r="AI371" s="2"/>
      <c r="AJ371" s="2"/>
      <c r="AK371" s="2"/>
      <c r="AL371" s="2"/>
      <c r="AM371" s="2"/>
      <c r="AN371" s="2"/>
    </row>
    <row r="372" ht="14.25" customHeight="1">
      <c r="A372" s="3"/>
      <c r="B372" s="2"/>
      <c r="C372" s="2"/>
      <c r="D372" s="2"/>
      <c r="E372" s="2"/>
      <c r="F372" s="2"/>
      <c r="G372" s="2"/>
      <c r="H372" s="2"/>
      <c r="I372" s="2"/>
      <c r="J372" s="4"/>
      <c r="K372" s="4"/>
      <c r="L372" s="4"/>
      <c r="M372" s="4"/>
      <c r="N372" s="4"/>
      <c r="O372" s="4"/>
      <c r="P372" s="4"/>
      <c r="Q372" s="4"/>
      <c r="R372" s="4"/>
      <c r="S372" s="2"/>
      <c r="T372" s="2"/>
      <c r="U372" s="2"/>
      <c r="V372" s="2"/>
      <c r="W372" s="2"/>
      <c r="X372" s="2"/>
      <c r="Y372" s="2"/>
      <c r="Z372" s="2"/>
      <c r="AA372" s="2"/>
      <c r="AB372" s="2"/>
      <c r="AC372" s="2"/>
      <c r="AD372" s="2"/>
      <c r="AE372" s="2"/>
      <c r="AF372" s="2"/>
      <c r="AG372" s="2"/>
      <c r="AH372" s="2"/>
      <c r="AI372" s="2"/>
      <c r="AJ372" s="2"/>
      <c r="AK372" s="2"/>
      <c r="AL372" s="2"/>
      <c r="AM372" s="2"/>
      <c r="AN372" s="2"/>
    </row>
    <row r="373" ht="14.25" customHeight="1">
      <c r="A373" s="3"/>
      <c r="B373" s="2"/>
      <c r="C373" s="2"/>
      <c r="D373" s="2"/>
      <c r="E373" s="2"/>
      <c r="F373" s="2"/>
      <c r="G373" s="2"/>
      <c r="H373" s="2"/>
      <c r="I373" s="2"/>
      <c r="J373" s="4"/>
      <c r="K373" s="4"/>
      <c r="L373" s="4"/>
      <c r="M373" s="4"/>
      <c r="N373" s="4"/>
      <c r="O373" s="4"/>
      <c r="P373" s="4"/>
      <c r="Q373" s="4"/>
      <c r="R373" s="4"/>
      <c r="S373" s="2"/>
      <c r="T373" s="2"/>
      <c r="U373" s="2"/>
      <c r="V373" s="2"/>
      <c r="W373" s="2"/>
      <c r="X373" s="2"/>
      <c r="Y373" s="2"/>
      <c r="Z373" s="2"/>
      <c r="AA373" s="2"/>
      <c r="AB373" s="2"/>
      <c r="AC373" s="2"/>
      <c r="AD373" s="2"/>
      <c r="AE373" s="2"/>
      <c r="AF373" s="2"/>
      <c r="AG373" s="2"/>
      <c r="AH373" s="2"/>
      <c r="AI373" s="2"/>
      <c r="AJ373" s="2"/>
      <c r="AK373" s="2"/>
      <c r="AL373" s="2"/>
      <c r="AM373" s="2"/>
      <c r="AN373" s="2"/>
    </row>
    <row r="374" ht="14.25" customHeight="1">
      <c r="A374" s="3"/>
      <c r="B374" s="2"/>
      <c r="C374" s="2"/>
      <c r="D374" s="2"/>
      <c r="E374" s="2"/>
      <c r="F374" s="2"/>
      <c r="G374" s="2"/>
      <c r="H374" s="2"/>
      <c r="I374" s="2"/>
      <c r="J374" s="4"/>
      <c r="K374" s="4"/>
      <c r="L374" s="4"/>
      <c r="M374" s="4"/>
      <c r="N374" s="4"/>
      <c r="O374" s="4"/>
      <c r="P374" s="4"/>
      <c r="Q374" s="4"/>
      <c r="R374" s="4"/>
      <c r="S374" s="2"/>
      <c r="T374" s="2"/>
      <c r="U374" s="2"/>
      <c r="V374" s="2"/>
      <c r="W374" s="2"/>
      <c r="X374" s="2"/>
      <c r="Y374" s="2"/>
      <c r="Z374" s="2"/>
      <c r="AA374" s="2"/>
      <c r="AB374" s="2"/>
      <c r="AC374" s="2"/>
      <c r="AD374" s="2"/>
      <c r="AE374" s="2"/>
      <c r="AF374" s="2"/>
      <c r="AG374" s="2"/>
      <c r="AH374" s="2"/>
      <c r="AI374" s="2"/>
      <c r="AJ374" s="2"/>
      <c r="AK374" s="2"/>
      <c r="AL374" s="2"/>
      <c r="AM374" s="2"/>
      <c r="AN374" s="2"/>
    </row>
    <row r="375" ht="14.25" customHeight="1">
      <c r="A375" s="3"/>
      <c r="B375" s="2"/>
      <c r="C375" s="2"/>
      <c r="D375" s="2"/>
      <c r="E375" s="2"/>
      <c r="F375" s="2"/>
      <c r="G375" s="2"/>
      <c r="H375" s="2"/>
      <c r="I375" s="2"/>
      <c r="J375" s="4"/>
      <c r="K375" s="4"/>
      <c r="L375" s="4"/>
      <c r="M375" s="4"/>
      <c r="N375" s="4"/>
      <c r="O375" s="4"/>
      <c r="P375" s="4"/>
      <c r="Q375" s="4"/>
      <c r="R375" s="4"/>
      <c r="S375" s="2"/>
      <c r="T375" s="2"/>
      <c r="U375" s="2"/>
      <c r="V375" s="2"/>
      <c r="W375" s="2"/>
      <c r="X375" s="2"/>
      <c r="Y375" s="2"/>
      <c r="Z375" s="2"/>
      <c r="AA375" s="2"/>
      <c r="AB375" s="2"/>
      <c r="AC375" s="2"/>
      <c r="AD375" s="2"/>
      <c r="AE375" s="2"/>
      <c r="AF375" s="2"/>
      <c r="AG375" s="2"/>
      <c r="AH375" s="2"/>
      <c r="AI375" s="2"/>
      <c r="AJ375" s="2"/>
      <c r="AK375" s="2"/>
      <c r="AL375" s="2"/>
      <c r="AM375" s="2"/>
      <c r="AN375" s="2"/>
    </row>
    <row r="376" ht="14.25" customHeight="1">
      <c r="A376" s="3"/>
      <c r="B376" s="2"/>
      <c r="C376" s="2"/>
      <c r="D376" s="2"/>
      <c r="E376" s="2"/>
      <c r="F376" s="2"/>
      <c r="G376" s="2"/>
      <c r="H376" s="2"/>
      <c r="I376" s="2"/>
      <c r="J376" s="4"/>
      <c r="K376" s="4"/>
      <c r="L376" s="4"/>
      <c r="M376" s="4"/>
      <c r="N376" s="4"/>
      <c r="O376" s="4"/>
      <c r="P376" s="4"/>
      <c r="Q376" s="4"/>
      <c r="R376" s="4"/>
      <c r="S376" s="2"/>
      <c r="T376" s="2"/>
      <c r="U376" s="2"/>
      <c r="V376" s="2"/>
      <c r="W376" s="2"/>
      <c r="X376" s="2"/>
      <c r="Y376" s="2"/>
      <c r="Z376" s="2"/>
      <c r="AA376" s="2"/>
      <c r="AB376" s="2"/>
      <c r="AC376" s="2"/>
      <c r="AD376" s="2"/>
      <c r="AE376" s="2"/>
      <c r="AF376" s="2"/>
      <c r="AG376" s="2"/>
      <c r="AH376" s="2"/>
      <c r="AI376" s="2"/>
      <c r="AJ376" s="2"/>
      <c r="AK376" s="2"/>
      <c r="AL376" s="2"/>
      <c r="AM376" s="2"/>
      <c r="AN376" s="2"/>
    </row>
    <row r="377" ht="14.25" customHeight="1">
      <c r="A377" s="3"/>
      <c r="B377" s="2"/>
      <c r="C377" s="2"/>
      <c r="D377" s="2"/>
      <c r="E377" s="2"/>
      <c r="F377" s="2"/>
      <c r="G377" s="2"/>
      <c r="H377" s="2"/>
      <c r="I377" s="2"/>
      <c r="J377" s="4"/>
      <c r="K377" s="4"/>
      <c r="L377" s="4"/>
      <c r="M377" s="4"/>
      <c r="N377" s="4"/>
      <c r="O377" s="4"/>
      <c r="P377" s="4"/>
      <c r="Q377" s="4"/>
      <c r="R377" s="4"/>
      <c r="S377" s="2"/>
      <c r="T377" s="2"/>
      <c r="U377" s="2"/>
      <c r="V377" s="2"/>
      <c r="W377" s="2"/>
      <c r="X377" s="2"/>
      <c r="Y377" s="2"/>
      <c r="Z377" s="2"/>
      <c r="AA377" s="2"/>
      <c r="AB377" s="2"/>
      <c r="AC377" s="2"/>
      <c r="AD377" s="2"/>
      <c r="AE377" s="2"/>
      <c r="AF377" s="2"/>
      <c r="AG377" s="2"/>
      <c r="AH377" s="2"/>
      <c r="AI377" s="2"/>
      <c r="AJ377" s="2"/>
      <c r="AK377" s="2"/>
      <c r="AL377" s="2"/>
      <c r="AM377" s="2"/>
      <c r="AN377" s="2"/>
    </row>
    <row r="378" ht="14.25" customHeight="1">
      <c r="A378" s="3"/>
      <c r="B378" s="2"/>
      <c r="C378" s="2"/>
      <c r="D378" s="2"/>
      <c r="E378" s="2"/>
      <c r="F378" s="2"/>
      <c r="G378" s="2"/>
      <c r="H378" s="2"/>
      <c r="I378" s="2"/>
      <c r="J378" s="4"/>
      <c r="K378" s="4"/>
      <c r="L378" s="4"/>
      <c r="M378" s="4"/>
      <c r="N378" s="4"/>
      <c r="O378" s="4"/>
      <c r="P378" s="4"/>
      <c r="Q378" s="4"/>
      <c r="R378" s="4"/>
      <c r="S378" s="2"/>
      <c r="T378" s="2"/>
      <c r="U378" s="2"/>
      <c r="V378" s="2"/>
      <c r="W378" s="2"/>
      <c r="X378" s="2"/>
      <c r="Y378" s="2"/>
      <c r="Z378" s="2"/>
      <c r="AA378" s="2"/>
      <c r="AB378" s="2"/>
      <c r="AC378" s="2"/>
      <c r="AD378" s="2"/>
      <c r="AE378" s="2"/>
      <c r="AF378" s="2"/>
      <c r="AG378" s="2"/>
      <c r="AH378" s="2"/>
      <c r="AI378" s="2"/>
      <c r="AJ378" s="2"/>
      <c r="AK378" s="2"/>
      <c r="AL378" s="2"/>
      <c r="AM378" s="2"/>
      <c r="AN378" s="2"/>
    </row>
    <row r="379" ht="14.25" customHeight="1">
      <c r="A379" s="3"/>
      <c r="B379" s="2"/>
      <c r="C379" s="2"/>
      <c r="D379" s="2"/>
      <c r="E379" s="2"/>
      <c r="F379" s="2"/>
      <c r="G379" s="2"/>
      <c r="H379" s="2"/>
      <c r="I379" s="2"/>
      <c r="J379" s="4"/>
      <c r="K379" s="4"/>
      <c r="L379" s="4"/>
      <c r="M379" s="4"/>
      <c r="N379" s="4"/>
      <c r="O379" s="4"/>
      <c r="P379" s="4"/>
      <c r="Q379" s="4"/>
      <c r="R379" s="4"/>
      <c r="S379" s="2"/>
      <c r="T379" s="2"/>
      <c r="U379" s="2"/>
      <c r="V379" s="2"/>
      <c r="W379" s="2"/>
      <c r="X379" s="2"/>
      <c r="Y379" s="2"/>
      <c r="Z379" s="2"/>
      <c r="AA379" s="2"/>
      <c r="AB379" s="2"/>
      <c r="AC379" s="2"/>
      <c r="AD379" s="2"/>
      <c r="AE379" s="2"/>
      <c r="AF379" s="2"/>
      <c r="AG379" s="2"/>
      <c r="AH379" s="2"/>
      <c r="AI379" s="2"/>
      <c r="AJ379" s="2"/>
      <c r="AK379" s="2"/>
      <c r="AL379" s="2"/>
      <c r="AM379" s="2"/>
      <c r="AN379" s="2"/>
    </row>
    <row r="380" ht="14.25" customHeight="1">
      <c r="A380" s="3"/>
      <c r="B380" s="2"/>
      <c r="C380" s="2"/>
      <c r="D380" s="2"/>
      <c r="E380" s="2"/>
      <c r="F380" s="2"/>
      <c r="G380" s="2"/>
      <c r="H380" s="2"/>
      <c r="I380" s="2"/>
      <c r="J380" s="4"/>
      <c r="K380" s="4"/>
      <c r="L380" s="4"/>
      <c r="M380" s="4"/>
      <c r="N380" s="4"/>
      <c r="O380" s="4"/>
      <c r="P380" s="4"/>
      <c r="Q380" s="4"/>
      <c r="R380" s="4"/>
      <c r="S380" s="2"/>
      <c r="T380" s="2"/>
      <c r="U380" s="2"/>
      <c r="V380" s="2"/>
      <c r="W380" s="2"/>
      <c r="X380" s="2"/>
      <c r="Y380" s="2"/>
      <c r="Z380" s="2"/>
      <c r="AA380" s="2"/>
      <c r="AB380" s="2"/>
      <c r="AC380" s="2"/>
      <c r="AD380" s="2"/>
      <c r="AE380" s="2"/>
      <c r="AF380" s="2"/>
      <c r="AG380" s="2"/>
      <c r="AH380" s="2"/>
      <c r="AI380" s="2"/>
      <c r="AJ380" s="2"/>
      <c r="AK380" s="2"/>
      <c r="AL380" s="2"/>
      <c r="AM380" s="2"/>
      <c r="AN380" s="2"/>
    </row>
    <row r="381" ht="14.25" customHeight="1">
      <c r="A381" s="3"/>
      <c r="B381" s="2"/>
      <c r="C381" s="2"/>
      <c r="D381" s="2"/>
      <c r="E381" s="2"/>
      <c r="F381" s="2"/>
      <c r="G381" s="2"/>
      <c r="H381" s="2"/>
      <c r="I381" s="2"/>
      <c r="J381" s="4"/>
      <c r="K381" s="4"/>
      <c r="L381" s="4"/>
      <c r="M381" s="4"/>
      <c r="N381" s="4"/>
      <c r="O381" s="4"/>
      <c r="P381" s="4"/>
      <c r="Q381" s="4"/>
      <c r="R381" s="4"/>
      <c r="S381" s="2"/>
      <c r="T381" s="2"/>
      <c r="U381" s="2"/>
      <c r="V381" s="2"/>
      <c r="W381" s="2"/>
      <c r="X381" s="2"/>
      <c r="Y381" s="2"/>
      <c r="Z381" s="2"/>
      <c r="AA381" s="2"/>
      <c r="AB381" s="2"/>
      <c r="AC381" s="2"/>
      <c r="AD381" s="2"/>
      <c r="AE381" s="2"/>
      <c r="AF381" s="2"/>
      <c r="AG381" s="2"/>
      <c r="AH381" s="2"/>
      <c r="AI381" s="2"/>
      <c r="AJ381" s="2"/>
      <c r="AK381" s="2"/>
      <c r="AL381" s="2"/>
      <c r="AM381" s="2"/>
      <c r="AN381" s="2"/>
    </row>
    <row r="382" ht="14.25" customHeight="1">
      <c r="A382" s="3"/>
      <c r="B382" s="2"/>
      <c r="C382" s="2"/>
      <c r="D382" s="2"/>
      <c r="E382" s="2"/>
      <c r="F382" s="2"/>
      <c r="G382" s="2"/>
      <c r="H382" s="2"/>
      <c r="I382" s="2"/>
      <c r="J382" s="4"/>
      <c r="K382" s="4"/>
      <c r="L382" s="4"/>
      <c r="M382" s="4"/>
      <c r="N382" s="4"/>
      <c r="O382" s="4"/>
      <c r="P382" s="4"/>
      <c r="Q382" s="4"/>
      <c r="R382" s="4"/>
      <c r="S382" s="2"/>
      <c r="T382" s="2"/>
      <c r="U382" s="2"/>
      <c r="V382" s="2"/>
      <c r="W382" s="2"/>
      <c r="X382" s="2"/>
      <c r="Y382" s="2"/>
      <c r="Z382" s="2"/>
      <c r="AA382" s="2"/>
      <c r="AB382" s="2"/>
      <c r="AC382" s="2"/>
      <c r="AD382" s="2"/>
      <c r="AE382" s="2"/>
      <c r="AF382" s="2"/>
      <c r="AG382" s="2"/>
      <c r="AH382" s="2"/>
      <c r="AI382" s="2"/>
      <c r="AJ382" s="2"/>
      <c r="AK382" s="2"/>
      <c r="AL382" s="2"/>
      <c r="AM382" s="2"/>
      <c r="AN382" s="2"/>
    </row>
    <row r="383" ht="14.25" customHeight="1">
      <c r="A383" s="3"/>
      <c r="B383" s="2"/>
      <c r="C383" s="2"/>
      <c r="D383" s="2"/>
      <c r="E383" s="2"/>
      <c r="F383" s="2"/>
      <c r="G383" s="2"/>
      <c r="H383" s="2"/>
      <c r="I383" s="2"/>
      <c r="J383" s="4"/>
      <c r="K383" s="4"/>
      <c r="L383" s="4"/>
      <c r="M383" s="4"/>
      <c r="N383" s="4"/>
      <c r="O383" s="4"/>
      <c r="P383" s="4"/>
      <c r="Q383" s="4"/>
      <c r="R383" s="4"/>
      <c r="S383" s="2"/>
      <c r="T383" s="2"/>
      <c r="U383" s="2"/>
      <c r="V383" s="2"/>
      <c r="W383" s="2"/>
      <c r="X383" s="2"/>
      <c r="Y383" s="2"/>
      <c r="Z383" s="2"/>
      <c r="AA383" s="2"/>
      <c r="AB383" s="2"/>
      <c r="AC383" s="2"/>
      <c r="AD383" s="2"/>
      <c r="AE383" s="2"/>
      <c r="AF383" s="2"/>
      <c r="AG383" s="2"/>
      <c r="AH383" s="2"/>
      <c r="AI383" s="2"/>
      <c r="AJ383" s="2"/>
      <c r="AK383" s="2"/>
      <c r="AL383" s="2"/>
      <c r="AM383" s="2"/>
      <c r="AN383" s="2"/>
    </row>
    <row r="384" ht="14.25" customHeight="1">
      <c r="A384" s="3"/>
      <c r="B384" s="2"/>
      <c r="C384" s="2"/>
      <c r="D384" s="2"/>
      <c r="E384" s="2"/>
      <c r="F384" s="2"/>
      <c r="G384" s="2"/>
      <c r="H384" s="2"/>
      <c r="I384" s="2"/>
      <c r="J384" s="4"/>
      <c r="K384" s="4"/>
      <c r="L384" s="4"/>
      <c r="M384" s="4"/>
      <c r="N384" s="4"/>
      <c r="O384" s="4"/>
      <c r="P384" s="4"/>
      <c r="Q384" s="4"/>
      <c r="R384" s="4"/>
      <c r="S384" s="2"/>
      <c r="T384" s="2"/>
      <c r="U384" s="2"/>
      <c r="V384" s="2"/>
      <c r="W384" s="2"/>
      <c r="X384" s="2"/>
      <c r="Y384" s="2"/>
      <c r="Z384" s="2"/>
      <c r="AA384" s="2"/>
      <c r="AB384" s="2"/>
      <c r="AC384" s="2"/>
      <c r="AD384" s="2"/>
      <c r="AE384" s="2"/>
      <c r="AF384" s="2"/>
      <c r="AG384" s="2"/>
      <c r="AH384" s="2"/>
      <c r="AI384" s="2"/>
      <c r="AJ384" s="2"/>
      <c r="AK384" s="2"/>
      <c r="AL384" s="2"/>
      <c r="AM384" s="2"/>
      <c r="AN384" s="2"/>
    </row>
    <row r="385" ht="14.25" customHeight="1">
      <c r="A385" s="3"/>
      <c r="B385" s="2"/>
      <c r="C385" s="2"/>
      <c r="D385" s="2"/>
      <c r="E385" s="2"/>
      <c r="F385" s="2"/>
      <c r="G385" s="2"/>
      <c r="H385" s="2"/>
      <c r="I385" s="2"/>
      <c r="J385" s="4"/>
      <c r="K385" s="4"/>
      <c r="L385" s="4"/>
      <c r="M385" s="4"/>
      <c r="N385" s="4"/>
      <c r="O385" s="4"/>
      <c r="P385" s="4"/>
      <c r="Q385" s="4"/>
      <c r="R385" s="4"/>
      <c r="S385" s="2"/>
      <c r="T385" s="2"/>
      <c r="U385" s="2"/>
      <c r="V385" s="2"/>
      <c r="W385" s="2"/>
      <c r="X385" s="2"/>
      <c r="Y385" s="2"/>
      <c r="Z385" s="2"/>
      <c r="AA385" s="2"/>
      <c r="AB385" s="2"/>
      <c r="AC385" s="2"/>
      <c r="AD385" s="2"/>
      <c r="AE385" s="2"/>
      <c r="AF385" s="2"/>
      <c r="AG385" s="2"/>
      <c r="AH385" s="2"/>
      <c r="AI385" s="2"/>
      <c r="AJ385" s="2"/>
      <c r="AK385" s="2"/>
      <c r="AL385" s="2"/>
      <c r="AM385" s="2"/>
      <c r="AN385" s="2"/>
    </row>
    <row r="386" ht="14.25" customHeight="1">
      <c r="A386" s="3"/>
      <c r="B386" s="2"/>
      <c r="C386" s="2"/>
      <c r="D386" s="2"/>
      <c r="E386" s="2"/>
      <c r="F386" s="2"/>
      <c r="G386" s="2"/>
      <c r="H386" s="2"/>
      <c r="I386" s="2"/>
      <c r="J386" s="4"/>
      <c r="K386" s="4"/>
      <c r="L386" s="4"/>
      <c r="M386" s="4"/>
      <c r="N386" s="4"/>
      <c r="O386" s="4"/>
      <c r="P386" s="4"/>
      <c r="Q386" s="4"/>
      <c r="R386" s="4"/>
      <c r="S386" s="2"/>
      <c r="T386" s="2"/>
      <c r="U386" s="2"/>
      <c r="V386" s="2"/>
      <c r="W386" s="2"/>
      <c r="X386" s="2"/>
      <c r="Y386" s="2"/>
      <c r="Z386" s="2"/>
      <c r="AA386" s="2"/>
      <c r="AB386" s="2"/>
      <c r="AC386" s="2"/>
      <c r="AD386" s="2"/>
      <c r="AE386" s="2"/>
      <c r="AF386" s="2"/>
      <c r="AG386" s="2"/>
      <c r="AH386" s="2"/>
      <c r="AI386" s="2"/>
      <c r="AJ386" s="2"/>
      <c r="AK386" s="2"/>
      <c r="AL386" s="2"/>
      <c r="AM386" s="2"/>
      <c r="AN386" s="2"/>
    </row>
    <row r="387" ht="14.25" customHeight="1">
      <c r="A387" s="3"/>
      <c r="B387" s="2"/>
      <c r="C387" s="2"/>
      <c r="D387" s="2"/>
      <c r="E387" s="2"/>
      <c r="F387" s="2"/>
      <c r="G387" s="2"/>
      <c r="H387" s="2"/>
      <c r="I387" s="2"/>
      <c r="J387" s="4"/>
      <c r="K387" s="4"/>
      <c r="L387" s="4"/>
      <c r="M387" s="4"/>
      <c r="N387" s="4"/>
      <c r="O387" s="4"/>
      <c r="P387" s="4"/>
      <c r="Q387" s="4"/>
      <c r="R387" s="4"/>
      <c r="S387" s="2"/>
      <c r="T387" s="2"/>
      <c r="U387" s="2"/>
      <c r="V387" s="2"/>
      <c r="W387" s="2"/>
      <c r="X387" s="2"/>
      <c r="Y387" s="2"/>
      <c r="Z387" s="2"/>
      <c r="AA387" s="2"/>
      <c r="AB387" s="2"/>
      <c r="AC387" s="2"/>
      <c r="AD387" s="2"/>
      <c r="AE387" s="2"/>
      <c r="AF387" s="2"/>
      <c r="AG387" s="2"/>
      <c r="AH387" s="2"/>
      <c r="AI387" s="2"/>
      <c r="AJ387" s="2"/>
      <c r="AK387" s="2"/>
      <c r="AL387" s="2"/>
      <c r="AM387" s="2"/>
      <c r="AN387" s="2"/>
    </row>
    <row r="388" ht="14.25" customHeight="1">
      <c r="A388" s="3"/>
      <c r="B388" s="2"/>
      <c r="C388" s="2"/>
      <c r="D388" s="2"/>
      <c r="E388" s="2"/>
      <c r="F388" s="2"/>
      <c r="G388" s="2"/>
      <c r="H388" s="2"/>
      <c r="I388" s="2"/>
      <c r="J388" s="4"/>
      <c r="K388" s="4"/>
      <c r="L388" s="4"/>
      <c r="M388" s="4"/>
      <c r="N388" s="4"/>
      <c r="O388" s="4"/>
      <c r="P388" s="4"/>
      <c r="Q388" s="4"/>
      <c r="R388" s="4"/>
      <c r="S388" s="2"/>
      <c r="T388" s="2"/>
      <c r="U388" s="2"/>
      <c r="V388" s="2"/>
      <c r="W388" s="2"/>
      <c r="X388" s="2"/>
      <c r="Y388" s="2"/>
      <c r="Z388" s="2"/>
      <c r="AA388" s="2"/>
      <c r="AB388" s="2"/>
      <c r="AC388" s="2"/>
      <c r="AD388" s="2"/>
      <c r="AE388" s="2"/>
      <c r="AF388" s="2"/>
      <c r="AG388" s="2"/>
      <c r="AH388" s="2"/>
      <c r="AI388" s="2"/>
      <c r="AJ388" s="2"/>
      <c r="AK388" s="2"/>
      <c r="AL388" s="2"/>
      <c r="AM388" s="2"/>
      <c r="AN388" s="2"/>
    </row>
    <row r="389" ht="14.25" customHeight="1">
      <c r="A389" s="3"/>
      <c r="B389" s="2"/>
      <c r="C389" s="2"/>
      <c r="D389" s="2"/>
      <c r="E389" s="2"/>
      <c r="F389" s="2"/>
      <c r="G389" s="2"/>
      <c r="H389" s="2"/>
      <c r="I389" s="2"/>
      <c r="J389" s="4"/>
      <c r="K389" s="4"/>
      <c r="L389" s="4"/>
      <c r="M389" s="4"/>
      <c r="N389" s="4"/>
      <c r="O389" s="4"/>
      <c r="P389" s="4"/>
      <c r="Q389" s="4"/>
      <c r="R389" s="4"/>
      <c r="S389" s="2"/>
      <c r="T389" s="2"/>
      <c r="U389" s="2"/>
      <c r="V389" s="2"/>
      <c r="W389" s="2"/>
      <c r="X389" s="2"/>
      <c r="Y389" s="2"/>
      <c r="Z389" s="2"/>
      <c r="AA389" s="2"/>
      <c r="AB389" s="2"/>
      <c r="AC389" s="2"/>
      <c r="AD389" s="2"/>
      <c r="AE389" s="2"/>
      <c r="AF389" s="2"/>
      <c r="AG389" s="2"/>
      <c r="AH389" s="2"/>
      <c r="AI389" s="2"/>
      <c r="AJ389" s="2"/>
      <c r="AK389" s="2"/>
      <c r="AL389" s="2"/>
      <c r="AM389" s="2"/>
      <c r="AN389" s="2"/>
    </row>
    <row r="390" ht="14.25" customHeight="1">
      <c r="A390" s="3"/>
      <c r="B390" s="2"/>
      <c r="C390" s="2"/>
      <c r="D390" s="2"/>
      <c r="E390" s="2"/>
      <c r="F390" s="2"/>
      <c r="G390" s="2"/>
      <c r="H390" s="2"/>
      <c r="I390" s="2"/>
      <c r="J390" s="4"/>
      <c r="K390" s="4"/>
      <c r="L390" s="4"/>
      <c r="M390" s="4"/>
      <c r="N390" s="4"/>
      <c r="O390" s="4"/>
      <c r="P390" s="4"/>
      <c r="Q390" s="4"/>
      <c r="R390" s="4"/>
      <c r="S390" s="2"/>
      <c r="T390" s="2"/>
      <c r="U390" s="2"/>
      <c r="V390" s="2"/>
      <c r="W390" s="2"/>
      <c r="X390" s="2"/>
      <c r="Y390" s="2"/>
      <c r="Z390" s="2"/>
      <c r="AA390" s="2"/>
      <c r="AB390" s="2"/>
      <c r="AC390" s="2"/>
      <c r="AD390" s="2"/>
      <c r="AE390" s="2"/>
      <c r="AF390" s="2"/>
      <c r="AG390" s="2"/>
      <c r="AH390" s="2"/>
      <c r="AI390" s="2"/>
      <c r="AJ390" s="2"/>
      <c r="AK390" s="2"/>
      <c r="AL390" s="2"/>
      <c r="AM390" s="2"/>
      <c r="AN390" s="2"/>
    </row>
    <row r="391" ht="14.25" customHeight="1">
      <c r="A391" s="3"/>
      <c r="B391" s="2"/>
      <c r="C391" s="2"/>
      <c r="D391" s="2"/>
      <c r="E391" s="2"/>
      <c r="F391" s="2"/>
      <c r="G391" s="2"/>
      <c r="H391" s="2"/>
      <c r="I391" s="2"/>
      <c r="J391" s="4"/>
      <c r="K391" s="4"/>
      <c r="L391" s="4"/>
      <c r="M391" s="4"/>
      <c r="N391" s="4"/>
      <c r="O391" s="4"/>
      <c r="P391" s="4"/>
      <c r="Q391" s="4"/>
      <c r="R391" s="4"/>
      <c r="S391" s="2"/>
      <c r="T391" s="2"/>
      <c r="U391" s="2"/>
      <c r="V391" s="2"/>
      <c r="W391" s="2"/>
      <c r="X391" s="2"/>
      <c r="Y391" s="2"/>
      <c r="Z391" s="2"/>
      <c r="AA391" s="2"/>
      <c r="AB391" s="2"/>
      <c r="AC391" s="2"/>
      <c r="AD391" s="2"/>
      <c r="AE391" s="2"/>
      <c r="AF391" s="2"/>
      <c r="AG391" s="2"/>
      <c r="AH391" s="2"/>
      <c r="AI391" s="2"/>
      <c r="AJ391" s="2"/>
      <c r="AK391" s="2"/>
      <c r="AL391" s="2"/>
      <c r="AM391" s="2"/>
      <c r="AN391" s="2"/>
    </row>
    <row r="392" ht="14.25" customHeight="1">
      <c r="A392" s="3"/>
      <c r="B392" s="2"/>
      <c r="C392" s="2"/>
      <c r="D392" s="2"/>
      <c r="E392" s="2"/>
      <c r="F392" s="2"/>
      <c r="G392" s="2"/>
      <c r="H392" s="2"/>
      <c r="I392" s="2"/>
      <c r="J392" s="4"/>
      <c r="K392" s="4"/>
      <c r="L392" s="4"/>
      <c r="M392" s="4"/>
      <c r="N392" s="4"/>
      <c r="O392" s="4"/>
      <c r="P392" s="4"/>
      <c r="Q392" s="4"/>
      <c r="R392" s="4"/>
      <c r="S392" s="2"/>
      <c r="T392" s="2"/>
      <c r="U392" s="2"/>
      <c r="V392" s="2"/>
      <c r="W392" s="2"/>
      <c r="X392" s="2"/>
      <c r="Y392" s="2"/>
      <c r="Z392" s="2"/>
      <c r="AA392" s="2"/>
      <c r="AB392" s="2"/>
      <c r="AC392" s="2"/>
      <c r="AD392" s="2"/>
      <c r="AE392" s="2"/>
      <c r="AF392" s="2"/>
      <c r="AG392" s="2"/>
      <c r="AH392" s="2"/>
      <c r="AI392" s="2"/>
      <c r="AJ392" s="2"/>
      <c r="AK392" s="2"/>
      <c r="AL392" s="2"/>
      <c r="AM392" s="2"/>
      <c r="AN392" s="2"/>
    </row>
    <row r="393" ht="14.25" customHeight="1">
      <c r="A393" s="3"/>
      <c r="B393" s="2"/>
      <c r="C393" s="2"/>
      <c r="D393" s="2"/>
      <c r="E393" s="2"/>
      <c r="F393" s="2"/>
      <c r="G393" s="2"/>
      <c r="H393" s="2"/>
      <c r="I393" s="2"/>
      <c r="J393" s="4"/>
      <c r="K393" s="4"/>
      <c r="L393" s="4"/>
      <c r="M393" s="4"/>
      <c r="N393" s="4"/>
      <c r="O393" s="4"/>
      <c r="P393" s="4"/>
      <c r="Q393" s="4"/>
      <c r="R393" s="4"/>
      <c r="S393" s="2"/>
      <c r="T393" s="2"/>
      <c r="U393" s="2"/>
      <c r="V393" s="2"/>
      <c r="W393" s="2"/>
      <c r="X393" s="2"/>
      <c r="Y393" s="2"/>
      <c r="Z393" s="2"/>
      <c r="AA393" s="2"/>
      <c r="AB393" s="2"/>
      <c r="AC393" s="2"/>
      <c r="AD393" s="2"/>
      <c r="AE393" s="2"/>
      <c r="AF393" s="2"/>
      <c r="AG393" s="2"/>
      <c r="AH393" s="2"/>
      <c r="AI393" s="2"/>
      <c r="AJ393" s="2"/>
      <c r="AK393" s="2"/>
      <c r="AL393" s="2"/>
      <c r="AM393" s="2"/>
      <c r="AN393" s="2"/>
    </row>
    <row r="394" ht="14.25" customHeight="1">
      <c r="A394" s="3"/>
      <c r="B394" s="2"/>
      <c r="C394" s="2"/>
      <c r="D394" s="2"/>
      <c r="E394" s="2"/>
      <c r="F394" s="2"/>
      <c r="G394" s="2"/>
      <c r="H394" s="2"/>
      <c r="I394" s="2"/>
      <c r="J394" s="4"/>
      <c r="K394" s="4"/>
      <c r="L394" s="4"/>
      <c r="M394" s="4"/>
      <c r="N394" s="4"/>
      <c r="O394" s="4"/>
      <c r="P394" s="4"/>
      <c r="Q394" s="4"/>
      <c r="R394" s="4"/>
      <c r="S394" s="2"/>
      <c r="T394" s="2"/>
      <c r="U394" s="2"/>
      <c r="V394" s="2"/>
      <c r="W394" s="2"/>
      <c r="X394" s="2"/>
      <c r="Y394" s="2"/>
      <c r="Z394" s="2"/>
      <c r="AA394" s="2"/>
      <c r="AB394" s="2"/>
      <c r="AC394" s="2"/>
      <c r="AD394" s="2"/>
      <c r="AE394" s="2"/>
      <c r="AF394" s="2"/>
      <c r="AG394" s="2"/>
      <c r="AH394" s="2"/>
      <c r="AI394" s="2"/>
      <c r="AJ394" s="2"/>
      <c r="AK394" s="2"/>
      <c r="AL394" s="2"/>
      <c r="AM394" s="2"/>
      <c r="AN394" s="2"/>
    </row>
    <row r="395" ht="14.25" customHeight="1">
      <c r="A395" s="3"/>
      <c r="B395" s="2"/>
      <c r="C395" s="2"/>
      <c r="D395" s="2"/>
      <c r="E395" s="2"/>
      <c r="F395" s="2"/>
      <c r="G395" s="2"/>
      <c r="H395" s="2"/>
      <c r="I395" s="2"/>
      <c r="J395" s="4"/>
      <c r="K395" s="4"/>
      <c r="L395" s="4"/>
      <c r="M395" s="4"/>
      <c r="N395" s="4"/>
      <c r="O395" s="4"/>
      <c r="P395" s="4"/>
      <c r="Q395" s="4"/>
      <c r="R395" s="4"/>
      <c r="S395" s="2"/>
      <c r="T395" s="2"/>
      <c r="U395" s="2"/>
      <c r="V395" s="2"/>
      <c r="W395" s="2"/>
      <c r="X395" s="2"/>
      <c r="Y395" s="2"/>
      <c r="Z395" s="2"/>
      <c r="AA395" s="2"/>
      <c r="AB395" s="2"/>
      <c r="AC395" s="2"/>
      <c r="AD395" s="2"/>
      <c r="AE395" s="2"/>
      <c r="AF395" s="2"/>
      <c r="AG395" s="2"/>
      <c r="AH395" s="2"/>
      <c r="AI395" s="2"/>
      <c r="AJ395" s="2"/>
      <c r="AK395" s="2"/>
      <c r="AL395" s="2"/>
      <c r="AM395" s="2"/>
      <c r="AN395" s="2"/>
    </row>
    <row r="396" ht="14.25" customHeight="1">
      <c r="A396" s="3"/>
      <c r="B396" s="2"/>
      <c r="C396" s="2"/>
      <c r="D396" s="2"/>
      <c r="E396" s="2"/>
      <c r="F396" s="2"/>
      <c r="G396" s="2"/>
      <c r="H396" s="2"/>
      <c r="I396" s="2"/>
      <c r="J396" s="4"/>
      <c r="K396" s="4"/>
      <c r="L396" s="4"/>
      <c r="M396" s="4"/>
      <c r="N396" s="4"/>
      <c r="O396" s="4"/>
      <c r="P396" s="4"/>
      <c r="Q396" s="4"/>
      <c r="R396" s="4"/>
      <c r="S396" s="2"/>
      <c r="T396" s="2"/>
      <c r="U396" s="2"/>
      <c r="V396" s="2"/>
      <c r="W396" s="2"/>
      <c r="X396" s="2"/>
      <c r="Y396" s="2"/>
      <c r="Z396" s="2"/>
      <c r="AA396" s="2"/>
      <c r="AB396" s="2"/>
      <c r="AC396" s="2"/>
      <c r="AD396" s="2"/>
      <c r="AE396" s="2"/>
      <c r="AF396" s="2"/>
      <c r="AG396" s="2"/>
      <c r="AH396" s="2"/>
      <c r="AI396" s="2"/>
      <c r="AJ396" s="2"/>
      <c r="AK396" s="2"/>
      <c r="AL396" s="2"/>
      <c r="AM396" s="2"/>
      <c r="AN396" s="2"/>
    </row>
    <row r="397" ht="14.25" customHeight="1">
      <c r="A397" s="3"/>
      <c r="B397" s="2"/>
      <c r="C397" s="2"/>
      <c r="D397" s="2"/>
      <c r="E397" s="2"/>
      <c r="F397" s="2"/>
      <c r="G397" s="2"/>
      <c r="H397" s="2"/>
      <c r="I397" s="2"/>
      <c r="J397" s="4"/>
      <c r="K397" s="4"/>
      <c r="L397" s="4"/>
      <c r="M397" s="4"/>
      <c r="N397" s="4"/>
      <c r="O397" s="4"/>
      <c r="P397" s="4"/>
      <c r="Q397" s="4"/>
      <c r="R397" s="4"/>
      <c r="S397" s="2"/>
      <c r="T397" s="2"/>
      <c r="U397" s="2"/>
      <c r="V397" s="2"/>
      <c r="W397" s="2"/>
      <c r="X397" s="2"/>
      <c r="Y397" s="2"/>
      <c r="Z397" s="2"/>
      <c r="AA397" s="2"/>
      <c r="AB397" s="2"/>
      <c r="AC397" s="2"/>
      <c r="AD397" s="2"/>
      <c r="AE397" s="2"/>
      <c r="AF397" s="2"/>
      <c r="AG397" s="2"/>
      <c r="AH397" s="2"/>
      <c r="AI397" s="2"/>
      <c r="AJ397" s="2"/>
      <c r="AK397" s="2"/>
      <c r="AL397" s="2"/>
      <c r="AM397" s="2"/>
      <c r="AN397" s="2"/>
    </row>
    <row r="398" ht="14.25" customHeight="1">
      <c r="A398" s="3"/>
      <c r="B398" s="2"/>
      <c r="C398" s="2"/>
      <c r="D398" s="2"/>
      <c r="E398" s="2"/>
      <c r="F398" s="2"/>
      <c r="G398" s="2"/>
      <c r="H398" s="2"/>
      <c r="I398" s="2"/>
      <c r="J398" s="4"/>
      <c r="K398" s="4"/>
      <c r="L398" s="4"/>
      <c r="M398" s="4"/>
      <c r="N398" s="4"/>
      <c r="O398" s="4"/>
      <c r="P398" s="4"/>
      <c r="Q398" s="4"/>
      <c r="R398" s="4"/>
      <c r="S398" s="2"/>
      <c r="T398" s="2"/>
      <c r="U398" s="2"/>
      <c r="V398" s="2"/>
      <c r="W398" s="2"/>
      <c r="X398" s="2"/>
      <c r="Y398" s="2"/>
      <c r="Z398" s="2"/>
      <c r="AA398" s="2"/>
      <c r="AB398" s="2"/>
      <c r="AC398" s="2"/>
      <c r="AD398" s="2"/>
      <c r="AE398" s="2"/>
      <c r="AF398" s="2"/>
      <c r="AG398" s="2"/>
      <c r="AH398" s="2"/>
      <c r="AI398" s="2"/>
      <c r="AJ398" s="2"/>
      <c r="AK398" s="2"/>
      <c r="AL398" s="2"/>
      <c r="AM398" s="2"/>
      <c r="AN398" s="2"/>
    </row>
    <row r="399" ht="14.25" customHeight="1">
      <c r="A399" s="3"/>
      <c r="B399" s="2"/>
      <c r="C399" s="2"/>
      <c r="D399" s="2"/>
      <c r="E399" s="2"/>
      <c r="F399" s="2"/>
      <c r="G399" s="2"/>
      <c r="H399" s="2"/>
      <c r="I399" s="2"/>
      <c r="J399" s="4"/>
      <c r="K399" s="4"/>
      <c r="L399" s="4"/>
      <c r="M399" s="4"/>
      <c r="N399" s="4"/>
      <c r="O399" s="4"/>
      <c r="P399" s="4"/>
      <c r="Q399" s="4"/>
      <c r="R399" s="4"/>
      <c r="S399" s="2"/>
      <c r="T399" s="2"/>
      <c r="U399" s="2"/>
      <c r="V399" s="2"/>
      <c r="W399" s="2"/>
      <c r="X399" s="2"/>
      <c r="Y399" s="2"/>
      <c r="Z399" s="2"/>
      <c r="AA399" s="2"/>
      <c r="AB399" s="2"/>
      <c r="AC399" s="2"/>
      <c r="AD399" s="2"/>
      <c r="AE399" s="2"/>
      <c r="AF399" s="2"/>
      <c r="AG399" s="2"/>
      <c r="AH399" s="2"/>
      <c r="AI399" s="2"/>
      <c r="AJ399" s="2"/>
      <c r="AK399" s="2"/>
      <c r="AL399" s="2"/>
      <c r="AM399" s="2"/>
      <c r="AN399" s="2"/>
    </row>
    <row r="400" ht="14.25" customHeight="1">
      <c r="A400" s="3"/>
      <c r="B400" s="2"/>
      <c r="C400" s="2"/>
      <c r="D400" s="2"/>
      <c r="E400" s="2"/>
      <c r="F400" s="2"/>
      <c r="G400" s="2"/>
      <c r="H400" s="2"/>
      <c r="I400" s="2"/>
      <c r="J400" s="4"/>
      <c r="K400" s="4"/>
      <c r="L400" s="4"/>
      <c r="M400" s="4"/>
      <c r="N400" s="4"/>
      <c r="O400" s="4"/>
      <c r="P400" s="4"/>
      <c r="Q400" s="4"/>
      <c r="R400" s="4"/>
      <c r="S400" s="2"/>
      <c r="T400" s="2"/>
      <c r="U400" s="2"/>
      <c r="V400" s="2"/>
      <c r="W400" s="2"/>
      <c r="X400" s="2"/>
      <c r="Y400" s="2"/>
      <c r="Z400" s="2"/>
      <c r="AA400" s="2"/>
      <c r="AB400" s="2"/>
      <c r="AC400" s="2"/>
      <c r="AD400" s="2"/>
      <c r="AE400" s="2"/>
      <c r="AF400" s="2"/>
      <c r="AG400" s="2"/>
      <c r="AH400" s="2"/>
      <c r="AI400" s="2"/>
      <c r="AJ400" s="2"/>
      <c r="AK400" s="2"/>
      <c r="AL400" s="2"/>
      <c r="AM400" s="2"/>
      <c r="AN400" s="2"/>
    </row>
    <row r="401" ht="14.25" customHeight="1">
      <c r="A401" s="3"/>
      <c r="B401" s="2"/>
      <c r="C401" s="2"/>
      <c r="D401" s="2"/>
      <c r="E401" s="2"/>
      <c r="F401" s="2"/>
      <c r="G401" s="2"/>
      <c r="H401" s="2"/>
      <c r="I401" s="2"/>
      <c r="J401" s="4"/>
      <c r="K401" s="4"/>
      <c r="L401" s="4"/>
      <c r="M401" s="4"/>
      <c r="N401" s="4"/>
      <c r="O401" s="4"/>
      <c r="P401" s="4"/>
      <c r="Q401" s="4"/>
      <c r="R401" s="4"/>
      <c r="S401" s="2"/>
      <c r="T401" s="2"/>
      <c r="U401" s="2"/>
      <c r="V401" s="2"/>
      <c r="W401" s="2"/>
      <c r="X401" s="2"/>
      <c r="Y401" s="2"/>
      <c r="Z401" s="2"/>
      <c r="AA401" s="2"/>
      <c r="AB401" s="2"/>
      <c r="AC401" s="2"/>
      <c r="AD401" s="2"/>
      <c r="AE401" s="2"/>
      <c r="AF401" s="2"/>
      <c r="AG401" s="2"/>
      <c r="AH401" s="2"/>
      <c r="AI401" s="2"/>
      <c r="AJ401" s="2"/>
      <c r="AK401" s="2"/>
      <c r="AL401" s="2"/>
      <c r="AM401" s="2"/>
      <c r="AN401" s="2"/>
    </row>
    <row r="402" ht="14.25" customHeight="1">
      <c r="A402" s="3"/>
      <c r="B402" s="2"/>
      <c r="C402" s="2"/>
      <c r="D402" s="2"/>
      <c r="E402" s="2"/>
      <c r="F402" s="2"/>
      <c r="G402" s="2"/>
      <c r="H402" s="2"/>
      <c r="I402" s="2"/>
      <c r="J402" s="4"/>
      <c r="K402" s="4"/>
      <c r="L402" s="4"/>
      <c r="M402" s="4"/>
      <c r="N402" s="4"/>
      <c r="O402" s="4"/>
      <c r="P402" s="4"/>
      <c r="Q402" s="4"/>
      <c r="R402" s="4"/>
      <c r="S402" s="2"/>
      <c r="T402" s="2"/>
      <c r="U402" s="2"/>
      <c r="V402" s="2"/>
      <c r="W402" s="2"/>
      <c r="X402" s="2"/>
      <c r="Y402" s="2"/>
      <c r="Z402" s="2"/>
      <c r="AA402" s="2"/>
      <c r="AB402" s="2"/>
      <c r="AC402" s="2"/>
      <c r="AD402" s="2"/>
      <c r="AE402" s="2"/>
      <c r="AF402" s="2"/>
      <c r="AG402" s="2"/>
      <c r="AH402" s="2"/>
      <c r="AI402" s="2"/>
      <c r="AJ402" s="2"/>
      <c r="AK402" s="2"/>
      <c r="AL402" s="2"/>
      <c r="AM402" s="2"/>
      <c r="AN402" s="2"/>
    </row>
    <row r="403" ht="14.25" customHeight="1">
      <c r="A403" s="3"/>
      <c r="B403" s="2"/>
      <c r="C403" s="2"/>
      <c r="D403" s="2"/>
      <c r="E403" s="2"/>
      <c r="F403" s="2"/>
      <c r="G403" s="2"/>
      <c r="H403" s="2"/>
      <c r="I403" s="2"/>
      <c r="J403" s="4"/>
      <c r="K403" s="4"/>
      <c r="L403" s="4"/>
      <c r="M403" s="4"/>
      <c r="N403" s="4"/>
      <c r="O403" s="4"/>
      <c r="P403" s="4"/>
      <c r="Q403" s="4"/>
      <c r="R403" s="4"/>
      <c r="S403" s="2"/>
      <c r="T403" s="2"/>
      <c r="U403" s="2"/>
      <c r="V403" s="2"/>
      <c r="W403" s="2"/>
      <c r="X403" s="2"/>
      <c r="Y403" s="2"/>
      <c r="Z403" s="2"/>
      <c r="AA403" s="2"/>
      <c r="AB403" s="2"/>
      <c r="AC403" s="2"/>
      <c r="AD403" s="2"/>
      <c r="AE403" s="2"/>
      <c r="AF403" s="2"/>
      <c r="AG403" s="2"/>
      <c r="AH403" s="2"/>
      <c r="AI403" s="2"/>
      <c r="AJ403" s="2"/>
      <c r="AK403" s="2"/>
      <c r="AL403" s="2"/>
      <c r="AM403" s="2"/>
      <c r="AN403" s="2"/>
    </row>
    <row r="404" ht="14.25" customHeight="1">
      <c r="A404" s="3"/>
      <c r="B404" s="2"/>
      <c r="C404" s="2"/>
      <c r="D404" s="2"/>
      <c r="E404" s="2"/>
      <c r="F404" s="2"/>
      <c r="G404" s="2"/>
      <c r="H404" s="2"/>
      <c r="I404" s="2"/>
      <c r="J404" s="4"/>
      <c r="K404" s="4"/>
      <c r="L404" s="4"/>
      <c r="M404" s="4"/>
      <c r="N404" s="4"/>
      <c r="O404" s="4"/>
      <c r="P404" s="4"/>
      <c r="Q404" s="4"/>
      <c r="R404" s="4"/>
      <c r="S404" s="2"/>
      <c r="T404" s="2"/>
      <c r="U404" s="2"/>
      <c r="V404" s="2"/>
      <c r="W404" s="2"/>
      <c r="X404" s="2"/>
      <c r="Y404" s="2"/>
      <c r="Z404" s="2"/>
      <c r="AA404" s="2"/>
      <c r="AB404" s="2"/>
      <c r="AC404" s="2"/>
      <c r="AD404" s="2"/>
      <c r="AE404" s="2"/>
      <c r="AF404" s="2"/>
      <c r="AG404" s="2"/>
      <c r="AH404" s="2"/>
      <c r="AI404" s="2"/>
      <c r="AJ404" s="2"/>
      <c r="AK404" s="2"/>
      <c r="AL404" s="2"/>
      <c r="AM404" s="2"/>
      <c r="AN404" s="2"/>
    </row>
    <row r="405" ht="14.25" customHeight="1">
      <c r="A405" s="3"/>
      <c r="B405" s="2"/>
      <c r="C405" s="2"/>
      <c r="D405" s="2"/>
      <c r="E405" s="2"/>
      <c r="F405" s="2"/>
      <c r="G405" s="2"/>
      <c r="H405" s="2"/>
      <c r="I405" s="2"/>
      <c r="J405" s="4"/>
      <c r="K405" s="4"/>
      <c r="L405" s="4"/>
      <c r="M405" s="4"/>
      <c r="N405" s="4"/>
      <c r="O405" s="4"/>
      <c r="P405" s="4"/>
      <c r="Q405" s="4"/>
      <c r="R405" s="4"/>
      <c r="S405" s="2"/>
      <c r="T405" s="2"/>
      <c r="U405" s="2"/>
      <c r="V405" s="2"/>
      <c r="W405" s="2"/>
      <c r="X405" s="2"/>
      <c r="Y405" s="2"/>
      <c r="Z405" s="2"/>
      <c r="AA405" s="2"/>
      <c r="AB405" s="2"/>
      <c r="AC405" s="2"/>
      <c r="AD405" s="2"/>
      <c r="AE405" s="2"/>
      <c r="AF405" s="2"/>
      <c r="AG405" s="2"/>
      <c r="AH405" s="2"/>
      <c r="AI405" s="2"/>
      <c r="AJ405" s="2"/>
      <c r="AK405" s="2"/>
      <c r="AL405" s="2"/>
      <c r="AM405" s="2"/>
      <c r="AN405" s="2"/>
    </row>
    <row r="406" ht="14.25" customHeight="1">
      <c r="A406" s="3"/>
      <c r="B406" s="2"/>
      <c r="C406" s="2"/>
      <c r="D406" s="2"/>
      <c r="E406" s="2"/>
      <c r="F406" s="2"/>
      <c r="G406" s="2"/>
      <c r="H406" s="2"/>
      <c r="I406" s="2"/>
      <c r="J406" s="4"/>
      <c r="K406" s="4"/>
      <c r="L406" s="4"/>
      <c r="M406" s="4"/>
      <c r="N406" s="4"/>
      <c r="O406" s="4"/>
      <c r="P406" s="4"/>
      <c r="Q406" s="4"/>
      <c r="R406" s="4"/>
      <c r="S406" s="2"/>
      <c r="T406" s="2"/>
      <c r="U406" s="2"/>
      <c r="V406" s="2"/>
      <c r="W406" s="2"/>
      <c r="X406" s="2"/>
      <c r="Y406" s="2"/>
      <c r="Z406" s="2"/>
      <c r="AA406" s="2"/>
      <c r="AB406" s="2"/>
      <c r="AC406" s="2"/>
      <c r="AD406" s="2"/>
      <c r="AE406" s="2"/>
      <c r="AF406" s="2"/>
      <c r="AG406" s="2"/>
      <c r="AH406" s="2"/>
      <c r="AI406" s="2"/>
      <c r="AJ406" s="2"/>
      <c r="AK406" s="2"/>
      <c r="AL406" s="2"/>
      <c r="AM406" s="2"/>
      <c r="AN406" s="2"/>
    </row>
    <row r="407" ht="14.25" customHeight="1">
      <c r="A407" s="3"/>
      <c r="B407" s="2"/>
      <c r="C407" s="2"/>
      <c r="D407" s="2"/>
      <c r="E407" s="2"/>
      <c r="F407" s="2"/>
      <c r="G407" s="2"/>
      <c r="H407" s="2"/>
      <c r="I407" s="2"/>
      <c r="J407" s="4"/>
      <c r="K407" s="4"/>
      <c r="L407" s="4"/>
      <c r="M407" s="4"/>
      <c r="N407" s="4"/>
      <c r="O407" s="4"/>
      <c r="P407" s="4"/>
      <c r="Q407" s="4"/>
      <c r="R407" s="4"/>
      <c r="S407" s="2"/>
      <c r="T407" s="2"/>
      <c r="U407" s="2"/>
      <c r="V407" s="2"/>
      <c r="W407" s="2"/>
      <c r="X407" s="2"/>
      <c r="Y407" s="2"/>
      <c r="Z407" s="2"/>
      <c r="AA407" s="2"/>
      <c r="AB407" s="2"/>
      <c r="AC407" s="2"/>
      <c r="AD407" s="2"/>
      <c r="AE407" s="2"/>
      <c r="AF407" s="2"/>
      <c r="AG407" s="2"/>
      <c r="AH407" s="2"/>
      <c r="AI407" s="2"/>
      <c r="AJ407" s="2"/>
      <c r="AK407" s="2"/>
      <c r="AL407" s="2"/>
      <c r="AM407" s="2"/>
      <c r="AN407" s="2"/>
    </row>
    <row r="408" ht="14.25" customHeight="1">
      <c r="A408" s="3"/>
      <c r="B408" s="2"/>
      <c r="C408" s="2"/>
      <c r="D408" s="2"/>
      <c r="E408" s="2"/>
      <c r="F408" s="2"/>
      <c r="G408" s="2"/>
      <c r="H408" s="2"/>
      <c r="I408" s="2"/>
      <c r="J408" s="4"/>
      <c r="K408" s="4"/>
      <c r="L408" s="4"/>
      <c r="M408" s="4"/>
      <c r="N408" s="4"/>
      <c r="O408" s="4"/>
      <c r="P408" s="4"/>
      <c r="Q408" s="4"/>
      <c r="R408" s="4"/>
      <c r="S408" s="2"/>
      <c r="T408" s="2"/>
      <c r="U408" s="2"/>
      <c r="V408" s="2"/>
      <c r="W408" s="2"/>
      <c r="X408" s="2"/>
      <c r="Y408" s="2"/>
      <c r="Z408" s="2"/>
      <c r="AA408" s="2"/>
      <c r="AB408" s="2"/>
      <c r="AC408" s="2"/>
      <c r="AD408" s="2"/>
      <c r="AE408" s="2"/>
      <c r="AF408" s="2"/>
      <c r="AG408" s="2"/>
      <c r="AH408" s="2"/>
      <c r="AI408" s="2"/>
      <c r="AJ408" s="2"/>
      <c r="AK408" s="2"/>
      <c r="AL408" s="2"/>
      <c r="AM408" s="2"/>
      <c r="AN408" s="2"/>
    </row>
    <row r="409" ht="14.25" customHeight="1">
      <c r="A409" s="3"/>
      <c r="B409" s="2"/>
      <c r="C409" s="2"/>
      <c r="D409" s="2"/>
      <c r="E409" s="2"/>
      <c r="F409" s="2"/>
      <c r="G409" s="2"/>
      <c r="H409" s="2"/>
      <c r="I409" s="2"/>
      <c r="J409" s="4"/>
      <c r="K409" s="4"/>
      <c r="L409" s="4"/>
      <c r="M409" s="4"/>
      <c r="N409" s="4"/>
      <c r="O409" s="4"/>
      <c r="P409" s="4"/>
      <c r="Q409" s="4"/>
      <c r="R409" s="4"/>
      <c r="S409" s="2"/>
      <c r="T409" s="2"/>
      <c r="U409" s="2"/>
      <c r="V409" s="2"/>
      <c r="W409" s="2"/>
      <c r="X409" s="2"/>
      <c r="Y409" s="2"/>
      <c r="Z409" s="2"/>
      <c r="AA409" s="2"/>
      <c r="AB409" s="2"/>
      <c r="AC409" s="2"/>
      <c r="AD409" s="2"/>
      <c r="AE409" s="2"/>
      <c r="AF409" s="2"/>
      <c r="AG409" s="2"/>
      <c r="AH409" s="2"/>
      <c r="AI409" s="2"/>
      <c r="AJ409" s="2"/>
      <c r="AK409" s="2"/>
      <c r="AL409" s="2"/>
      <c r="AM409" s="2"/>
      <c r="AN409" s="2"/>
    </row>
    <row r="410" ht="14.25" customHeight="1">
      <c r="A410" s="3"/>
      <c r="B410" s="2"/>
      <c r="C410" s="2"/>
      <c r="D410" s="2"/>
      <c r="E410" s="2"/>
      <c r="F410" s="2"/>
      <c r="G410" s="2"/>
      <c r="H410" s="2"/>
      <c r="I410" s="2"/>
      <c r="J410" s="4"/>
      <c r="K410" s="4"/>
      <c r="L410" s="4"/>
      <c r="M410" s="4"/>
      <c r="N410" s="4"/>
      <c r="O410" s="4"/>
      <c r="P410" s="4"/>
      <c r="Q410" s="4"/>
      <c r="R410" s="4"/>
      <c r="S410" s="2"/>
      <c r="T410" s="2"/>
      <c r="U410" s="2"/>
      <c r="V410" s="2"/>
      <c r="W410" s="2"/>
      <c r="X410" s="2"/>
      <c r="Y410" s="2"/>
      <c r="Z410" s="2"/>
      <c r="AA410" s="2"/>
      <c r="AB410" s="2"/>
      <c r="AC410" s="2"/>
      <c r="AD410" s="2"/>
      <c r="AE410" s="2"/>
      <c r="AF410" s="2"/>
      <c r="AG410" s="2"/>
      <c r="AH410" s="2"/>
      <c r="AI410" s="2"/>
      <c r="AJ410" s="2"/>
      <c r="AK410" s="2"/>
      <c r="AL410" s="2"/>
      <c r="AM410" s="2"/>
      <c r="AN410" s="2"/>
    </row>
    <row r="411" ht="14.25" customHeight="1">
      <c r="A411" s="3"/>
      <c r="B411" s="2"/>
      <c r="C411" s="2"/>
      <c r="D411" s="2"/>
      <c r="E411" s="2"/>
      <c r="F411" s="2"/>
      <c r="G411" s="2"/>
      <c r="H411" s="2"/>
      <c r="I411" s="2"/>
      <c r="J411" s="4"/>
      <c r="K411" s="4"/>
      <c r="L411" s="4"/>
      <c r="M411" s="4"/>
      <c r="N411" s="4"/>
      <c r="O411" s="4"/>
      <c r="P411" s="4"/>
      <c r="Q411" s="4"/>
      <c r="R411" s="4"/>
      <c r="S411" s="2"/>
      <c r="T411" s="2"/>
      <c r="U411" s="2"/>
      <c r="V411" s="2"/>
      <c r="W411" s="2"/>
      <c r="X411" s="2"/>
      <c r="Y411" s="2"/>
      <c r="Z411" s="2"/>
      <c r="AA411" s="2"/>
      <c r="AB411" s="2"/>
      <c r="AC411" s="2"/>
      <c r="AD411" s="2"/>
      <c r="AE411" s="2"/>
      <c r="AF411" s="2"/>
      <c r="AG411" s="2"/>
      <c r="AH411" s="2"/>
      <c r="AI411" s="2"/>
      <c r="AJ411" s="2"/>
      <c r="AK411" s="2"/>
      <c r="AL411" s="2"/>
      <c r="AM411" s="2"/>
      <c r="AN411" s="2"/>
    </row>
    <row r="412" ht="14.25" customHeight="1">
      <c r="A412" s="3"/>
      <c r="B412" s="2"/>
      <c r="C412" s="2"/>
      <c r="D412" s="2"/>
      <c r="E412" s="2"/>
      <c r="F412" s="2"/>
      <c r="G412" s="2"/>
      <c r="H412" s="2"/>
      <c r="I412" s="2"/>
      <c r="J412" s="4"/>
      <c r="K412" s="4"/>
      <c r="L412" s="4"/>
      <c r="M412" s="4"/>
      <c r="N412" s="4"/>
      <c r="O412" s="4"/>
      <c r="P412" s="4"/>
      <c r="Q412" s="4"/>
      <c r="R412" s="4"/>
      <c r="S412" s="2"/>
      <c r="T412" s="2"/>
      <c r="U412" s="2"/>
      <c r="V412" s="2"/>
      <c r="W412" s="2"/>
      <c r="X412" s="2"/>
      <c r="Y412" s="2"/>
      <c r="Z412" s="2"/>
      <c r="AA412" s="2"/>
      <c r="AB412" s="2"/>
      <c r="AC412" s="2"/>
      <c r="AD412" s="2"/>
      <c r="AE412" s="2"/>
      <c r="AF412" s="2"/>
      <c r="AG412" s="2"/>
      <c r="AH412" s="2"/>
      <c r="AI412" s="2"/>
      <c r="AJ412" s="2"/>
      <c r="AK412" s="2"/>
      <c r="AL412" s="2"/>
      <c r="AM412" s="2"/>
      <c r="AN412" s="2"/>
    </row>
    <row r="413" ht="14.25" customHeight="1">
      <c r="A413" s="3"/>
      <c r="B413" s="2"/>
      <c r="C413" s="2"/>
      <c r="D413" s="2"/>
      <c r="E413" s="2"/>
      <c r="F413" s="2"/>
      <c r="G413" s="2"/>
      <c r="H413" s="2"/>
      <c r="I413" s="2"/>
      <c r="J413" s="4"/>
      <c r="K413" s="4"/>
      <c r="L413" s="4"/>
      <c r="M413" s="4"/>
      <c r="N413" s="4"/>
      <c r="O413" s="4"/>
      <c r="P413" s="4"/>
      <c r="Q413" s="4"/>
      <c r="R413" s="4"/>
      <c r="S413" s="2"/>
      <c r="T413" s="2"/>
      <c r="U413" s="2"/>
      <c r="V413" s="2"/>
      <c r="W413" s="2"/>
      <c r="X413" s="2"/>
      <c r="Y413" s="2"/>
      <c r="Z413" s="2"/>
      <c r="AA413" s="2"/>
      <c r="AB413" s="2"/>
      <c r="AC413" s="2"/>
      <c r="AD413" s="2"/>
      <c r="AE413" s="2"/>
      <c r="AF413" s="2"/>
      <c r="AG413" s="2"/>
      <c r="AH413" s="2"/>
      <c r="AI413" s="2"/>
      <c r="AJ413" s="2"/>
      <c r="AK413" s="2"/>
      <c r="AL413" s="2"/>
      <c r="AM413" s="2"/>
      <c r="AN413" s="2"/>
    </row>
    <row r="414" ht="14.25" customHeight="1">
      <c r="A414" s="3"/>
      <c r="B414" s="2"/>
      <c r="C414" s="2"/>
      <c r="D414" s="2"/>
      <c r="E414" s="2"/>
      <c r="F414" s="2"/>
      <c r="G414" s="2"/>
      <c r="H414" s="2"/>
      <c r="I414" s="2"/>
      <c r="J414" s="4"/>
      <c r="K414" s="4"/>
      <c r="L414" s="4"/>
      <c r="M414" s="4"/>
      <c r="N414" s="4"/>
      <c r="O414" s="4"/>
      <c r="P414" s="4"/>
      <c r="Q414" s="4"/>
      <c r="R414" s="4"/>
      <c r="S414" s="2"/>
      <c r="T414" s="2"/>
      <c r="U414" s="2"/>
      <c r="V414" s="2"/>
      <c r="W414" s="2"/>
      <c r="X414" s="2"/>
      <c r="Y414" s="2"/>
      <c r="Z414" s="2"/>
      <c r="AA414" s="2"/>
      <c r="AB414" s="2"/>
      <c r="AC414" s="2"/>
      <c r="AD414" s="2"/>
      <c r="AE414" s="2"/>
      <c r="AF414" s="2"/>
      <c r="AG414" s="2"/>
      <c r="AH414" s="2"/>
      <c r="AI414" s="2"/>
      <c r="AJ414" s="2"/>
      <c r="AK414" s="2"/>
      <c r="AL414" s="2"/>
      <c r="AM414" s="2"/>
      <c r="AN414" s="2"/>
    </row>
    <row r="415" ht="14.25" customHeight="1">
      <c r="A415" s="3"/>
      <c r="B415" s="2"/>
      <c r="C415" s="2"/>
      <c r="D415" s="2"/>
      <c r="E415" s="2"/>
      <c r="F415" s="2"/>
      <c r="G415" s="2"/>
      <c r="H415" s="2"/>
      <c r="I415" s="2"/>
      <c r="J415" s="4"/>
      <c r="K415" s="4"/>
      <c r="L415" s="4"/>
      <c r="M415" s="4"/>
      <c r="N415" s="4"/>
      <c r="O415" s="4"/>
      <c r="P415" s="4"/>
      <c r="Q415" s="4"/>
      <c r="R415" s="4"/>
      <c r="S415" s="2"/>
      <c r="T415" s="2"/>
      <c r="U415" s="2"/>
      <c r="V415" s="2"/>
      <c r="W415" s="2"/>
      <c r="X415" s="2"/>
      <c r="Y415" s="2"/>
      <c r="Z415" s="2"/>
      <c r="AA415" s="2"/>
      <c r="AB415" s="2"/>
      <c r="AC415" s="2"/>
      <c r="AD415" s="2"/>
      <c r="AE415" s="2"/>
      <c r="AF415" s="2"/>
      <c r="AG415" s="2"/>
      <c r="AH415" s="2"/>
      <c r="AI415" s="2"/>
      <c r="AJ415" s="2"/>
      <c r="AK415" s="2"/>
      <c r="AL415" s="2"/>
      <c r="AM415" s="2"/>
      <c r="AN415" s="2"/>
    </row>
    <row r="416" ht="14.25" customHeight="1">
      <c r="A416" s="3"/>
      <c r="B416" s="2"/>
      <c r="C416" s="2"/>
      <c r="D416" s="2"/>
      <c r="E416" s="2"/>
      <c r="F416" s="2"/>
      <c r="G416" s="2"/>
      <c r="H416" s="2"/>
      <c r="I416" s="2"/>
      <c r="J416" s="4"/>
      <c r="K416" s="4"/>
      <c r="L416" s="4"/>
      <c r="M416" s="4"/>
      <c r="N416" s="4"/>
      <c r="O416" s="4"/>
      <c r="P416" s="4"/>
      <c r="Q416" s="4"/>
      <c r="R416" s="4"/>
      <c r="S416" s="2"/>
      <c r="T416" s="2"/>
      <c r="U416" s="2"/>
      <c r="V416" s="2"/>
      <c r="W416" s="2"/>
      <c r="X416" s="2"/>
      <c r="Y416" s="2"/>
      <c r="Z416" s="2"/>
      <c r="AA416" s="2"/>
      <c r="AB416" s="2"/>
      <c r="AC416" s="2"/>
      <c r="AD416" s="2"/>
      <c r="AE416" s="2"/>
      <c r="AF416" s="2"/>
      <c r="AG416" s="2"/>
      <c r="AH416" s="2"/>
      <c r="AI416" s="2"/>
      <c r="AJ416" s="2"/>
      <c r="AK416" s="2"/>
      <c r="AL416" s="2"/>
      <c r="AM416" s="2"/>
      <c r="AN416" s="2"/>
    </row>
    <row r="417" ht="14.25" customHeight="1">
      <c r="A417" s="3"/>
      <c r="B417" s="2"/>
      <c r="C417" s="2"/>
      <c r="D417" s="2"/>
      <c r="E417" s="2"/>
      <c r="F417" s="2"/>
      <c r="G417" s="2"/>
      <c r="H417" s="2"/>
      <c r="I417" s="2"/>
      <c r="J417" s="4"/>
      <c r="K417" s="4"/>
      <c r="L417" s="4"/>
      <c r="M417" s="4"/>
      <c r="N417" s="4"/>
      <c r="O417" s="4"/>
      <c r="P417" s="4"/>
      <c r="Q417" s="4"/>
      <c r="R417" s="4"/>
      <c r="S417" s="2"/>
      <c r="T417" s="2"/>
      <c r="U417" s="2"/>
      <c r="V417" s="2"/>
      <c r="W417" s="2"/>
      <c r="X417" s="2"/>
      <c r="Y417" s="2"/>
      <c r="Z417" s="2"/>
      <c r="AA417" s="2"/>
      <c r="AB417" s="2"/>
      <c r="AC417" s="2"/>
      <c r="AD417" s="2"/>
      <c r="AE417" s="2"/>
      <c r="AF417" s="2"/>
      <c r="AG417" s="2"/>
      <c r="AH417" s="2"/>
      <c r="AI417" s="2"/>
      <c r="AJ417" s="2"/>
      <c r="AK417" s="2"/>
      <c r="AL417" s="2"/>
      <c r="AM417" s="2"/>
      <c r="AN417" s="2"/>
    </row>
    <row r="418" ht="14.25" customHeight="1">
      <c r="A418" s="3"/>
      <c r="B418" s="2"/>
      <c r="C418" s="2"/>
      <c r="D418" s="2"/>
      <c r="E418" s="2"/>
      <c r="F418" s="2"/>
      <c r="G418" s="2"/>
      <c r="H418" s="2"/>
      <c r="I418" s="2"/>
      <c r="J418" s="4"/>
      <c r="K418" s="4"/>
      <c r="L418" s="4"/>
      <c r="M418" s="4"/>
      <c r="N418" s="4"/>
      <c r="O418" s="4"/>
      <c r="P418" s="4"/>
      <c r="Q418" s="4"/>
      <c r="R418" s="4"/>
      <c r="S418" s="2"/>
      <c r="T418" s="2"/>
      <c r="U418" s="2"/>
      <c r="V418" s="2"/>
      <c r="W418" s="2"/>
      <c r="X418" s="2"/>
      <c r="Y418" s="2"/>
      <c r="Z418" s="2"/>
      <c r="AA418" s="2"/>
      <c r="AB418" s="2"/>
      <c r="AC418" s="2"/>
      <c r="AD418" s="2"/>
      <c r="AE418" s="2"/>
      <c r="AF418" s="2"/>
      <c r="AG418" s="2"/>
      <c r="AH418" s="2"/>
      <c r="AI418" s="2"/>
      <c r="AJ418" s="2"/>
      <c r="AK418" s="2"/>
      <c r="AL418" s="2"/>
      <c r="AM418" s="2"/>
      <c r="AN418" s="2"/>
    </row>
    <row r="419" ht="14.25" customHeight="1">
      <c r="A419" s="3"/>
      <c r="B419" s="2"/>
      <c r="C419" s="2"/>
      <c r="D419" s="2"/>
      <c r="E419" s="2"/>
      <c r="F419" s="2"/>
      <c r="G419" s="2"/>
      <c r="H419" s="2"/>
      <c r="I419" s="2"/>
      <c r="J419" s="4"/>
      <c r="K419" s="4"/>
      <c r="L419" s="4"/>
      <c r="M419" s="4"/>
      <c r="N419" s="4"/>
      <c r="O419" s="4"/>
      <c r="P419" s="4"/>
      <c r="Q419" s="4"/>
      <c r="R419" s="4"/>
      <c r="S419" s="2"/>
      <c r="T419" s="2"/>
      <c r="U419" s="2"/>
      <c r="V419" s="2"/>
      <c r="W419" s="2"/>
      <c r="X419" s="2"/>
      <c r="Y419" s="2"/>
      <c r="Z419" s="2"/>
      <c r="AA419" s="2"/>
      <c r="AB419" s="2"/>
      <c r="AC419" s="2"/>
      <c r="AD419" s="2"/>
      <c r="AE419" s="2"/>
      <c r="AF419" s="2"/>
      <c r="AG419" s="2"/>
      <c r="AH419" s="2"/>
      <c r="AI419" s="2"/>
      <c r="AJ419" s="2"/>
      <c r="AK419" s="2"/>
      <c r="AL419" s="2"/>
      <c r="AM419" s="2"/>
      <c r="AN419" s="2"/>
    </row>
    <row r="420" ht="14.25" customHeight="1">
      <c r="A420" s="3"/>
      <c r="B420" s="2"/>
      <c r="C420" s="2"/>
      <c r="D420" s="2"/>
      <c r="E420" s="2"/>
      <c r="F420" s="2"/>
      <c r="G420" s="2"/>
      <c r="H420" s="2"/>
      <c r="I420" s="2"/>
      <c r="J420" s="4"/>
      <c r="K420" s="4"/>
      <c r="L420" s="4"/>
      <c r="M420" s="4"/>
      <c r="N420" s="4"/>
      <c r="O420" s="4"/>
      <c r="P420" s="4"/>
      <c r="Q420" s="4"/>
      <c r="R420" s="4"/>
      <c r="S420" s="2"/>
      <c r="T420" s="2"/>
      <c r="U420" s="2"/>
      <c r="V420" s="2"/>
      <c r="W420" s="2"/>
      <c r="X420" s="2"/>
      <c r="Y420" s="2"/>
      <c r="Z420" s="2"/>
      <c r="AA420" s="2"/>
      <c r="AB420" s="2"/>
      <c r="AC420" s="2"/>
      <c r="AD420" s="2"/>
      <c r="AE420" s="2"/>
      <c r="AF420" s="2"/>
      <c r="AG420" s="2"/>
      <c r="AH420" s="2"/>
      <c r="AI420" s="2"/>
      <c r="AJ420" s="2"/>
      <c r="AK420" s="2"/>
      <c r="AL420" s="2"/>
      <c r="AM420" s="2"/>
      <c r="AN420" s="2"/>
    </row>
    <row r="421" ht="14.25" customHeight="1">
      <c r="A421" s="3"/>
      <c r="B421" s="2"/>
      <c r="C421" s="2"/>
      <c r="D421" s="2"/>
      <c r="E421" s="2"/>
      <c r="F421" s="2"/>
      <c r="G421" s="2"/>
      <c r="H421" s="2"/>
      <c r="I421" s="2"/>
      <c r="J421" s="4"/>
      <c r="K421" s="4"/>
      <c r="L421" s="4"/>
      <c r="M421" s="4"/>
      <c r="N421" s="4"/>
      <c r="O421" s="4"/>
      <c r="P421" s="4"/>
      <c r="Q421" s="4"/>
      <c r="R421" s="4"/>
      <c r="S421" s="2"/>
      <c r="T421" s="2"/>
      <c r="U421" s="2"/>
      <c r="V421" s="2"/>
      <c r="W421" s="2"/>
      <c r="X421" s="2"/>
      <c r="Y421" s="2"/>
      <c r="Z421" s="2"/>
      <c r="AA421" s="2"/>
      <c r="AB421" s="2"/>
      <c r="AC421" s="2"/>
      <c r="AD421" s="2"/>
      <c r="AE421" s="2"/>
      <c r="AF421" s="2"/>
      <c r="AG421" s="2"/>
      <c r="AH421" s="2"/>
      <c r="AI421" s="2"/>
      <c r="AJ421" s="2"/>
      <c r="AK421" s="2"/>
      <c r="AL421" s="2"/>
      <c r="AM421" s="2"/>
      <c r="AN421" s="2"/>
    </row>
    <row r="422" ht="14.25" customHeight="1">
      <c r="A422" s="3"/>
      <c r="B422" s="2"/>
      <c r="C422" s="2"/>
      <c r="D422" s="2"/>
      <c r="E422" s="2"/>
      <c r="F422" s="2"/>
      <c r="G422" s="2"/>
      <c r="H422" s="2"/>
      <c r="I422" s="2"/>
      <c r="J422" s="4"/>
      <c r="K422" s="4"/>
      <c r="L422" s="4"/>
      <c r="M422" s="4"/>
      <c r="N422" s="4"/>
      <c r="O422" s="4"/>
      <c r="P422" s="4"/>
      <c r="Q422" s="4"/>
      <c r="R422" s="4"/>
      <c r="S422" s="2"/>
      <c r="T422" s="2"/>
      <c r="U422" s="2"/>
      <c r="V422" s="2"/>
      <c r="W422" s="2"/>
      <c r="X422" s="2"/>
      <c r="Y422" s="2"/>
      <c r="Z422" s="2"/>
      <c r="AA422" s="2"/>
      <c r="AB422" s="2"/>
      <c r="AC422" s="2"/>
      <c r="AD422" s="2"/>
      <c r="AE422" s="2"/>
      <c r="AF422" s="2"/>
      <c r="AG422" s="2"/>
      <c r="AH422" s="2"/>
      <c r="AI422" s="2"/>
      <c r="AJ422" s="2"/>
      <c r="AK422" s="2"/>
      <c r="AL422" s="2"/>
      <c r="AM422" s="2"/>
      <c r="AN422" s="2"/>
    </row>
    <row r="423" ht="14.25" customHeight="1">
      <c r="A423" s="3"/>
      <c r="B423" s="2"/>
      <c r="C423" s="2"/>
      <c r="D423" s="2"/>
      <c r="E423" s="2"/>
      <c r="F423" s="2"/>
      <c r="G423" s="2"/>
      <c r="H423" s="2"/>
      <c r="I423" s="2"/>
      <c r="J423" s="4"/>
      <c r="K423" s="4"/>
      <c r="L423" s="4"/>
      <c r="M423" s="4"/>
      <c r="N423" s="4"/>
      <c r="O423" s="4"/>
      <c r="P423" s="4"/>
      <c r="Q423" s="4"/>
      <c r="R423" s="4"/>
      <c r="S423" s="2"/>
      <c r="T423" s="2"/>
      <c r="U423" s="2"/>
      <c r="V423" s="2"/>
      <c r="W423" s="2"/>
      <c r="X423" s="2"/>
      <c r="Y423" s="2"/>
      <c r="Z423" s="2"/>
      <c r="AA423" s="2"/>
      <c r="AB423" s="2"/>
      <c r="AC423" s="2"/>
      <c r="AD423" s="2"/>
      <c r="AE423" s="2"/>
      <c r="AF423" s="2"/>
      <c r="AG423" s="2"/>
      <c r="AH423" s="2"/>
      <c r="AI423" s="2"/>
      <c r="AJ423" s="2"/>
      <c r="AK423" s="2"/>
      <c r="AL423" s="2"/>
      <c r="AM423" s="2"/>
      <c r="AN423" s="2"/>
    </row>
    <row r="424" ht="14.25" customHeight="1">
      <c r="A424" s="3"/>
      <c r="B424" s="2"/>
      <c r="C424" s="2"/>
      <c r="D424" s="2"/>
      <c r="E424" s="2"/>
      <c r="F424" s="2"/>
      <c r="G424" s="2"/>
      <c r="H424" s="2"/>
      <c r="I424" s="2"/>
      <c r="J424" s="4"/>
      <c r="K424" s="4"/>
      <c r="L424" s="4"/>
      <c r="M424" s="4"/>
      <c r="N424" s="4"/>
      <c r="O424" s="4"/>
      <c r="P424" s="4"/>
      <c r="Q424" s="4"/>
      <c r="R424" s="4"/>
      <c r="S424" s="2"/>
      <c r="T424" s="2"/>
      <c r="U424" s="2"/>
      <c r="V424" s="2"/>
      <c r="W424" s="2"/>
      <c r="X424" s="2"/>
      <c r="Y424" s="2"/>
      <c r="Z424" s="2"/>
      <c r="AA424" s="2"/>
      <c r="AB424" s="2"/>
      <c r="AC424" s="2"/>
      <c r="AD424" s="2"/>
      <c r="AE424" s="2"/>
      <c r="AF424" s="2"/>
      <c r="AG424" s="2"/>
      <c r="AH424" s="2"/>
      <c r="AI424" s="2"/>
      <c r="AJ424" s="2"/>
      <c r="AK424" s="2"/>
      <c r="AL424" s="2"/>
      <c r="AM424" s="2"/>
      <c r="AN424" s="2"/>
    </row>
    <row r="425" ht="14.25" customHeight="1">
      <c r="A425" s="3"/>
      <c r="B425" s="2"/>
      <c r="C425" s="2"/>
      <c r="D425" s="2"/>
      <c r="E425" s="2"/>
      <c r="F425" s="2"/>
      <c r="G425" s="2"/>
      <c r="H425" s="2"/>
      <c r="I425" s="2"/>
      <c r="J425" s="4"/>
      <c r="K425" s="4"/>
      <c r="L425" s="4"/>
      <c r="M425" s="4"/>
      <c r="N425" s="4"/>
      <c r="O425" s="4"/>
      <c r="P425" s="4"/>
      <c r="Q425" s="4"/>
      <c r="R425" s="4"/>
      <c r="S425" s="2"/>
      <c r="T425" s="2"/>
      <c r="U425" s="2"/>
      <c r="V425" s="2"/>
      <c r="W425" s="2"/>
      <c r="X425" s="2"/>
      <c r="Y425" s="2"/>
      <c r="Z425" s="2"/>
      <c r="AA425" s="2"/>
      <c r="AB425" s="2"/>
      <c r="AC425" s="2"/>
      <c r="AD425" s="2"/>
      <c r="AE425" s="2"/>
      <c r="AF425" s="2"/>
      <c r="AG425" s="2"/>
      <c r="AH425" s="2"/>
      <c r="AI425" s="2"/>
      <c r="AJ425" s="2"/>
      <c r="AK425" s="2"/>
      <c r="AL425" s="2"/>
      <c r="AM425" s="2"/>
      <c r="AN425" s="2"/>
    </row>
    <row r="426" ht="14.25" customHeight="1">
      <c r="A426" s="3"/>
      <c r="B426" s="2"/>
      <c r="C426" s="2"/>
      <c r="D426" s="2"/>
      <c r="E426" s="2"/>
      <c r="F426" s="2"/>
      <c r="G426" s="2"/>
      <c r="H426" s="2"/>
      <c r="I426" s="2"/>
      <c r="J426" s="4"/>
      <c r="K426" s="4"/>
      <c r="L426" s="4"/>
      <c r="M426" s="4"/>
      <c r="N426" s="4"/>
      <c r="O426" s="4"/>
      <c r="P426" s="4"/>
      <c r="Q426" s="4"/>
      <c r="R426" s="4"/>
      <c r="S426" s="2"/>
      <c r="T426" s="2"/>
      <c r="U426" s="2"/>
      <c r="V426" s="2"/>
      <c r="W426" s="2"/>
      <c r="X426" s="2"/>
      <c r="Y426" s="2"/>
      <c r="Z426" s="2"/>
      <c r="AA426" s="2"/>
      <c r="AB426" s="2"/>
      <c r="AC426" s="2"/>
      <c r="AD426" s="2"/>
      <c r="AE426" s="2"/>
      <c r="AF426" s="2"/>
      <c r="AG426" s="2"/>
      <c r="AH426" s="2"/>
      <c r="AI426" s="2"/>
      <c r="AJ426" s="2"/>
      <c r="AK426" s="2"/>
      <c r="AL426" s="2"/>
      <c r="AM426" s="2"/>
      <c r="AN426" s="2"/>
    </row>
    <row r="427" ht="14.25" customHeight="1">
      <c r="A427" s="3"/>
      <c r="B427" s="2"/>
      <c r="C427" s="2"/>
      <c r="D427" s="2"/>
      <c r="E427" s="2"/>
      <c r="F427" s="2"/>
      <c r="G427" s="2"/>
      <c r="H427" s="2"/>
      <c r="I427" s="2"/>
      <c r="J427" s="4"/>
      <c r="K427" s="4"/>
      <c r="L427" s="4"/>
      <c r="M427" s="4"/>
      <c r="N427" s="4"/>
      <c r="O427" s="4"/>
      <c r="P427" s="4"/>
      <c r="Q427" s="4"/>
      <c r="R427" s="4"/>
      <c r="S427" s="2"/>
      <c r="T427" s="2"/>
      <c r="U427" s="2"/>
      <c r="V427" s="2"/>
      <c r="W427" s="2"/>
      <c r="X427" s="2"/>
      <c r="Y427" s="2"/>
      <c r="Z427" s="2"/>
      <c r="AA427" s="2"/>
      <c r="AB427" s="2"/>
      <c r="AC427" s="2"/>
      <c r="AD427" s="2"/>
      <c r="AE427" s="2"/>
      <c r="AF427" s="2"/>
      <c r="AG427" s="2"/>
      <c r="AH427" s="2"/>
      <c r="AI427" s="2"/>
      <c r="AJ427" s="2"/>
      <c r="AK427" s="2"/>
      <c r="AL427" s="2"/>
      <c r="AM427" s="2"/>
      <c r="AN427" s="2"/>
    </row>
    <row r="428" ht="14.25" customHeight="1">
      <c r="A428" s="3"/>
      <c r="B428" s="2"/>
      <c r="C428" s="2"/>
      <c r="D428" s="2"/>
      <c r="E428" s="2"/>
      <c r="F428" s="2"/>
      <c r="G428" s="2"/>
      <c r="H428" s="2"/>
      <c r="I428" s="2"/>
      <c r="J428" s="4"/>
      <c r="K428" s="4"/>
      <c r="L428" s="4"/>
      <c r="M428" s="4"/>
      <c r="N428" s="4"/>
      <c r="O428" s="4"/>
      <c r="P428" s="4"/>
      <c r="Q428" s="4"/>
      <c r="R428" s="4"/>
      <c r="S428" s="2"/>
      <c r="T428" s="2"/>
      <c r="U428" s="2"/>
      <c r="V428" s="2"/>
      <c r="W428" s="2"/>
      <c r="X428" s="2"/>
      <c r="Y428" s="2"/>
      <c r="Z428" s="2"/>
      <c r="AA428" s="2"/>
      <c r="AB428" s="2"/>
      <c r="AC428" s="2"/>
      <c r="AD428" s="2"/>
      <c r="AE428" s="2"/>
      <c r="AF428" s="2"/>
      <c r="AG428" s="2"/>
      <c r="AH428" s="2"/>
      <c r="AI428" s="2"/>
      <c r="AJ428" s="2"/>
      <c r="AK428" s="2"/>
      <c r="AL428" s="2"/>
      <c r="AM428" s="2"/>
      <c r="AN428" s="2"/>
    </row>
    <row r="429" ht="14.25" customHeight="1">
      <c r="A429" s="3"/>
      <c r="B429" s="2"/>
      <c r="C429" s="2"/>
      <c r="D429" s="2"/>
      <c r="E429" s="2"/>
      <c r="F429" s="2"/>
      <c r="G429" s="2"/>
      <c r="H429" s="2"/>
      <c r="I429" s="2"/>
      <c r="J429" s="4"/>
      <c r="K429" s="4"/>
      <c r="L429" s="4"/>
      <c r="M429" s="4"/>
      <c r="N429" s="4"/>
      <c r="O429" s="4"/>
      <c r="P429" s="4"/>
      <c r="Q429" s="4"/>
      <c r="R429" s="4"/>
      <c r="S429" s="2"/>
      <c r="T429" s="2"/>
      <c r="U429" s="2"/>
      <c r="V429" s="2"/>
      <c r="W429" s="2"/>
      <c r="X429" s="2"/>
      <c r="Y429" s="2"/>
      <c r="Z429" s="2"/>
      <c r="AA429" s="2"/>
      <c r="AB429" s="2"/>
      <c r="AC429" s="2"/>
      <c r="AD429" s="2"/>
      <c r="AE429" s="2"/>
      <c r="AF429" s="2"/>
      <c r="AG429" s="2"/>
      <c r="AH429" s="2"/>
      <c r="AI429" s="2"/>
      <c r="AJ429" s="2"/>
      <c r="AK429" s="2"/>
      <c r="AL429" s="2"/>
      <c r="AM429" s="2"/>
      <c r="AN429" s="2"/>
    </row>
    <row r="430" ht="14.25" customHeight="1">
      <c r="A430" s="3"/>
      <c r="B430" s="2"/>
      <c r="C430" s="2"/>
      <c r="D430" s="2"/>
      <c r="E430" s="2"/>
      <c r="F430" s="2"/>
      <c r="G430" s="2"/>
      <c r="H430" s="2"/>
      <c r="I430" s="2"/>
      <c r="J430" s="4"/>
      <c r="K430" s="4"/>
      <c r="L430" s="4"/>
      <c r="M430" s="4"/>
      <c r="N430" s="4"/>
      <c r="O430" s="4"/>
      <c r="P430" s="4"/>
      <c r="Q430" s="4"/>
      <c r="R430" s="4"/>
      <c r="S430" s="2"/>
      <c r="T430" s="2"/>
      <c r="U430" s="2"/>
      <c r="V430" s="2"/>
      <c r="W430" s="2"/>
      <c r="X430" s="2"/>
      <c r="Y430" s="2"/>
      <c r="Z430" s="2"/>
      <c r="AA430" s="2"/>
      <c r="AB430" s="2"/>
      <c r="AC430" s="2"/>
      <c r="AD430" s="2"/>
      <c r="AE430" s="2"/>
      <c r="AF430" s="2"/>
      <c r="AG430" s="2"/>
      <c r="AH430" s="2"/>
      <c r="AI430" s="2"/>
      <c r="AJ430" s="2"/>
      <c r="AK430" s="2"/>
      <c r="AL430" s="2"/>
      <c r="AM430" s="2"/>
      <c r="AN430" s="2"/>
    </row>
    <row r="431" ht="14.25" customHeight="1">
      <c r="A431" s="3"/>
      <c r="B431" s="2"/>
      <c r="C431" s="2"/>
      <c r="D431" s="2"/>
      <c r="E431" s="2"/>
      <c r="F431" s="2"/>
      <c r="G431" s="2"/>
      <c r="H431" s="2"/>
      <c r="I431" s="2"/>
      <c r="J431" s="4"/>
      <c r="K431" s="4"/>
      <c r="L431" s="4"/>
      <c r="M431" s="4"/>
      <c r="N431" s="4"/>
      <c r="O431" s="4"/>
      <c r="P431" s="4"/>
      <c r="Q431" s="4"/>
      <c r="R431" s="4"/>
      <c r="S431" s="2"/>
      <c r="T431" s="2"/>
      <c r="U431" s="2"/>
      <c r="V431" s="2"/>
      <c r="W431" s="2"/>
      <c r="X431" s="2"/>
      <c r="Y431" s="2"/>
      <c r="Z431" s="2"/>
      <c r="AA431" s="2"/>
      <c r="AB431" s="2"/>
      <c r="AC431" s="2"/>
      <c r="AD431" s="2"/>
      <c r="AE431" s="2"/>
      <c r="AF431" s="2"/>
      <c r="AG431" s="2"/>
      <c r="AH431" s="2"/>
      <c r="AI431" s="2"/>
      <c r="AJ431" s="2"/>
      <c r="AK431" s="2"/>
      <c r="AL431" s="2"/>
      <c r="AM431" s="2"/>
      <c r="AN431" s="2"/>
    </row>
    <row r="432" ht="14.25" customHeight="1">
      <c r="A432" s="3"/>
      <c r="B432" s="2"/>
      <c r="C432" s="2"/>
      <c r="D432" s="2"/>
      <c r="E432" s="2"/>
      <c r="F432" s="2"/>
      <c r="G432" s="2"/>
      <c r="H432" s="2"/>
      <c r="I432" s="2"/>
      <c r="J432" s="4"/>
      <c r="K432" s="4"/>
      <c r="L432" s="4"/>
      <c r="M432" s="4"/>
      <c r="N432" s="4"/>
      <c r="O432" s="4"/>
      <c r="P432" s="4"/>
      <c r="Q432" s="4"/>
      <c r="R432" s="4"/>
      <c r="S432" s="2"/>
      <c r="T432" s="2"/>
      <c r="U432" s="2"/>
      <c r="V432" s="2"/>
      <c r="W432" s="2"/>
      <c r="X432" s="2"/>
      <c r="Y432" s="2"/>
      <c r="Z432" s="2"/>
      <c r="AA432" s="2"/>
      <c r="AB432" s="2"/>
      <c r="AC432" s="2"/>
      <c r="AD432" s="2"/>
      <c r="AE432" s="2"/>
      <c r="AF432" s="2"/>
      <c r="AG432" s="2"/>
      <c r="AH432" s="2"/>
      <c r="AI432" s="2"/>
      <c r="AJ432" s="2"/>
      <c r="AK432" s="2"/>
      <c r="AL432" s="2"/>
      <c r="AM432" s="2"/>
      <c r="AN432" s="2"/>
    </row>
    <row r="433" ht="14.25" customHeight="1">
      <c r="A433" s="3"/>
      <c r="B433" s="2"/>
      <c r="C433" s="2"/>
      <c r="D433" s="2"/>
      <c r="E433" s="2"/>
      <c r="F433" s="2"/>
      <c r="G433" s="2"/>
      <c r="H433" s="2"/>
      <c r="I433" s="2"/>
      <c r="J433" s="4"/>
      <c r="K433" s="4"/>
      <c r="L433" s="4"/>
      <c r="M433" s="4"/>
      <c r="N433" s="4"/>
      <c r="O433" s="4"/>
      <c r="P433" s="4"/>
      <c r="Q433" s="4"/>
      <c r="R433" s="4"/>
      <c r="S433" s="2"/>
      <c r="T433" s="2"/>
      <c r="U433" s="2"/>
      <c r="V433" s="2"/>
      <c r="W433" s="2"/>
      <c r="X433" s="2"/>
      <c r="Y433" s="2"/>
      <c r="Z433" s="2"/>
      <c r="AA433" s="2"/>
      <c r="AB433" s="2"/>
      <c r="AC433" s="2"/>
      <c r="AD433" s="2"/>
      <c r="AE433" s="2"/>
      <c r="AF433" s="2"/>
      <c r="AG433" s="2"/>
      <c r="AH433" s="2"/>
      <c r="AI433" s="2"/>
      <c r="AJ433" s="2"/>
      <c r="AK433" s="2"/>
      <c r="AL433" s="2"/>
      <c r="AM433" s="2"/>
      <c r="AN433" s="2"/>
    </row>
    <row r="434" ht="14.25" customHeight="1">
      <c r="A434" s="3"/>
      <c r="B434" s="2"/>
      <c r="C434" s="2"/>
      <c r="D434" s="2"/>
      <c r="E434" s="2"/>
      <c r="F434" s="2"/>
      <c r="G434" s="2"/>
      <c r="H434" s="2"/>
      <c r="I434" s="2"/>
      <c r="J434" s="4"/>
      <c r="K434" s="4"/>
      <c r="L434" s="4"/>
      <c r="M434" s="4"/>
      <c r="N434" s="4"/>
      <c r="O434" s="4"/>
      <c r="P434" s="4"/>
      <c r="Q434" s="4"/>
      <c r="R434" s="4"/>
      <c r="S434" s="2"/>
      <c r="T434" s="2"/>
      <c r="U434" s="2"/>
      <c r="V434" s="2"/>
      <c r="W434" s="2"/>
      <c r="X434" s="2"/>
      <c r="Y434" s="2"/>
      <c r="Z434" s="2"/>
      <c r="AA434" s="2"/>
      <c r="AB434" s="2"/>
      <c r="AC434" s="2"/>
      <c r="AD434" s="2"/>
      <c r="AE434" s="2"/>
      <c r="AF434" s="2"/>
      <c r="AG434" s="2"/>
      <c r="AH434" s="2"/>
      <c r="AI434" s="2"/>
      <c r="AJ434" s="2"/>
      <c r="AK434" s="2"/>
      <c r="AL434" s="2"/>
      <c r="AM434" s="2"/>
      <c r="AN434" s="2"/>
    </row>
    <row r="435" ht="14.25" customHeight="1">
      <c r="A435" s="3"/>
      <c r="B435" s="2"/>
      <c r="C435" s="2"/>
      <c r="D435" s="2"/>
      <c r="E435" s="2"/>
      <c r="F435" s="2"/>
      <c r="G435" s="2"/>
      <c r="H435" s="2"/>
      <c r="I435" s="2"/>
      <c r="J435" s="4"/>
      <c r="K435" s="4"/>
      <c r="L435" s="4"/>
      <c r="M435" s="4"/>
      <c r="N435" s="4"/>
      <c r="O435" s="4"/>
      <c r="P435" s="4"/>
      <c r="Q435" s="4"/>
      <c r="R435" s="4"/>
      <c r="S435" s="2"/>
      <c r="T435" s="2"/>
      <c r="U435" s="2"/>
      <c r="V435" s="2"/>
      <c r="W435" s="2"/>
      <c r="X435" s="2"/>
      <c r="Y435" s="2"/>
      <c r="Z435" s="2"/>
      <c r="AA435" s="2"/>
      <c r="AB435" s="2"/>
      <c r="AC435" s="2"/>
      <c r="AD435" s="2"/>
      <c r="AE435" s="2"/>
      <c r="AF435" s="2"/>
      <c r="AG435" s="2"/>
      <c r="AH435" s="2"/>
      <c r="AI435" s="2"/>
      <c r="AJ435" s="2"/>
      <c r="AK435" s="2"/>
      <c r="AL435" s="2"/>
      <c r="AM435" s="2"/>
      <c r="AN435" s="2"/>
    </row>
    <row r="436" ht="14.25" customHeight="1">
      <c r="A436" s="3"/>
      <c r="B436" s="2"/>
      <c r="C436" s="2"/>
      <c r="D436" s="2"/>
      <c r="E436" s="2"/>
      <c r="F436" s="2"/>
      <c r="G436" s="2"/>
      <c r="H436" s="2"/>
      <c r="I436" s="2"/>
      <c r="J436" s="4"/>
      <c r="K436" s="4"/>
      <c r="L436" s="4"/>
      <c r="M436" s="4"/>
      <c r="N436" s="4"/>
      <c r="O436" s="4"/>
      <c r="P436" s="4"/>
      <c r="Q436" s="4"/>
      <c r="R436" s="4"/>
      <c r="S436" s="2"/>
      <c r="T436" s="2"/>
      <c r="U436" s="2"/>
      <c r="V436" s="2"/>
      <c r="W436" s="2"/>
      <c r="X436" s="2"/>
      <c r="Y436" s="2"/>
      <c r="Z436" s="2"/>
      <c r="AA436" s="2"/>
      <c r="AB436" s="2"/>
      <c r="AC436" s="2"/>
      <c r="AD436" s="2"/>
      <c r="AE436" s="2"/>
      <c r="AF436" s="2"/>
      <c r="AG436" s="2"/>
      <c r="AH436" s="2"/>
      <c r="AI436" s="2"/>
      <c r="AJ436" s="2"/>
      <c r="AK436" s="2"/>
      <c r="AL436" s="2"/>
      <c r="AM436" s="2"/>
      <c r="AN436" s="2"/>
    </row>
    <row r="437" ht="14.25" customHeight="1">
      <c r="A437" s="3"/>
      <c r="B437" s="2"/>
      <c r="C437" s="2"/>
      <c r="D437" s="2"/>
      <c r="E437" s="2"/>
      <c r="F437" s="2"/>
      <c r="G437" s="2"/>
      <c r="H437" s="2"/>
      <c r="I437" s="2"/>
      <c r="J437" s="4"/>
      <c r="K437" s="4"/>
      <c r="L437" s="4"/>
      <c r="M437" s="4"/>
      <c r="N437" s="4"/>
      <c r="O437" s="4"/>
      <c r="P437" s="4"/>
      <c r="Q437" s="4"/>
      <c r="R437" s="4"/>
      <c r="S437" s="2"/>
      <c r="T437" s="2"/>
      <c r="U437" s="2"/>
      <c r="V437" s="2"/>
      <c r="W437" s="2"/>
      <c r="X437" s="2"/>
      <c r="Y437" s="2"/>
      <c r="Z437" s="2"/>
      <c r="AA437" s="2"/>
      <c r="AB437" s="2"/>
      <c r="AC437" s="2"/>
      <c r="AD437" s="2"/>
      <c r="AE437" s="2"/>
      <c r="AF437" s="2"/>
      <c r="AG437" s="2"/>
      <c r="AH437" s="2"/>
      <c r="AI437" s="2"/>
      <c r="AJ437" s="2"/>
      <c r="AK437" s="2"/>
      <c r="AL437" s="2"/>
      <c r="AM437" s="2"/>
      <c r="AN437" s="2"/>
    </row>
    <row r="438" ht="14.25" customHeight="1">
      <c r="A438" s="3"/>
      <c r="B438" s="2"/>
      <c r="C438" s="2"/>
      <c r="D438" s="2"/>
      <c r="E438" s="2"/>
      <c r="F438" s="2"/>
      <c r="G438" s="2"/>
      <c r="H438" s="2"/>
      <c r="I438" s="2"/>
      <c r="J438" s="4"/>
      <c r="K438" s="4"/>
      <c r="L438" s="4"/>
      <c r="M438" s="4"/>
      <c r="N438" s="4"/>
      <c r="O438" s="4"/>
      <c r="P438" s="4"/>
      <c r="Q438" s="4"/>
      <c r="R438" s="4"/>
      <c r="S438" s="2"/>
      <c r="T438" s="2"/>
      <c r="U438" s="2"/>
      <c r="V438" s="2"/>
      <c r="W438" s="2"/>
      <c r="X438" s="2"/>
      <c r="Y438" s="2"/>
      <c r="Z438" s="2"/>
      <c r="AA438" s="2"/>
      <c r="AB438" s="2"/>
      <c r="AC438" s="2"/>
      <c r="AD438" s="2"/>
      <c r="AE438" s="2"/>
      <c r="AF438" s="2"/>
      <c r="AG438" s="2"/>
      <c r="AH438" s="2"/>
      <c r="AI438" s="2"/>
      <c r="AJ438" s="2"/>
      <c r="AK438" s="2"/>
      <c r="AL438" s="2"/>
      <c r="AM438" s="2"/>
      <c r="AN438" s="2"/>
    </row>
    <row r="439" ht="14.25" customHeight="1">
      <c r="A439" s="3"/>
      <c r="B439" s="2"/>
      <c r="C439" s="2"/>
      <c r="D439" s="2"/>
      <c r="E439" s="2"/>
      <c r="F439" s="2"/>
      <c r="G439" s="2"/>
      <c r="H439" s="2"/>
      <c r="I439" s="2"/>
      <c r="J439" s="4"/>
      <c r="K439" s="4"/>
      <c r="L439" s="4"/>
      <c r="M439" s="4"/>
      <c r="N439" s="4"/>
      <c r="O439" s="4"/>
      <c r="P439" s="4"/>
      <c r="Q439" s="4"/>
      <c r="R439" s="4"/>
      <c r="S439" s="2"/>
      <c r="T439" s="2"/>
      <c r="U439" s="2"/>
      <c r="V439" s="2"/>
      <c r="W439" s="2"/>
      <c r="X439" s="2"/>
      <c r="Y439" s="2"/>
      <c r="Z439" s="2"/>
      <c r="AA439" s="2"/>
      <c r="AB439" s="2"/>
      <c r="AC439" s="2"/>
      <c r="AD439" s="2"/>
      <c r="AE439" s="2"/>
      <c r="AF439" s="2"/>
      <c r="AG439" s="2"/>
      <c r="AH439" s="2"/>
      <c r="AI439" s="2"/>
      <c r="AJ439" s="2"/>
      <c r="AK439" s="2"/>
      <c r="AL439" s="2"/>
      <c r="AM439" s="2"/>
      <c r="AN439" s="2"/>
    </row>
    <row r="440" ht="14.25" customHeight="1">
      <c r="A440" s="3"/>
      <c r="B440" s="2"/>
      <c r="C440" s="2"/>
      <c r="D440" s="2"/>
      <c r="E440" s="2"/>
      <c r="F440" s="2"/>
      <c r="G440" s="2"/>
      <c r="H440" s="2"/>
      <c r="I440" s="2"/>
      <c r="J440" s="4"/>
      <c r="K440" s="4"/>
      <c r="L440" s="4"/>
      <c r="M440" s="4"/>
      <c r="N440" s="4"/>
      <c r="O440" s="4"/>
      <c r="P440" s="4"/>
      <c r="Q440" s="4"/>
      <c r="R440" s="4"/>
      <c r="S440" s="2"/>
      <c r="T440" s="2"/>
      <c r="U440" s="2"/>
      <c r="V440" s="2"/>
      <c r="W440" s="2"/>
      <c r="X440" s="2"/>
      <c r="Y440" s="2"/>
      <c r="Z440" s="2"/>
      <c r="AA440" s="2"/>
      <c r="AB440" s="2"/>
      <c r="AC440" s="2"/>
      <c r="AD440" s="2"/>
      <c r="AE440" s="2"/>
      <c r="AF440" s="2"/>
      <c r="AG440" s="2"/>
      <c r="AH440" s="2"/>
      <c r="AI440" s="2"/>
      <c r="AJ440" s="2"/>
      <c r="AK440" s="2"/>
      <c r="AL440" s="2"/>
      <c r="AM440" s="2"/>
      <c r="AN440" s="2"/>
    </row>
    <row r="441" ht="14.25" customHeight="1">
      <c r="A441" s="3"/>
      <c r="B441" s="2"/>
      <c r="C441" s="2"/>
      <c r="D441" s="2"/>
      <c r="E441" s="2"/>
      <c r="F441" s="2"/>
      <c r="G441" s="2"/>
      <c r="H441" s="2"/>
      <c r="I441" s="2"/>
      <c r="J441" s="4"/>
      <c r="K441" s="4"/>
      <c r="L441" s="4"/>
      <c r="M441" s="4"/>
      <c r="N441" s="4"/>
      <c r="O441" s="4"/>
      <c r="P441" s="4"/>
      <c r="Q441" s="4"/>
      <c r="R441" s="4"/>
      <c r="S441" s="2"/>
      <c r="T441" s="2"/>
      <c r="U441" s="2"/>
      <c r="V441" s="2"/>
      <c r="W441" s="2"/>
      <c r="X441" s="2"/>
      <c r="Y441" s="2"/>
      <c r="Z441" s="2"/>
      <c r="AA441" s="2"/>
      <c r="AB441" s="2"/>
      <c r="AC441" s="2"/>
      <c r="AD441" s="2"/>
      <c r="AE441" s="2"/>
      <c r="AF441" s="2"/>
      <c r="AG441" s="2"/>
      <c r="AH441" s="2"/>
      <c r="AI441" s="2"/>
      <c r="AJ441" s="2"/>
      <c r="AK441" s="2"/>
      <c r="AL441" s="2"/>
      <c r="AM441" s="2"/>
      <c r="AN441" s="2"/>
    </row>
    <row r="442" ht="14.25" customHeight="1">
      <c r="A442" s="3"/>
      <c r="B442" s="2"/>
      <c r="C442" s="2"/>
      <c r="D442" s="2"/>
      <c r="E442" s="2"/>
      <c r="F442" s="2"/>
      <c r="G442" s="2"/>
      <c r="H442" s="2"/>
      <c r="I442" s="2"/>
      <c r="J442" s="4"/>
      <c r="K442" s="4"/>
      <c r="L442" s="4"/>
      <c r="M442" s="4"/>
      <c r="N442" s="4"/>
      <c r="O442" s="4"/>
      <c r="P442" s="4"/>
      <c r="Q442" s="4"/>
      <c r="R442" s="4"/>
      <c r="S442" s="2"/>
      <c r="T442" s="2"/>
      <c r="U442" s="2"/>
      <c r="V442" s="2"/>
      <c r="W442" s="2"/>
      <c r="X442" s="2"/>
      <c r="Y442" s="2"/>
      <c r="Z442" s="2"/>
      <c r="AA442" s="2"/>
      <c r="AB442" s="2"/>
      <c r="AC442" s="2"/>
      <c r="AD442" s="2"/>
      <c r="AE442" s="2"/>
      <c r="AF442" s="2"/>
      <c r="AG442" s="2"/>
      <c r="AH442" s="2"/>
      <c r="AI442" s="2"/>
      <c r="AJ442" s="2"/>
      <c r="AK442" s="2"/>
      <c r="AL442" s="2"/>
      <c r="AM442" s="2"/>
      <c r="AN442" s="2"/>
    </row>
    <row r="443" ht="14.25" customHeight="1">
      <c r="A443" s="3"/>
      <c r="B443" s="2"/>
      <c r="C443" s="2"/>
      <c r="D443" s="2"/>
      <c r="E443" s="2"/>
      <c r="F443" s="2"/>
      <c r="G443" s="2"/>
      <c r="H443" s="2"/>
      <c r="I443" s="2"/>
      <c r="J443" s="4"/>
      <c r="K443" s="4"/>
      <c r="L443" s="4"/>
      <c r="M443" s="4"/>
      <c r="N443" s="4"/>
      <c r="O443" s="4"/>
      <c r="P443" s="4"/>
      <c r="Q443" s="4"/>
      <c r="R443" s="4"/>
      <c r="S443" s="2"/>
      <c r="T443" s="2"/>
      <c r="U443" s="2"/>
      <c r="V443" s="2"/>
      <c r="W443" s="2"/>
      <c r="X443" s="2"/>
      <c r="Y443" s="2"/>
      <c r="Z443" s="2"/>
      <c r="AA443" s="2"/>
      <c r="AB443" s="2"/>
      <c r="AC443" s="2"/>
      <c r="AD443" s="2"/>
      <c r="AE443" s="2"/>
      <c r="AF443" s="2"/>
      <c r="AG443" s="2"/>
      <c r="AH443" s="2"/>
      <c r="AI443" s="2"/>
      <c r="AJ443" s="2"/>
      <c r="AK443" s="2"/>
      <c r="AL443" s="2"/>
      <c r="AM443" s="2"/>
      <c r="AN443" s="2"/>
    </row>
    <row r="444" ht="14.25" customHeight="1">
      <c r="A444" s="3"/>
      <c r="B444" s="2"/>
      <c r="C444" s="2"/>
      <c r="D444" s="2"/>
      <c r="E444" s="2"/>
      <c r="F444" s="2"/>
      <c r="G444" s="2"/>
      <c r="H444" s="2"/>
      <c r="I444" s="2"/>
      <c r="J444" s="4"/>
      <c r="K444" s="4"/>
      <c r="L444" s="4"/>
      <c r="M444" s="4"/>
      <c r="N444" s="4"/>
      <c r="O444" s="4"/>
      <c r="P444" s="4"/>
      <c r="Q444" s="4"/>
      <c r="R444" s="4"/>
      <c r="S444" s="2"/>
      <c r="T444" s="2"/>
      <c r="U444" s="2"/>
      <c r="V444" s="2"/>
      <c r="W444" s="2"/>
      <c r="X444" s="2"/>
      <c r="Y444" s="2"/>
      <c r="Z444" s="2"/>
      <c r="AA444" s="2"/>
      <c r="AB444" s="2"/>
      <c r="AC444" s="2"/>
      <c r="AD444" s="2"/>
      <c r="AE444" s="2"/>
      <c r="AF444" s="2"/>
      <c r="AG444" s="2"/>
      <c r="AH444" s="2"/>
      <c r="AI444" s="2"/>
      <c r="AJ444" s="2"/>
      <c r="AK444" s="2"/>
      <c r="AL444" s="2"/>
      <c r="AM444" s="2"/>
      <c r="AN444" s="2"/>
    </row>
    <row r="445" ht="14.25" customHeight="1">
      <c r="A445" s="3"/>
      <c r="B445" s="2"/>
      <c r="C445" s="2"/>
      <c r="D445" s="2"/>
      <c r="E445" s="2"/>
      <c r="F445" s="2"/>
      <c r="G445" s="2"/>
      <c r="H445" s="2"/>
      <c r="I445" s="2"/>
      <c r="J445" s="4"/>
      <c r="K445" s="4"/>
      <c r="L445" s="4"/>
      <c r="M445" s="4"/>
      <c r="N445" s="4"/>
      <c r="O445" s="4"/>
      <c r="P445" s="4"/>
      <c r="Q445" s="4"/>
      <c r="R445" s="4"/>
      <c r="S445" s="2"/>
      <c r="T445" s="2"/>
      <c r="U445" s="2"/>
      <c r="V445" s="2"/>
      <c r="W445" s="2"/>
      <c r="X445" s="2"/>
      <c r="Y445" s="2"/>
      <c r="Z445" s="2"/>
      <c r="AA445" s="2"/>
      <c r="AB445" s="2"/>
      <c r="AC445" s="2"/>
      <c r="AD445" s="2"/>
      <c r="AE445" s="2"/>
      <c r="AF445" s="2"/>
      <c r="AG445" s="2"/>
      <c r="AH445" s="2"/>
      <c r="AI445" s="2"/>
      <c r="AJ445" s="2"/>
      <c r="AK445" s="2"/>
      <c r="AL445" s="2"/>
      <c r="AM445" s="2"/>
      <c r="AN445" s="2"/>
    </row>
    <row r="446" ht="14.25" customHeight="1">
      <c r="A446" s="3"/>
      <c r="B446" s="2"/>
      <c r="C446" s="2"/>
      <c r="D446" s="2"/>
      <c r="E446" s="2"/>
      <c r="F446" s="2"/>
      <c r="G446" s="2"/>
      <c r="H446" s="2"/>
      <c r="I446" s="2"/>
      <c r="J446" s="4"/>
      <c r="K446" s="4"/>
      <c r="L446" s="4"/>
      <c r="M446" s="4"/>
      <c r="N446" s="4"/>
      <c r="O446" s="4"/>
      <c r="P446" s="4"/>
      <c r="Q446" s="4"/>
      <c r="R446" s="4"/>
      <c r="S446" s="2"/>
      <c r="T446" s="2"/>
      <c r="U446" s="2"/>
      <c r="V446" s="2"/>
      <c r="W446" s="2"/>
      <c r="X446" s="2"/>
      <c r="Y446" s="2"/>
      <c r="Z446" s="2"/>
      <c r="AA446" s="2"/>
      <c r="AB446" s="2"/>
      <c r="AC446" s="2"/>
      <c r="AD446" s="2"/>
      <c r="AE446" s="2"/>
      <c r="AF446" s="2"/>
      <c r="AG446" s="2"/>
      <c r="AH446" s="2"/>
      <c r="AI446" s="2"/>
      <c r="AJ446" s="2"/>
      <c r="AK446" s="2"/>
      <c r="AL446" s="2"/>
      <c r="AM446" s="2"/>
      <c r="AN446" s="2"/>
    </row>
    <row r="447" ht="14.25" customHeight="1">
      <c r="A447" s="3"/>
      <c r="B447" s="2"/>
      <c r="C447" s="2"/>
      <c r="D447" s="2"/>
      <c r="E447" s="2"/>
      <c r="F447" s="2"/>
      <c r="G447" s="2"/>
      <c r="H447" s="2"/>
      <c r="I447" s="2"/>
      <c r="J447" s="4"/>
      <c r="K447" s="4"/>
      <c r="L447" s="4"/>
      <c r="M447" s="4"/>
      <c r="N447" s="4"/>
      <c r="O447" s="4"/>
      <c r="P447" s="4"/>
      <c r="Q447" s="4"/>
      <c r="R447" s="4"/>
      <c r="S447" s="2"/>
      <c r="T447" s="2"/>
      <c r="U447" s="2"/>
      <c r="V447" s="2"/>
      <c r="W447" s="2"/>
      <c r="X447" s="2"/>
      <c r="Y447" s="2"/>
      <c r="Z447" s="2"/>
      <c r="AA447" s="2"/>
      <c r="AB447" s="2"/>
      <c r="AC447" s="2"/>
      <c r="AD447" s="2"/>
      <c r="AE447" s="2"/>
      <c r="AF447" s="2"/>
      <c r="AG447" s="2"/>
      <c r="AH447" s="2"/>
      <c r="AI447" s="2"/>
      <c r="AJ447" s="2"/>
      <c r="AK447" s="2"/>
      <c r="AL447" s="2"/>
      <c r="AM447" s="2"/>
      <c r="AN447" s="2"/>
    </row>
    <row r="448" ht="14.25" customHeight="1">
      <c r="A448" s="3"/>
      <c r="B448" s="2"/>
      <c r="C448" s="2"/>
      <c r="D448" s="2"/>
      <c r="E448" s="2"/>
      <c r="F448" s="2"/>
      <c r="G448" s="2"/>
      <c r="H448" s="2"/>
      <c r="I448" s="2"/>
      <c r="J448" s="4"/>
      <c r="K448" s="4"/>
      <c r="L448" s="4"/>
      <c r="M448" s="4"/>
      <c r="N448" s="4"/>
      <c r="O448" s="4"/>
      <c r="P448" s="4"/>
      <c r="Q448" s="4"/>
      <c r="R448" s="4"/>
      <c r="S448" s="2"/>
      <c r="T448" s="2"/>
      <c r="U448" s="2"/>
      <c r="V448" s="2"/>
      <c r="W448" s="2"/>
      <c r="X448" s="2"/>
      <c r="Y448" s="2"/>
      <c r="Z448" s="2"/>
      <c r="AA448" s="2"/>
      <c r="AB448" s="2"/>
      <c r="AC448" s="2"/>
      <c r="AD448" s="2"/>
      <c r="AE448" s="2"/>
      <c r="AF448" s="2"/>
      <c r="AG448" s="2"/>
      <c r="AH448" s="2"/>
      <c r="AI448" s="2"/>
      <c r="AJ448" s="2"/>
      <c r="AK448" s="2"/>
      <c r="AL448" s="2"/>
      <c r="AM448" s="2"/>
      <c r="AN448" s="2"/>
    </row>
    <row r="449" ht="14.25" customHeight="1">
      <c r="A449" s="3"/>
      <c r="B449" s="2"/>
      <c r="C449" s="2"/>
      <c r="D449" s="2"/>
      <c r="E449" s="2"/>
      <c r="F449" s="2"/>
      <c r="G449" s="2"/>
      <c r="H449" s="2"/>
      <c r="I449" s="2"/>
      <c r="J449" s="4"/>
      <c r="K449" s="4"/>
      <c r="L449" s="4"/>
      <c r="M449" s="4"/>
      <c r="N449" s="4"/>
      <c r="O449" s="4"/>
      <c r="P449" s="4"/>
      <c r="Q449" s="4"/>
      <c r="R449" s="4"/>
      <c r="S449" s="2"/>
      <c r="T449" s="2"/>
      <c r="U449" s="2"/>
      <c r="V449" s="2"/>
      <c r="W449" s="2"/>
      <c r="X449" s="2"/>
      <c r="Y449" s="2"/>
      <c r="Z449" s="2"/>
      <c r="AA449" s="2"/>
      <c r="AB449" s="2"/>
      <c r="AC449" s="2"/>
      <c r="AD449" s="2"/>
      <c r="AE449" s="2"/>
      <c r="AF449" s="2"/>
      <c r="AG449" s="2"/>
      <c r="AH449" s="2"/>
      <c r="AI449" s="2"/>
      <c r="AJ449" s="2"/>
      <c r="AK449" s="2"/>
      <c r="AL449" s="2"/>
      <c r="AM449" s="2"/>
      <c r="AN449" s="2"/>
    </row>
    <row r="450" ht="14.25" customHeight="1">
      <c r="A450" s="3"/>
      <c r="B450" s="2"/>
      <c r="C450" s="2"/>
      <c r="D450" s="2"/>
      <c r="E450" s="2"/>
      <c r="F450" s="2"/>
      <c r="G450" s="2"/>
      <c r="H450" s="2"/>
      <c r="I450" s="2"/>
      <c r="J450" s="4"/>
      <c r="K450" s="4"/>
      <c r="L450" s="4"/>
      <c r="M450" s="4"/>
      <c r="N450" s="4"/>
      <c r="O450" s="4"/>
      <c r="P450" s="4"/>
      <c r="Q450" s="4"/>
      <c r="R450" s="4"/>
      <c r="S450" s="2"/>
      <c r="T450" s="2"/>
      <c r="U450" s="2"/>
      <c r="V450" s="2"/>
      <c r="W450" s="2"/>
      <c r="X450" s="2"/>
      <c r="Y450" s="2"/>
      <c r="Z450" s="2"/>
      <c r="AA450" s="2"/>
      <c r="AB450" s="2"/>
      <c r="AC450" s="2"/>
      <c r="AD450" s="2"/>
      <c r="AE450" s="2"/>
      <c r="AF450" s="2"/>
      <c r="AG450" s="2"/>
      <c r="AH450" s="2"/>
      <c r="AI450" s="2"/>
      <c r="AJ450" s="2"/>
      <c r="AK450" s="2"/>
      <c r="AL450" s="2"/>
      <c r="AM450" s="2"/>
      <c r="AN450" s="2"/>
    </row>
    <row r="451" ht="14.25" customHeight="1">
      <c r="A451" s="3"/>
      <c r="B451" s="2"/>
      <c r="C451" s="2"/>
      <c r="D451" s="2"/>
      <c r="E451" s="2"/>
      <c r="F451" s="2"/>
      <c r="G451" s="2"/>
      <c r="H451" s="2"/>
      <c r="I451" s="2"/>
      <c r="J451" s="4"/>
      <c r="K451" s="4"/>
      <c r="L451" s="4"/>
      <c r="M451" s="4"/>
      <c r="N451" s="4"/>
      <c r="O451" s="4"/>
      <c r="P451" s="4"/>
      <c r="Q451" s="4"/>
      <c r="R451" s="4"/>
      <c r="S451" s="2"/>
      <c r="T451" s="2"/>
      <c r="U451" s="2"/>
      <c r="V451" s="2"/>
      <c r="W451" s="2"/>
      <c r="X451" s="2"/>
      <c r="Y451" s="2"/>
      <c r="Z451" s="2"/>
      <c r="AA451" s="2"/>
      <c r="AB451" s="2"/>
      <c r="AC451" s="2"/>
      <c r="AD451" s="2"/>
      <c r="AE451" s="2"/>
      <c r="AF451" s="2"/>
      <c r="AG451" s="2"/>
      <c r="AH451" s="2"/>
      <c r="AI451" s="2"/>
      <c r="AJ451" s="2"/>
      <c r="AK451" s="2"/>
      <c r="AL451" s="2"/>
      <c r="AM451" s="2"/>
      <c r="AN451" s="2"/>
    </row>
    <row r="452" ht="14.25" customHeight="1">
      <c r="A452" s="3"/>
      <c r="B452" s="2"/>
      <c r="C452" s="2"/>
      <c r="D452" s="2"/>
      <c r="E452" s="2"/>
      <c r="F452" s="2"/>
      <c r="G452" s="2"/>
      <c r="H452" s="2"/>
      <c r="I452" s="2"/>
      <c r="J452" s="4"/>
      <c r="K452" s="4"/>
      <c r="L452" s="4"/>
      <c r="M452" s="4"/>
      <c r="N452" s="4"/>
      <c r="O452" s="4"/>
      <c r="P452" s="4"/>
      <c r="Q452" s="4"/>
      <c r="R452" s="4"/>
      <c r="S452" s="2"/>
      <c r="T452" s="2"/>
      <c r="U452" s="2"/>
      <c r="V452" s="2"/>
      <c r="W452" s="2"/>
      <c r="X452" s="2"/>
      <c r="Y452" s="2"/>
      <c r="Z452" s="2"/>
      <c r="AA452" s="2"/>
      <c r="AB452" s="2"/>
      <c r="AC452" s="2"/>
      <c r="AD452" s="2"/>
      <c r="AE452" s="2"/>
      <c r="AF452" s="2"/>
      <c r="AG452" s="2"/>
      <c r="AH452" s="2"/>
      <c r="AI452" s="2"/>
      <c r="AJ452" s="2"/>
      <c r="AK452" s="2"/>
      <c r="AL452" s="2"/>
      <c r="AM452" s="2"/>
      <c r="AN452" s="2"/>
    </row>
    <row r="453" ht="14.25" customHeight="1">
      <c r="A453" s="3"/>
      <c r="B453" s="2"/>
      <c r="C453" s="2"/>
      <c r="D453" s="2"/>
      <c r="E453" s="2"/>
      <c r="F453" s="2"/>
      <c r="G453" s="2"/>
      <c r="H453" s="2"/>
      <c r="I453" s="2"/>
      <c r="J453" s="4"/>
      <c r="K453" s="4"/>
      <c r="L453" s="4"/>
      <c r="M453" s="4"/>
      <c r="N453" s="4"/>
      <c r="O453" s="4"/>
      <c r="P453" s="4"/>
      <c r="Q453" s="4"/>
      <c r="R453" s="4"/>
      <c r="S453" s="2"/>
      <c r="T453" s="2"/>
      <c r="U453" s="2"/>
      <c r="V453" s="2"/>
      <c r="W453" s="2"/>
      <c r="X453" s="2"/>
      <c r="Y453" s="2"/>
      <c r="Z453" s="2"/>
      <c r="AA453" s="2"/>
      <c r="AB453" s="2"/>
      <c r="AC453" s="2"/>
      <c r="AD453" s="2"/>
      <c r="AE453" s="2"/>
      <c r="AF453" s="2"/>
      <c r="AG453" s="2"/>
      <c r="AH453" s="2"/>
      <c r="AI453" s="2"/>
      <c r="AJ453" s="2"/>
      <c r="AK453" s="2"/>
      <c r="AL453" s="2"/>
      <c r="AM453" s="2"/>
      <c r="AN453" s="2"/>
    </row>
    <row r="454" ht="14.25" customHeight="1">
      <c r="A454" s="3"/>
      <c r="B454" s="2"/>
      <c r="C454" s="2"/>
      <c r="D454" s="2"/>
      <c r="E454" s="2"/>
      <c r="F454" s="2"/>
      <c r="G454" s="2"/>
      <c r="H454" s="2"/>
      <c r="I454" s="2"/>
      <c r="J454" s="4"/>
      <c r="K454" s="4"/>
      <c r="L454" s="4"/>
      <c r="M454" s="4"/>
      <c r="N454" s="4"/>
      <c r="O454" s="4"/>
      <c r="P454" s="4"/>
      <c r="Q454" s="4"/>
      <c r="R454" s="4"/>
      <c r="S454" s="2"/>
      <c r="T454" s="2"/>
      <c r="U454" s="2"/>
      <c r="V454" s="2"/>
      <c r="W454" s="2"/>
      <c r="X454" s="2"/>
      <c r="Y454" s="2"/>
      <c r="Z454" s="2"/>
      <c r="AA454" s="2"/>
      <c r="AB454" s="2"/>
      <c r="AC454" s="2"/>
      <c r="AD454" s="2"/>
      <c r="AE454" s="2"/>
      <c r="AF454" s="2"/>
      <c r="AG454" s="2"/>
      <c r="AH454" s="2"/>
      <c r="AI454" s="2"/>
      <c r="AJ454" s="2"/>
      <c r="AK454" s="2"/>
      <c r="AL454" s="2"/>
      <c r="AM454" s="2"/>
      <c r="AN454" s="2"/>
    </row>
    <row r="455" ht="14.25" customHeight="1">
      <c r="A455" s="3"/>
      <c r="B455" s="2"/>
      <c r="C455" s="2"/>
      <c r="D455" s="2"/>
      <c r="E455" s="2"/>
      <c r="F455" s="2"/>
      <c r="G455" s="2"/>
      <c r="H455" s="2"/>
      <c r="I455" s="2"/>
      <c r="J455" s="4"/>
      <c r="K455" s="4"/>
      <c r="L455" s="4"/>
      <c r="M455" s="4"/>
      <c r="N455" s="4"/>
      <c r="O455" s="4"/>
      <c r="P455" s="4"/>
      <c r="Q455" s="4"/>
      <c r="R455" s="4"/>
      <c r="S455" s="2"/>
      <c r="T455" s="2"/>
      <c r="U455" s="2"/>
      <c r="V455" s="2"/>
      <c r="W455" s="2"/>
      <c r="X455" s="2"/>
      <c r="Y455" s="2"/>
      <c r="Z455" s="2"/>
      <c r="AA455" s="2"/>
      <c r="AB455" s="2"/>
      <c r="AC455" s="2"/>
      <c r="AD455" s="2"/>
      <c r="AE455" s="2"/>
      <c r="AF455" s="2"/>
      <c r="AG455" s="2"/>
      <c r="AH455" s="2"/>
      <c r="AI455" s="2"/>
      <c r="AJ455" s="2"/>
      <c r="AK455" s="2"/>
      <c r="AL455" s="2"/>
      <c r="AM455" s="2"/>
      <c r="AN455" s="2"/>
    </row>
    <row r="456" ht="14.25" customHeight="1">
      <c r="A456" s="3"/>
      <c r="B456" s="2"/>
      <c r="C456" s="2"/>
      <c r="D456" s="2"/>
      <c r="E456" s="2"/>
      <c r="F456" s="2"/>
      <c r="G456" s="2"/>
      <c r="H456" s="2"/>
      <c r="I456" s="2"/>
      <c r="J456" s="4"/>
      <c r="K456" s="4"/>
      <c r="L456" s="4"/>
      <c r="M456" s="4"/>
      <c r="N456" s="4"/>
      <c r="O456" s="4"/>
      <c r="P456" s="4"/>
      <c r="Q456" s="4"/>
      <c r="R456" s="4"/>
      <c r="S456" s="2"/>
      <c r="T456" s="2"/>
      <c r="U456" s="2"/>
      <c r="V456" s="2"/>
      <c r="W456" s="2"/>
      <c r="X456" s="2"/>
      <c r="Y456" s="2"/>
      <c r="Z456" s="2"/>
      <c r="AA456" s="2"/>
      <c r="AB456" s="2"/>
      <c r="AC456" s="2"/>
      <c r="AD456" s="2"/>
      <c r="AE456" s="2"/>
      <c r="AF456" s="2"/>
      <c r="AG456" s="2"/>
      <c r="AH456" s="2"/>
      <c r="AI456" s="2"/>
      <c r="AJ456" s="2"/>
      <c r="AK456" s="2"/>
      <c r="AL456" s="2"/>
      <c r="AM456" s="2"/>
      <c r="AN456" s="2"/>
    </row>
    <row r="457" ht="14.25" customHeight="1">
      <c r="A457" s="3"/>
      <c r="B457" s="2"/>
      <c r="C457" s="2"/>
      <c r="D457" s="2"/>
      <c r="E457" s="2"/>
      <c r="F457" s="2"/>
      <c r="G457" s="2"/>
      <c r="H457" s="2"/>
      <c r="I457" s="2"/>
      <c r="J457" s="4"/>
      <c r="K457" s="4"/>
      <c r="L457" s="4"/>
      <c r="M457" s="4"/>
      <c r="N457" s="4"/>
      <c r="O457" s="4"/>
      <c r="P457" s="4"/>
      <c r="Q457" s="4"/>
      <c r="R457" s="4"/>
      <c r="S457" s="2"/>
      <c r="T457" s="2"/>
      <c r="U457" s="2"/>
      <c r="V457" s="2"/>
      <c r="W457" s="2"/>
      <c r="X457" s="2"/>
      <c r="Y457" s="2"/>
      <c r="Z457" s="2"/>
      <c r="AA457" s="2"/>
      <c r="AB457" s="2"/>
      <c r="AC457" s="2"/>
      <c r="AD457" s="2"/>
      <c r="AE457" s="2"/>
      <c r="AF457" s="2"/>
      <c r="AG457" s="2"/>
      <c r="AH457" s="2"/>
      <c r="AI457" s="2"/>
      <c r="AJ457" s="2"/>
      <c r="AK457" s="2"/>
      <c r="AL457" s="2"/>
      <c r="AM457" s="2"/>
      <c r="AN457" s="2"/>
    </row>
    <row r="458" ht="14.25" customHeight="1">
      <c r="A458" s="3"/>
      <c r="B458" s="2"/>
      <c r="C458" s="2"/>
      <c r="D458" s="2"/>
      <c r="E458" s="2"/>
      <c r="F458" s="2"/>
      <c r="G458" s="2"/>
      <c r="H458" s="2"/>
      <c r="I458" s="2"/>
      <c r="J458" s="4"/>
      <c r="K458" s="4"/>
      <c r="L458" s="4"/>
      <c r="M458" s="4"/>
      <c r="N458" s="4"/>
      <c r="O458" s="4"/>
      <c r="P458" s="4"/>
      <c r="Q458" s="4"/>
      <c r="R458" s="4"/>
      <c r="S458" s="2"/>
      <c r="T458" s="2"/>
      <c r="U458" s="2"/>
      <c r="V458" s="2"/>
      <c r="W458" s="2"/>
      <c r="X458" s="2"/>
      <c r="Y458" s="2"/>
      <c r="Z458" s="2"/>
      <c r="AA458" s="2"/>
      <c r="AB458" s="2"/>
      <c r="AC458" s="2"/>
      <c r="AD458" s="2"/>
      <c r="AE458" s="2"/>
      <c r="AF458" s="2"/>
      <c r="AG458" s="2"/>
      <c r="AH458" s="2"/>
      <c r="AI458" s="2"/>
      <c r="AJ458" s="2"/>
      <c r="AK458" s="2"/>
      <c r="AL458" s="2"/>
      <c r="AM458" s="2"/>
      <c r="AN458" s="2"/>
    </row>
    <row r="459" ht="14.25" customHeight="1">
      <c r="A459" s="3"/>
      <c r="B459" s="2"/>
      <c r="C459" s="2"/>
      <c r="D459" s="2"/>
      <c r="E459" s="2"/>
      <c r="F459" s="2"/>
      <c r="G459" s="2"/>
      <c r="H459" s="2"/>
      <c r="I459" s="2"/>
      <c r="J459" s="4"/>
      <c r="K459" s="4"/>
      <c r="L459" s="4"/>
      <c r="M459" s="4"/>
      <c r="N459" s="4"/>
      <c r="O459" s="4"/>
      <c r="P459" s="4"/>
      <c r="Q459" s="4"/>
      <c r="R459" s="4"/>
      <c r="S459" s="2"/>
      <c r="T459" s="2"/>
      <c r="U459" s="2"/>
      <c r="V459" s="2"/>
      <c r="W459" s="2"/>
      <c r="X459" s="2"/>
      <c r="Y459" s="2"/>
      <c r="Z459" s="2"/>
      <c r="AA459" s="2"/>
      <c r="AB459" s="2"/>
      <c r="AC459" s="2"/>
      <c r="AD459" s="2"/>
      <c r="AE459" s="2"/>
      <c r="AF459" s="2"/>
      <c r="AG459" s="2"/>
      <c r="AH459" s="2"/>
      <c r="AI459" s="2"/>
      <c r="AJ459" s="2"/>
      <c r="AK459" s="2"/>
      <c r="AL459" s="2"/>
      <c r="AM459" s="2"/>
      <c r="AN459" s="2"/>
    </row>
    <row r="460" ht="14.25" customHeight="1">
      <c r="A460" s="3"/>
      <c r="B460" s="2"/>
      <c r="C460" s="2"/>
      <c r="D460" s="2"/>
      <c r="E460" s="2"/>
      <c r="F460" s="2"/>
      <c r="G460" s="2"/>
      <c r="H460" s="2"/>
      <c r="I460" s="2"/>
      <c r="J460" s="4"/>
      <c r="K460" s="4"/>
      <c r="L460" s="4"/>
      <c r="M460" s="4"/>
      <c r="N460" s="4"/>
      <c r="O460" s="4"/>
      <c r="P460" s="4"/>
      <c r="Q460" s="4"/>
      <c r="R460" s="4"/>
      <c r="S460" s="2"/>
      <c r="T460" s="2"/>
      <c r="U460" s="2"/>
      <c r="V460" s="2"/>
      <c r="W460" s="2"/>
      <c r="X460" s="2"/>
      <c r="Y460" s="2"/>
      <c r="Z460" s="2"/>
      <c r="AA460" s="2"/>
      <c r="AB460" s="2"/>
      <c r="AC460" s="2"/>
      <c r="AD460" s="2"/>
      <c r="AE460" s="2"/>
      <c r="AF460" s="2"/>
      <c r="AG460" s="2"/>
      <c r="AH460" s="2"/>
      <c r="AI460" s="2"/>
      <c r="AJ460" s="2"/>
      <c r="AK460" s="2"/>
      <c r="AL460" s="2"/>
      <c r="AM460" s="2"/>
      <c r="AN460" s="2"/>
    </row>
    <row r="461" ht="14.25" customHeight="1">
      <c r="A461" s="3"/>
      <c r="B461" s="2"/>
      <c r="C461" s="2"/>
      <c r="D461" s="2"/>
      <c r="E461" s="2"/>
      <c r="F461" s="2"/>
      <c r="G461" s="2"/>
      <c r="H461" s="2"/>
      <c r="I461" s="2"/>
      <c r="J461" s="4"/>
      <c r="K461" s="4"/>
      <c r="L461" s="4"/>
      <c r="M461" s="4"/>
      <c r="N461" s="4"/>
      <c r="O461" s="4"/>
      <c r="P461" s="4"/>
      <c r="Q461" s="4"/>
      <c r="R461" s="4"/>
      <c r="S461" s="2"/>
      <c r="T461" s="2"/>
      <c r="U461" s="2"/>
      <c r="V461" s="2"/>
      <c r="W461" s="2"/>
      <c r="X461" s="2"/>
      <c r="Y461" s="2"/>
      <c r="Z461" s="2"/>
      <c r="AA461" s="2"/>
      <c r="AB461" s="2"/>
      <c r="AC461" s="2"/>
      <c r="AD461" s="2"/>
      <c r="AE461" s="2"/>
      <c r="AF461" s="2"/>
      <c r="AG461" s="2"/>
      <c r="AH461" s="2"/>
      <c r="AI461" s="2"/>
      <c r="AJ461" s="2"/>
      <c r="AK461" s="2"/>
      <c r="AL461" s="2"/>
      <c r="AM461" s="2"/>
      <c r="AN461" s="2"/>
    </row>
    <row r="462" ht="14.25" customHeight="1">
      <c r="A462" s="3"/>
      <c r="B462" s="2"/>
      <c r="C462" s="2"/>
      <c r="D462" s="2"/>
      <c r="E462" s="2"/>
      <c r="F462" s="2"/>
      <c r="G462" s="2"/>
      <c r="H462" s="2"/>
      <c r="I462" s="2"/>
      <c r="J462" s="4"/>
      <c r="K462" s="4"/>
      <c r="L462" s="4"/>
      <c r="M462" s="4"/>
      <c r="N462" s="4"/>
      <c r="O462" s="4"/>
      <c r="P462" s="4"/>
      <c r="Q462" s="4"/>
      <c r="R462" s="4"/>
      <c r="S462" s="2"/>
      <c r="T462" s="2"/>
      <c r="U462" s="2"/>
      <c r="V462" s="2"/>
      <c r="W462" s="2"/>
      <c r="X462" s="2"/>
      <c r="Y462" s="2"/>
      <c r="Z462" s="2"/>
      <c r="AA462" s="2"/>
      <c r="AB462" s="2"/>
      <c r="AC462" s="2"/>
      <c r="AD462" s="2"/>
      <c r="AE462" s="2"/>
      <c r="AF462" s="2"/>
      <c r="AG462" s="2"/>
      <c r="AH462" s="2"/>
      <c r="AI462" s="2"/>
      <c r="AJ462" s="2"/>
      <c r="AK462" s="2"/>
      <c r="AL462" s="2"/>
      <c r="AM462" s="2"/>
      <c r="AN462" s="2"/>
    </row>
    <row r="463" ht="14.25" customHeight="1">
      <c r="A463" s="3"/>
      <c r="B463" s="2"/>
      <c r="C463" s="2"/>
      <c r="D463" s="2"/>
      <c r="E463" s="2"/>
      <c r="F463" s="2"/>
      <c r="G463" s="2"/>
      <c r="H463" s="2"/>
      <c r="I463" s="2"/>
      <c r="J463" s="4"/>
      <c r="K463" s="4"/>
      <c r="L463" s="4"/>
      <c r="M463" s="4"/>
      <c r="N463" s="4"/>
      <c r="O463" s="4"/>
      <c r="P463" s="4"/>
      <c r="Q463" s="4"/>
      <c r="R463" s="4"/>
      <c r="S463" s="2"/>
      <c r="T463" s="2"/>
      <c r="U463" s="2"/>
      <c r="V463" s="2"/>
      <c r="W463" s="2"/>
      <c r="X463" s="2"/>
      <c r="Y463" s="2"/>
      <c r="Z463" s="2"/>
      <c r="AA463" s="2"/>
      <c r="AB463" s="2"/>
      <c r="AC463" s="2"/>
      <c r="AD463" s="2"/>
      <c r="AE463" s="2"/>
      <c r="AF463" s="2"/>
      <c r="AG463" s="2"/>
      <c r="AH463" s="2"/>
      <c r="AI463" s="2"/>
      <c r="AJ463" s="2"/>
      <c r="AK463" s="2"/>
      <c r="AL463" s="2"/>
      <c r="AM463" s="2"/>
      <c r="AN463" s="2"/>
    </row>
    <row r="464" ht="14.25" customHeight="1">
      <c r="A464" s="3"/>
      <c r="B464" s="2"/>
      <c r="C464" s="2"/>
      <c r="D464" s="2"/>
      <c r="E464" s="2"/>
      <c r="F464" s="2"/>
      <c r="G464" s="2"/>
      <c r="H464" s="2"/>
      <c r="I464" s="2"/>
      <c r="J464" s="4"/>
      <c r="K464" s="4"/>
      <c r="L464" s="4"/>
      <c r="M464" s="4"/>
      <c r="N464" s="4"/>
      <c r="O464" s="4"/>
      <c r="P464" s="4"/>
      <c r="Q464" s="4"/>
      <c r="R464" s="4"/>
      <c r="S464" s="2"/>
      <c r="T464" s="2"/>
      <c r="U464" s="2"/>
      <c r="V464" s="2"/>
      <c r="W464" s="2"/>
      <c r="X464" s="2"/>
      <c r="Y464" s="2"/>
      <c r="Z464" s="2"/>
      <c r="AA464" s="2"/>
      <c r="AB464" s="2"/>
      <c r="AC464" s="2"/>
      <c r="AD464" s="2"/>
      <c r="AE464" s="2"/>
      <c r="AF464" s="2"/>
      <c r="AG464" s="2"/>
      <c r="AH464" s="2"/>
      <c r="AI464" s="2"/>
      <c r="AJ464" s="2"/>
      <c r="AK464" s="2"/>
      <c r="AL464" s="2"/>
      <c r="AM464" s="2"/>
      <c r="AN464" s="2"/>
    </row>
    <row r="465" ht="14.25" customHeight="1">
      <c r="A465" s="3"/>
      <c r="B465" s="2"/>
      <c r="C465" s="2"/>
      <c r="D465" s="2"/>
      <c r="E465" s="2"/>
      <c r="F465" s="2"/>
      <c r="G465" s="2"/>
      <c r="H465" s="2"/>
      <c r="I465" s="2"/>
      <c r="J465" s="4"/>
      <c r="K465" s="4"/>
      <c r="L465" s="4"/>
      <c r="M465" s="4"/>
      <c r="N465" s="4"/>
      <c r="O465" s="4"/>
      <c r="P465" s="4"/>
      <c r="Q465" s="4"/>
      <c r="R465" s="4"/>
      <c r="S465" s="2"/>
      <c r="T465" s="2"/>
      <c r="U465" s="2"/>
      <c r="V465" s="2"/>
      <c r="W465" s="2"/>
      <c r="X465" s="2"/>
      <c r="Y465" s="2"/>
      <c r="Z465" s="2"/>
      <c r="AA465" s="2"/>
      <c r="AB465" s="2"/>
      <c r="AC465" s="2"/>
      <c r="AD465" s="2"/>
      <c r="AE465" s="2"/>
      <c r="AF465" s="2"/>
      <c r="AG465" s="2"/>
      <c r="AH465" s="2"/>
      <c r="AI465" s="2"/>
      <c r="AJ465" s="2"/>
      <c r="AK465" s="2"/>
      <c r="AL465" s="2"/>
      <c r="AM465" s="2"/>
      <c r="AN465" s="2"/>
    </row>
    <row r="466" ht="14.25" customHeight="1">
      <c r="A466" s="3"/>
      <c r="B466" s="2"/>
      <c r="C466" s="2"/>
      <c r="D466" s="2"/>
      <c r="E466" s="2"/>
      <c r="F466" s="2"/>
      <c r="G466" s="2"/>
      <c r="H466" s="2"/>
      <c r="I466" s="2"/>
      <c r="J466" s="4"/>
      <c r="K466" s="4"/>
      <c r="L466" s="4"/>
      <c r="M466" s="4"/>
      <c r="N466" s="4"/>
      <c r="O466" s="4"/>
      <c r="P466" s="4"/>
      <c r="Q466" s="4"/>
      <c r="R466" s="4"/>
      <c r="S466" s="2"/>
      <c r="T466" s="2"/>
      <c r="U466" s="2"/>
      <c r="V466" s="2"/>
      <c r="W466" s="2"/>
      <c r="X466" s="2"/>
      <c r="Y466" s="2"/>
      <c r="Z466" s="2"/>
      <c r="AA466" s="2"/>
      <c r="AB466" s="2"/>
      <c r="AC466" s="2"/>
      <c r="AD466" s="2"/>
      <c r="AE466" s="2"/>
      <c r="AF466" s="2"/>
      <c r="AG466" s="2"/>
      <c r="AH466" s="2"/>
      <c r="AI466" s="2"/>
      <c r="AJ466" s="2"/>
      <c r="AK466" s="2"/>
      <c r="AL466" s="2"/>
      <c r="AM466" s="2"/>
      <c r="AN466" s="2"/>
    </row>
    <row r="467" ht="14.25" customHeight="1">
      <c r="A467" s="3"/>
      <c r="B467" s="2"/>
      <c r="C467" s="2"/>
      <c r="D467" s="2"/>
      <c r="E467" s="2"/>
      <c r="F467" s="2"/>
      <c r="G467" s="2"/>
      <c r="H467" s="2"/>
      <c r="I467" s="2"/>
      <c r="J467" s="4"/>
      <c r="K467" s="4"/>
      <c r="L467" s="4"/>
      <c r="M467" s="4"/>
      <c r="N467" s="4"/>
      <c r="O467" s="4"/>
      <c r="P467" s="4"/>
      <c r="Q467" s="4"/>
      <c r="R467" s="4"/>
      <c r="S467" s="2"/>
      <c r="T467" s="2"/>
      <c r="U467" s="2"/>
      <c r="V467" s="2"/>
      <c r="W467" s="2"/>
      <c r="X467" s="2"/>
      <c r="Y467" s="2"/>
      <c r="Z467" s="2"/>
      <c r="AA467" s="2"/>
      <c r="AB467" s="2"/>
      <c r="AC467" s="2"/>
      <c r="AD467" s="2"/>
      <c r="AE467" s="2"/>
      <c r="AF467" s="2"/>
      <c r="AG467" s="2"/>
      <c r="AH467" s="2"/>
      <c r="AI467" s="2"/>
      <c r="AJ467" s="2"/>
      <c r="AK467" s="2"/>
      <c r="AL467" s="2"/>
      <c r="AM467" s="2"/>
      <c r="AN467" s="2"/>
    </row>
    <row r="468" ht="14.25" customHeight="1">
      <c r="A468" s="3"/>
      <c r="B468" s="2"/>
      <c r="C468" s="2"/>
      <c r="D468" s="2"/>
      <c r="E468" s="2"/>
      <c r="F468" s="2"/>
      <c r="G468" s="2"/>
      <c r="H468" s="2"/>
      <c r="I468" s="2"/>
      <c r="J468" s="4"/>
      <c r="K468" s="4"/>
      <c r="L468" s="4"/>
      <c r="M468" s="4"/>
      <c r="N468" s="4"/>
      <c r="O468" s="4"/>
      <c r="P468" s="4"/>
      <c r="Q468" s="4"/>
      <c r="R468" s="4"/>
      <c r="S468" s="2"/>
      <c r="T468" s="2"/>
      <c r="U468" s="2"/>
      <c r="V468" s="2"/>
      <c r="W468" s="2"/>
      <c r="X468" s="2"/>
      <c r="Y468" s="2"/>
      <c r="Z468" s="2"/>
      <c r="AA468" s="2"/>
      <c r="AB468" s="2"/>
      <c r="AC468" s="2"/>
      <c r="AD468" s="2"/>
      <c r="AE468" s="2"/>
      <c r="AF468" s="2"/>
      <c r="AG468" s="2"/>
      <c r="AH468" s="2"/>
      <c r="AI468" s="2"/>
      <c r="AJ468" s="2"/>
      <c r="AK468" s="2"/>
      <c r="AL468" s="2"/>
      <c r="AM468" s="2"/>
      <c r="AN468" s="2"/>
    </row>
    <row r="469" ht="14.25" customHeight="1">
      <c r="A469" s="3"/>
      <c r="B469" s="2"/>
      <c r="C469" s="2"/>
      <c r="D469" s="2"/>
      <c r="E469" s="2"/>
      <c r="F469" s="2"/>
      <c r="G469" s="2"/>
      <c r="H469" s="2"/>
      <c r="I469" s="2"/>
      <c r="J469" s="4"/>
      <c r="K469" s="4"/>
      <c r="L469" s="4"/>
      <c r="M469" s="4"/>
      <c r="N469" s="4"/>
      <c r="O469" s="4"/>
      <c r="P469" s="4"/>
      <c r="Q469" s="4"/>
      <c r="R469" s="4"/>
      <c r="S469" s="2"/>
      <c r="T469" s="2"/>
      <c r="U469" s="2"/>
      <c r="V469" s="2"/>
      <c r="W469" s="2"/>
      <c r="X469" s="2"/>
      <c r="Y469" s="2"/>
      <c r="Z469" s="2"/>
      <c r="AA469" s="2"/>
      <c r="AB469" s="2"/>
      <c r="AC469" s="2"/>
      <c r="AD469" s="2"/>
      <c r="AE469" s="2"/>
      <c r="AF469" s="2"/>
      <c r="AG469" s="2"/>
      <c r="AH469" s="2"/>
      <c r="AI469" s="2"/>
      <c r="AJ469" s="2"/>
      <c r="AK469" s="2"/>
      <c r="AL469" s="2"/>
      <c r="AM469" s="2"/>
      <c r="AN469" s="2"/>
    </row>
    <row r="470" ht="14.25" customHeight="1">
      <c r="A470" s="3"/>
      <c r="B470" s="2"/>
      <c r="C470" s="2"/>
      <c r="D470" s="2"/>
      <c r="E470" s="2"/>
      <c r="F470" s="2"/>
      <c r="G470" s="2"/>
      <c r="H470" s="2"/>
      <c r="I470" s="2"/>
      <c r="J470" s="4"/>
      <c r="K470" s="4"/>
      <c r="L470" s="4"/>
      <c r="M470" s="4"/>
      <c r="N470" s="4"/>
      <c r="O470" s="4"/>
      <c r="P470" s="4"/>
      <c r="Q470" s="4"/>
      <c r="R470" s="4"/>
      <c r="S470" s="2"/>
      <c r="T470" s="2"/>
      <c r="U470" s="2"/>
      <c r="V470" s="2"/>
      <c r="W470" s="2"/>
      <c r="X470" s="2"/>
      <c r="Y470" s="2"/>
      <c r="Z470" s="2"/>
      <c r="AA470" s="2"/>
      <c r="AB470" s="2"/>
      <c r="AC470" s="2"/>
      <c r="AD470" s="2"/>
      <c r="AE470" s="2"/>
      <c r="AF470" s="2"/>
      <c r="AG470" s="2"/>
      <c r="AH470" s="2"/>
      <c r="AI470" s="2"/>
      <c r="AJ470" s="2"/>
      <c r="AK470" s="2"/>
      <c r="AL470" s="2"/>
      <c r="AM470" s="2"/>
      <c r="AN470" s="2"/>
    </row>
    <row r="471" ht="14.25" customHeight="1">
      <c r="A471" s="3"/>
      <c r="B471" s="2"/>
      <c r="C471" s="2"/>
      <c r="D471" s="2"/>
      <c r="E471" s="2"/>
      <c r="F471" s="2"/>
      <c r="G471" s="2"/>
      <c r="H471" s="2"/>
      <c r="I471" s="2"/>
      <c r="J471" s="4"/>
      <c r="K471" s="4"/>
      <c r="L471" s="4"/>
      <c r="M471" s="4"/>
      <c r="N471" s="4"/>
      <c r="O471" s="4"/>
      <c r="P471" s="4"/>
      <c r="Q471" s="4"/>
      <c r="R471" s="4"/>
      <c r="S471" s="2"/>
      <c r="T471" s="2"/>
      <c r="U471" s="2"/>
      <c r="V471" s="2"/>
      <c r="W471" s="2"/>
      <c r="X471" s="2"/>
      <c r="Y471" s="2"/>
      <c r="Z471" s="2"/>
      <c r="AA471" s="2"/>
      <c r="AB471" s="2"/>
      <c r="AC471" s="2"/>
      <c r="AD471" s="2"/>
      <c r="AE471" s="2"/>
      <c r="AF471" s="2"/>
      <c r="AG471" s="2"/>
      <c r="AH471" s="2"/>
      <c r="AI471" s="2"/>
      <c r="AJ471" s="2"/>
      <c r="AK471" s="2"/>
      <c r="AL471" s="2"/>
      <c r="AM471" s="2"/>
      <c r="AN471" s="2"/>
    </row>
    <row r="472" ht="14.25" customHeight="1">
      <c r="A472" s="3"/>
      <c r="B472" s="2"/>
      <c r="C472" s="2"/>
      <c r="D472" s="2"/>
      <c r="E472" s="2"/>
      <c r="F472" s="2"/>
      <c r="G472" s="2"/>
      <c r="H472" s="2"/>
      <c r="I472" s="2"/>
      <c r="J472" s="4"/>
      <c r="K472" s="4"/>
      <c r="L472" s="4"/>
      <c r="M472" s="4"/>
      <c r="N472" s="4"/>
      <c r="O472" s="4"/>
      <c r="P472" s="4"/>
      <c r="Q472" s="4"/>
      <c r="R472" s="4"/>
      <c r="S472" s="2"/>
      <c r="T472" s="2"/>
      <c r="U472" s="2"/>
      <c r="V472" s="2"/>
      <c r="W472" s="2"/>
      <c r="X472" s="2"/>
      <c r="Y472" s="2"/>
      <c r="Z472" s="2"/>
      <c r="AA472" s="2"/>
      <c r="AB472" s="2"/>
      <c r="AC472" s="2"/>
      <c r="AD472" s="2"/>
      <c r="AE472" s="2"/>
      <c r="AF472" s="2"/>
      <c r="AG472" s="2"/>
      <c r="AH472" s="2"/>
      <c r="AI472" s="2"/>
      <c r="AJ472" s="2"/>
      <c r="AK472" s="2"/>
      <c r="AL472" s="2"/>
      <c r="AM472" s="2"/>
      <c r="AN472" s="2"/>
    </row>
    <row r="473" ht="14.25" customHeight="1">
      <c r="A473" s="3"/>
      <c r="B473" s="2"/>
      <c r="C473" s="2"/>
      <c r="D473" s="2"/>
      <c r="E473" s="2"/>
      <c r="F473" s="2"/>
      <c r="G473" s="2"/>
      <c r="H473" s="2"/>
      <c r="I473" s="2"/>
      <c r="J473" s="4"/>
      <c r="K473" s="4"/>
      <c r="L473" s="4"/>
      <c r="M473" s="4"/>
      <c r="N473" s="4"/>
      <c r="O473" s="4"/>
      <c r="P473" s="4"/>
      <c r="Q473" s="4"/>
      <c r="R473" s="4"/>
      <c r="S473" s="2"/>
      <c r="T473" s="2"/>
      <c r="U473" s="2"/>
      <c r="V473" s="2"/>
      <c r="W473" s="2"/>
      <c r="X473" s="2"/>
      <c r="Y473" s="2"/>
      <c r="Z473" s="2"/>
      <c r="AA473" s="2"/>
      <c r="AB473" s="2"/>
      <c r="AC473" s="2"/>
      <c r="AD473" s="2"/>
      <c r="AE473" s="2"/>
      <c r="AF473" s="2"/>
      <c r="AG473" s="2"/>
      <c r="AH473" s="2"/>
      <c r="AI473" s="2"/>
      <c r="AJ473" s="2"/>
      <c r="AK473" s="2"/>
      <c r="AL473" s="2"/>
      <c r="AM473" s="2"/>
      <c r="AN473" s="2"/>
    </row>
    <row r="474" ht="14.25" customHeight="1">
      <c r="A474" s="3"/>
      <c r="B474" s="2"/>
      <c r="C474" s="2"/>
      <c r="D474" s="2"/>
      <c r="E474" s="2"/>
      <c r="F474" s="2"/>
      <c r="G474" s="2"/>
      <c r="H474" s="2"/>
      <c r="I474" s="2"/>
      <c r="J474" s="4"/>
      <c r="K474" s="4"/>
      <c r="L474" s="4"/>
      <c r="M474" s="4"/>
      <c r="N474" s="4"/>
      <c r="O474" s="4"/>
      <c r="P474" s="4"/>
      <c r="Q474" s="4"/>
      <c r="R474" s="4"/>
      <c r="S474" s="2"/>
      <c r="T474" s="2"/>
      <c r="U474" s="2"/>
      <c r="V474" s="2"/>
      <c r="W474" s="2"/>
      <c r="X474" s="2"/>
      <c r="Y474" s="2"/>
      <c r="Z474" s="2"/>
      <c r="AA474" s="2"/>
      <c r="AB474" s="2"/>
      <c r="AC474" s="2"/>
      <c r="AD474" s="2"/>
      <c r="AE474" s="2"/>
      <c r="AF474" s="2"/>
      <c r="AG474" s="2"/>
      <c r="AH474" s="2"/>
      <c r="AI474" s="2"/>
      <c r="AJ474" s="2"/>
      <c r="AK474" s="2"/>
      <c r="AL474" s="2"/>
      <c r="AM474" s="2"/>
      <c r="AN474" s="2"/>
    </row>
    <row r="475" ht="14.25" customHeight="1">
      <c r="A475" s="3"/>
      <c r="B475" s="2"/>
      <c r="C475" s="2"/>
      <c r="D475" s="2"/>
      <c r="E475" s="2"/>
      <c r="F475" s="2"/>
      <c r="G475" s="2"/>
      <c r="H475" s="2"/>
      <c r="I475" s="2"/>
      <c r="J475" s="4"/>
      <c r="K475" s="4"/>
      <c r="L475" s="4"/>
      <c r="M475" s="4"/>
      <c r="N475" s="4"/>
      <c r="O475" s="4"/>
      <c r="P475" s="4"/>
      <c r="Q475" s="4"/>
      <c r="R475" s="4"/>
      <c r="S475" s="2"/>
      <c r="T475" s="2"/>
      <c r="U475" s="2"/>
      <c r="V475" s="2"/>
      <c r="W475" s="2"/>
      <c r="X475" s="2"/>
      <c r="Y475" s="2"/>
      <c r="Z475" s="2"/>
      <c r="AA475" s="2"/>
      <c r="AB475" s="2"/>
      <c r="AC475" s="2"/>
      <c r="AD475" s="2"/>
      <c r="AE475" s="2"/>
      <c r="AF475" s="2"/>
      <c r="AG475" s="2"/>
      <c r="AH475" s="2"/>
      <c r="AI475" s="2"/>
      <c r="AJ475" s="2"/>
      <c r="AK475" s="2"/>
      <c r="AL475" s="2"/>
      <c r="AM475" s="2"/>
      <c r="AN475" s="2"/>
    </row>
    <row r="476" ht="14.25" customHeight="1">
      <c r="A476" s="3"/>
      <c r="B476" s="2"/>
      <c r="C476" s="2"/>
      <c r="D476" s="2"/>
      <c r="E476" s="2"/>
      <c r="F476" s="2"/>
      <c r="G476" s="2"/>
      <c r="H476" s="2"/>
      <c r="I476" s="2"/>
      <c r="J476" s="4"/>
      <c r="K476" s="4"/>
      <c r="L476" s="4"/>
      <c r="M476" s="4"/>
      <c r="N476" s="4"/>
      <c r="O476" s="4"/>
      <c r="P476" s="4"/>
      <c r="Q476" s="4"/>
      <c r="R476" s="4"/>
      <c r="S476" s="2"/>
      <c r="T476" s="2"/>
      <c r="U476" s="2"/>
      <c r="V476" s="2"/>
      <c r="W476" s="2"/>
      <c r="X476" s="2"/>
      <c r="Y476" s="2"/>
      <c r="Z476" s="2"/>
      <c r="AA476" s="2"/>
      <c r="AB476" s="2"/>
      <c r="AC476" s="2"/>
      <c r="AD476" s="2"/>
      <c r="AE476" s="2"/>
      <c r="AF476" s="2"/>
      <c r="AG476" s="2"/>
      <c r="AH476" s="2"/>
      <c r="AI476" s="2"/>
      <c r="AJ476" s="2"/>
      <c r="AK476" s="2"/>
      <c r="AL476" s="2"/>
      <c r="AM476" s="2"/>
      <c r="AN476" s="2"/>
    </row>
    <row r="477" ht="14.25" customHeight="1">
      <c r="A477" s="3"/>
      <c r="B477" s="2"/>
      <c r="C477" s="2"/>
      <c r="D477" s="2"/>
      <c r="E477" s="2"/>
      <c r="F477" s="2"/>
      <c r="G477" s="2"/>
      <c r="H477" s="2"/>
      <c r="I477" s="2"/>
      <c r="J477" s="4"/>
      <c r="K477" s="4"/>
      <c r="L477" s="4"/>
      <c r="M477" s="4"/>
      <c r="N477" s="4"/>
      <c r="O477" s="4"/>
      <c r="P477" s="4"/>
      <c r="Q477" s="4"/>
      <c r="R477" s="4"/>
      <c r="S477" s="2"/>
      <c r="T477" s="2"/>
      <c r="U477" s="2"/>
      <c r="V477" s="2"/>
      <c r="W477" s="2"/>
      <c r="X477" s="2"/>
      <c r="Y477" s="2"/>
      <c r="Z477" s="2"/>
      <c r="AA477" s="2"/>
      <c r="AB477" s="2"/>
      <c r="AC477" s="2"/>
      <c r="AD477" s="2"/>
      <c r="AE477" s="2"/>
      <c r="AF477" s="2"/>
      <c r="AG477" s="2"/>
      <c r="AH477" s="2"/>
      <c r="AI477" s="2"/>
      <c r="AJ477" s="2"/>
      <c r="AK477" s="2"/>
      <c r="AL477" s="2"/>
      <c r="AM477" s="2"/>
      <c r="AN477" s="2"/>
    </row>
    <row r="478" ht="14.25" customHeight="1">
      <c r="A478" s="3"/>
      <c r="B478" s="2"/>
      <c r="C478" s="2"/>
      <c r="D478" s="2"/>
      <c r="E478" s="2"/>
      <c r="F478" s="2"/>
      <c r="G478" s="2"/>
      <c r="H478" s="2"/>
      <c r="I478" s="2"/>
      <c r="J478" s="4"/>
      <c r="K478" s="4"/>
      <c r="L478" s="4"/>
      <c r="M478" s="4"/>
      <c r="N478" s="4"/>
      <c r="O478" s="4"/>
      <c r="P478" s="4"/>
      <c r="Q478" s="4"/>
      <c r="R478" s="4"/>
      <c r="S478" s="2"/>
      <c r="T478" s="2"/>
      <c r="U478" s="2"/>
      <c r="V478" s="2"/>
      <c r="W478" s="2"/>
      <c r="X478" s="2"/>
      <c r="Y478" s="2"/>
      <c r="Z478" s="2"/>
      <c r="AA478" s="2"/>
      <c r="AB478" s="2"/>
      <c r="AC478" s="2"/>
      <c r="AD478" s="2"/>
      <c r="AE478" s="2"/>
      <c r="AF478" s="2"/>
      <c r="AG478" s="2"/>
      <c r="AH478" s="2"/>
      <c r="AI478" s="2"/>
      <c r="AJ478" s="2"/>
      <c r="AK478" s="2"/>
      <c r="AL478" s="2"/>
      <c r="AM478" s="2"/>
      <c r="AN478" s="2"/>
    </row>
    <row r="479" ht="14.25" customHeight="1">
      <c r="A479" s="3"/>
      <c r="B479" s="2"/>
      <c r="C479" s="2"/>
      <c r="D479" s="2"/>
      <c r="E479" s="2"/>
      <c r="F479" s="2"/>
      <c r="G479" s="2"/>
      <c r="H479" s="2"/>
      <c r="I479" s="2"/>
      <c r="J479" s="4"/>
      <c r="K479" s="4"/>
      <c r="L479" s="4"/>
      <c r="M479" s="4"/>
      <c r="N479" s="4"/>
      <c r="O479" s="4"/>
      <c r="P479" s="4"/>
      <c r="Q479" s="4"/>
      <c r="R479" s="4"/>
      <c r="S479" s="2"/>
      <c r="T479" s="2"/>
      <c r="U479" s="2"/>
      <c r="V479" s="2"/>
      <c r="W479" s="2"/>
      <c r="X479" s="2"/>
      <c r="Y479" s="2"/>
      <c r="Z479" s="2"/>
      <c r="AA479" s="2"/>
      <c r="AB479" s="2"/>
      <c r="AC479" s="2"/>
      <c r="AD479" s="2"/>
      <c r="AE479" s="2"/>
      <c r="AF479" s="2"/>
      <c r="AG479" s="2"/>
      <c r="AH479" s="2"/>
      <c r="AI479" s="2"/>
      <c r="AJ479" s="2"/>
      <c r="AK479" s="2"/>
      <c r="AL479" s="2"/>
      <c r="AM479" s="2"/>
      <c r="AN479" s="2"/>
    </row>
    <row r="480" ht="14.25" customHeight="1">
      <c r="A480" s="3"/>
      <c r="B480" s="2"/>
      <c r="C480" s="2"/>
      <c r="D480" s="2"/>
      <c r="E480" s="2"/>
      <c r="F480" s="2"/>
      <c r="G480" s="2"/>
      <c r="H480" s="2"/>
      <c r="I480" s="2"/>
      <c r="J480" s="4"/>
      <c r="K480" s="4"/>
      <c r="L480" s="4"/>
      <c r="M480" s="4"/>
      <c r="N480" s="4"/>
      <c r="O480" s="4"/>
      <c r="P480" s="4"/>
      <c r="Q480" s="4"/>
      <c r="R480" s="4"/>
      <c r="S480" s="2"/>
      <c r="T480" s="2"/>
      <c r="U480" s="2"/>
      <c r="V480" s="2"/>
      <c r="W480" s="2"/>
      <c r="X480" s="2"/>
      <c r="Y480" s="2"/>
      <c r="Z480" s="2"/>
      <c r="AA480" s="2"/>
      <c r="AB480" s="2"/>
      <c r="AC480" s="2"/>
      <c r="AD480" s="2"/>
      <c r="AE480" s="2"/>
      <c r="AF480" s="2"/>
      <c r="AG480" s="2"/>
      <c r="AH480" s="2"/>
      <c r="AI480" s="2"/>
      <c r="AJ480" s="2"/>
      <c r="AK480" s="2"/>
      <c r="AL480" s="2"/>
      <c r="AM480" s="2"/>
      <c r="AN480" s="2"/>
    </row>
    <row r="481" ht="14.25" customHeight="1">
      <c r="A481" s="3"/>
      <c r="B481" s="2"/>
      <c r="C481" s="2"/>
      <c r="D481" s="2"/>
      <c r="E481" s="2"/>
      <c r="F481" s="2"/>
      <c r="G481" s="2"/>
      <c r="H481" s="2"/>
      <c r="I481" s="2"/>
      <c r="J481" s="4"/>
      <c r="K481" s="4"/>
      <c r="L481" s="4"/>
      <c r="M481" s="4"/>
      <c r="N481" s="4"/>
      <c r="O481" s="4"/>
      <c r="P481" s="4"/>
      <c r="Q481" s="4"/>
      <c r="R481" s="4"/>
      <c r="S481" s="2"/>
      <c r="T481" s="2"/>
      <c r="U481" s="2"/>
      <c r="V481" s="2"/>
      <c r="W481" s="2"/>
      <c r="X481" s="2"/>
      <c r="Y481" s="2"/>
      <c r="Z481" s="2"/>
      <c r="AA481" s="2"/>
      <c r="AB481" s="2"/>
      <c r="AC481" s="2"/>
      <c r="AD481" s="2"/>
      <c r="AE481" s="2"/>
      <c r="AF481" s="2"/>
      <c r="AG481" s="2"/>
      <c r="AH481" s="2"/>
      <c r="AI481" s="2"/>
      <c r="AJ481" s="2"/>
      <c r="AK481" s="2"/>
      <c r="AL481" s="2"/>
      <c r="AM481" s="2"/>
      <c r="AN481" s="2"/>
    </row>
    <row r="482" ht="14.25" customHeight="1">
      <c r="A482" s="3"/>
      <c r="B482" s="2"/>
      <c r="C482" s="2"/>
      <c r="D482" s="2"/>
      <c r="E482" s="2"/>
      <c r="F482" s="2"/>
      <c r="G482" s="2"/>
      <c r="H482" s="2"/>
      <c r="I482" s="2"/>
      <c r="J482" s="4"/>
      <c r="K482" s="4"/>
      <c r="L482" s="4"/>
      <c r="M482" s="4"/>
      <c r="N482" s="4"/>
      <c r="O482" s="4"/>
      <c r="P482" s="4"/>
      <c r="Q482" s="4"/>
      <c r="R482" s="4"/>
      <c r="S482" s="2"/>
      <c r="T482" s="2"/>
      <c r="U482" s="2"/>
      <c r="V482" s="2"/>
      <c r="W482" s="2"/>
      <c r="X482" s="2"/>
      <c r="Y482" s="2"/>
      <c r="Z482" s="2"/>
      <c r="AA482" s="2"/>
      <c r="AB482" s="2"/>
      <c r="AC482" s="2"/>
      <c r="AD482" s="2"/>
      <c r="AE482" s="2"/>
      <c r="AF482" s="2"/>
      <c r="AG482" s="2"/>
      <c r="AH482" s="2"/>
      <c r="AI482" s="2"/>
      <c r="AJ482" s="2"/>
      <c r="AK482" s="2"/>
      <c r="AL482" s="2"/>
      <c r="AM482" s="2"/>
      <c r="AN482" s="2"/>
    </row>
    <row r="483" ht="14.25" customHeight="1">
      <c r="A483" s="3"/>
      <c r="B483" s="2"/>
      <c r="C483" s="2"/>
      <c r="D483" s="2"/>
      <c r="E483" s="2"/>
      <c r="F483" s="2"/>
      <c r="G483" s="2"/>
      <c r="H483" s="2"/>
      <c r="I483" s="2"/>
      <c r="J483" s="4"/>
      <c r="K483" s="4"/>
      <c r="L483" s="4"/>
      <c r="M483" s="4"/>
      <c r="N483" s="4"/>
      <c r="O483" s="4"/>
      <c r="P483" s="4"/>
      <c r="Q483" s="4"/>
      <c r="R483" s="4"/>
      <c r="S483" s="2"/>
      <c r="T483" s="2"/>
      <c r="U483" s="2"/>
      <c r="V483" s="2"/>
      <c r="W483" s="2"/>
      <c r="X483" s="2"/>
      <c r="Y483" s="2"/>
      <c r="Z483" s="2"/>
      <c r="AA483" s="2"/>
      <c r="AB483" s="2"/>
      <c r="AC483" s="2"/>
      <c r="AD483" s="2"/>
      <c r="AE483" s="2"/>
      <c r="AF483" s="2"/>
      <c r="AG483" s="2"/>
      <c r="AH483" s="2"/>
      <c r="AI483" s="2"/>
      <c r="AJ483" s="2"/>
      <c r="AK483" s="2"/>
      <c r="AL483" s="2"/>
      <c r="AM483" s="2"/>
      <c r="AN483" s="2"/>
    </row>
    <row r="484" ht="14.25" customHeight="1">
      <c r="A484" s="3"/>
      <c r="B484" s="2"/>
      <c r="C484" s="2"/>
      <c r="D484" s="2"/>
      <c r="E484" s="2"/>
      <c r="F484" s="2"/>
      <c r="G484" s="2"/>
      <c r="H484" s="2"/>
      <c r="I484" s="2"/>
      <c r="J484" s="4"/>
      <c r="K484" s="4"/>
      <c r="L484" s="4"/>
      <c r="M484" s="4"/>
      <c r="N484" s="4"/>
      <c r="O484" s="4"/>
      <c r="P484" s="4"/>
      <c r="Q484" s="4"/>
      <c r="R484" s="4"/>
      <c r="S484" s="2"/>
      <c r="T484" s="2"/>
      <c r="U484" s="2"/>
      <c r="V484" s="2"/>
      <c r="W484" s="2"/>
      <c r="X484" s="2"/>
      <c r="Y484" s="2"/>
      <c r="Z484" s="2"/>
      <c r="AA484" s="2"/>
      <c r="AB484" s="2"/>
      <c r="AC484" s="2"/>
      <c r="AD484" s="2"/>
      <c r="AE484" s="2"/>
      <c r="AF484" s="2"/>
      <c r="AG484" s="2"/>
      <c r="AH484" s="2"/>
      <c r="AI484" s="2"/>
      <c r="AJ484" s="2"/>
      <c r="AK484" s="2"/>
      <c r="AL484" s="2"/>
      <c r="AM484" s="2"/>
      <c r="AN484" s="2"/>
    </row>
    <row r="485" ht="14.25" customHeight="1">
      <c r="A485" s="3"/>
      <c r="B485" s="2"/>
      <c r="C485" s="2"/>
      <c r="D485" s="2"/>
      <c r="E485" s="2"/>
      <c r="F485" s="2"/>
      <c r="G485" s="2"/>
      <c r="H485" s="2"/>
      <c r="I485" s="2"/>
      <c r="J485" s="4"/>
      <c r="K485" s="4"/>
      <c r="L485" s="4"/>
      <c r="M485" s="4"/>
      <c r="N485" s="4"/>
      <c r="O485" s="4"/>
      <c r="P485" s="4"/>
      <c r="Q485" s="4"/>
      <c r="R485" s="4"/>
      <c r="S485" s="2"/>
      <c r="T485" s="2"/>
      <c r="U485" s="2"/>
      <c r="V485" s="2"/>
      <c r="W485" s="2"/>
      <c r="X485" s="2"/>
      <c r="Y485" s="2"/>
      <c r="Z485" s="2"/>
      <c r="AA485" s="2"/>
      <c r="AB485" s="2"/>
      <c r="AC485" s="2"/>
      <c r="AD485" s="2"/>
      <c r="AE485" s="2"/>
      <c r="AF485" s="2"/>
      <c r="AG485" s="2"/>
      <c r="AH485" s="2"/>
      <c r="AI485" s="2"/>
      <c r="AJ485" s="2"/>
      <c r="AK485" s="2"/>
      <c r="AL485" s="2"/>
      <c r="AM485" s="2"/>
      <c r="AN485" s="2"/>
    </row>
    <row r="486" ht="14.25" customHeight="1">
      <c r="A486" s="3"/>
      <c r="B486" s="2"/>
      <c r="C486" s="2"/>
      <c r="D486" s="2"/>
      <c r="E486" s="2"/>
      <c r="F486" s="2"/>
      <c r="G486" s="2"/>
      <c r="H486" s="2"/>
      <c r="I486" s="2"/>
      <c r="J486" s="4"/>
      <c r="K486" s="4"/>
      <c r="L486" s="4"/>
      <c r="M486" s="4"/>
      <c r="N486" s="4"/>
      <c r="O486" s="4"/>
      <c r="P486" s="4"/>
      <c r="Q486" s="4"/>
      <c r="R486" s="4"/>
      <c r="S486" s="2"/>
      <c r="T486" s="2"/>
      <c r="U486" s="2"/>
      <c r="V486" s="2"/>
      <c r="W486" s="2"/>
      <c r="X486" s="2"/>
      <c r="Y486" s="2"/>
      <c r="Z486" s="2"/>
      <c r="AA486" s="2"/>
      <c r="AB486" s="2"/>
      <c r="AC486" s="2"/>
      <c r="AD486" s="2"/>
      <c r="AE486" s="2"/>
      <c r="AF486" s="2"/>
      <c r="AG486" s="2"/>
      <c r="AH486" s="2"/>
      <c r="AI486" s="2"/>
      <c r="AJ486" s="2"/>
      <c r="AK486" s="2"/>
      <c r="AL486" s="2"/>
      <c r="AM486" s="2"/>
      <c r="AN486" s="2"/>
    </row>
    <row r="487" ht="14.25" customHeight="1">
      <c r="A487" s="3"/>
      <c r="B487" s="2"/>
      <c r="C487" s="2"/>
      <c r="D487" s="2"/>
      <c r="E487" s="2"/>
      <c r="F487" s="2"/>
      <c r="G487" s="2"/>
      <c r="H487" s="2"/>
      <c r="I487" s="2"/>
      <c r="J487" s="4"/>
      <c r="K487" s="4"/>
      <c r="L487" s="4"/>
      <c r="M487" s="4"/>
      <c r="N487" s="4"/>
      <c r="O487" s="4"/>
      <c r="P487" s="4"/>
      <c r="Q487" s="4"/>
      <c r="R487" s="4"/>
      <c r="S487" s="2"/>
      <c r="T487" s="2"/>
      <c r="U487" s="2"/>
      <c r="V487" s="2"/>
      <c r="W487" s="2"/>
      <c r="X487" s="2"/>
      <c r="Y487" s="2"/>
      <c r="Z487" s="2"/>
      <c r="AA487" s="2"/>
      <c r="AB487" s="2"/>
      <c r="AC487" s="2"/>
      <c r="AD487" s="2"/>
      <c r="AE487" s="2"/>
      <c r="AF487" s="2"/>
      <c r="AG487" s="2"/>
      <c r="AH487" s="2"/>
      <c r="AI487" s="2"/>
      <c r="AJ487" s="2"/>
      <c r="AK487" s="2"/>
      <c r="AL487" s="2"/>
      <c r="AM487" s="2"/>
      <c r="AN487" s="2"/>
    </row>
    <row r="488" ht="14.25" customHeight="1">
      <c r="A488" s="3"/>
      <c r="B488" s="2"/>
      <c r="C488" s="2"/>
      <c r="D488" s="2"/>
      <c r="E488" s="2"/>
      <c r="F488" s="2"/>
      <c r="G488" s="2"/>
      <c r="H488" s="2"/>
      <c r="I488" s="2"/>
      <c r="J488" s="4"/>
      <c r="K488" s="4"/>
      <c r="L488" s="4"/>
      <c r="M488" s="4"/>
      <c r="N488" s="4"/>
      <c r="O488" s="4"/>
      <c r="P488" s="4"/>
      <c r="Q488" s="4"/>
      <c r="R488" s="4"/>
      <c r="S488" s="2"/>
      <c r="T488" s="2"/>
      <c r="U488" s="2"/>
      <c r="V488" s="2"/>
      <c r="W488" s="2"/>
      <c r="X488" s="2"/>
      <c r="Y488" s="2"/>
      <c r="Z488" s="2"/>
      <c r="AA488" s="2"/>
      <c r="AB488" s="2"/>
      <c r="AC488" s="2"/>
      <c r="AD488" s="2"/>
      <c r="AE488" s="2"/>
      <c r="AF488" s="2"/>
      <c r="AG488" s="2"/>
      <c r="AH488" s="2"/>
      <c r="AI488" s="2"/>
      <c r="AJ488" s="2"/>
      <c r="AK488" s="2"/>
      <c r="AL488" s="2"/>
      <c r="AM488" s="2"/>
      <c r="AN488" s="2"/>
    </row>
    <row r="489" ht="14.25" customHeight="1">
      <c r="A489" s="3"/>
      <c r="B489" s="2"/>
      <c r="C489" s="2"/>
      <c r="D489" s="2"/>
      <c r="E489" s="2"/>
      <c r="F489" s="2"/>
      <c r="G489" s="2"/>
      <c r="H489" s="2"/>
      <c r="I489" s="2"/>
      <c r="J489" s="4"/>
      <c r="K489" s="4"/>
      <c r="L489" s="4"/>
      <c r="M489" s="4"/>
      <c r="N489" s="4"/>
      <c r="O489" s="4"/>
      <c r="P489" s="4"/>
      <c r="Q489" s="4"/>
      <c r="R489" s="4"/>
      <c r="S489" s="2"/>
      <c r="T489" s="2"/>
      <c r="U489" s="2"/>
      <c r="V489" s="2"/>
      <c r="W489" s="2"/>
      <c r="X489" s="2"/>
      <c r="Y489" s="2"/>
      <c r="Z489" s="2"/>
      <c r="AA489" s="2"/>
      <c r="AB489" s="2"/>
      <c r="AC489" s="2"/>
      <c r="AD489" s="2"/>
      <c r="AE489" s="2"/>
      <c r="AF489" s="2"/>
      <c r="AG489" s="2"/>
      <c r="AH489" s="2"/>
      <c r="AI489" s="2"/>
      <c r="AJ489" s="2"/>
      <c r="AK489" s="2"/>
      <c r="AL489" s="2"/>
      <c r="AM489" s="2"/>
      <c r="AN489" s="2"/>
    </row>
    <row r="490" ht="14.25" customHeight="1">
      <c r="A490" s="3"/>
      <c r="B490" s="2"/>
      <c r="C490" s="2"/>
      <c r="D490" s="2"/>
      <c r="E490" s="2"/>
      <c r="F490" s="2"/>
      <c r="G490" s="2"/>
      <c r="H490" s="2"/>
      <c r="I490" s="2"/>
      <c r="J490" s="4"/>
      <c r="K490" s="4"/>
      <c r="L490" s="4"/>
      <c r="M490" s="4"/>
      <c r="N490" s="4"/>
      <c r="O490" s="4"/>
      <c r="P490" s="4"/>
      <c r="Q490" s="4"/>
      <c r="R490" s="4"/>
      <c r="S490" s="2"/>
      <c r="T490" s="2"/>
      <c r="U490" s="2"/>
      <c r="V490" s="2"/>
      <c r="W490" s="2"/>
      <c r="X490" s="2"/>
      <c r="Y490" s="2"/>
      <c r="Z490" s="2"/>
      <c r="AA490" s="2"/>
      <c r="AB490" s="2"/>
      <c r="AC490" s="2"/>
      <c r="AD490" s="2"/>
      <c r="AE490" s="2"/>
      <c r="AF490" s="2"/>
      <c r="AG490" s="2"/>
      <c r="AH490" s="2"/>
      <c r="AI490" s="2"/>
      <c r="AJ490" s="2"/>
      <c r="AK490" s="2"/>
      <c r="AL490" s="2"/>
      <c r="AM490" s="2"/>
      <c r="AN490" s="2"/>
    </row>
    <row r="491" ht="14.25" customHeight="1">
      <c r="A491" s="3"/>
      <c r="B491" s="2"/>
      <c r="C491" s="2"/>
      <c r="D491" s="2"/>
      <c r="E491" s="2"/>
      <c r="F491" s="2"/>
      <c r="G491" s="2"/>
      <c r="H491" s="2"/>
      <c r="I491" s="2"/>
      <c r="J491" s="4"/>
      <c r="K491" s="4"/>
      <c r="L491" s="4"/>
      <c r="M491" s="4"/>
      <c r="N491" s="4"/>
      <c r="O491" s="4"/>
      <c r="P491" s="4"/>
      <c r="Q491" s="4"/>
      <c r="R491" s="4"/>
      <c r="S491" s="2"/>
      <c r="T491" s="2"/>
      <c r="U491" s="2"/>
      <c r="V491" s="2"/>
      <c r="W491" s="2"/>
      <c r="X491" s="2"/>
      <c r="Y491" s="2"/>
      <c r="Z491" s="2"/>
      <c r="AA491" s="2"/>
      <c r="AB491" s="2"/>
      <c r="AC491" s="2"/>
      <c r="AD491" s="2"/>
      <c r="AE491" s="2"/>
      <c r="AF491" s="2"/>
      <c r="AG491" s="2"/>
      <c r="AH491" s="2"/>
      <c r="AI491" s="2"/>
      <c r="AJ491" s="2"/>
      <c r="AK491" s="2"/>
      <c r="AL491" s="2"/>
      <c r="AM491" s="2"/>
      <c r="AN491" s="2"/>
    </row>
    <row r="492" ht="14.25" customHeight="1">
      <c r="A492" s="3"/>
      <c r="B492" s="2"/>
      <c r="C492" s="2"/>
      <c r="D492" s="2"/>
      <c r="E492" s="2"/>
      <c r="F492" s="2"/>
      <c r="G492" s="2"/>
      <c r="H492" s="2"/>
      <c r="I492" s="2"/>
      <c r="J492" s="4"/>
      <c r="K492" s="4"/>
      <c r="L492" s="4"/>
      <c r="M492" s="4"/>
      <c r="N492" s="4"/>
      <c r="O492" s="4"/>
      <c r="P492" s="4"/>
      <c r="Q492" s="4"/>
      <c r="R492" s="4"/>
      <c r="S492" s="2"/>
      <c r="T492" s="2"/>
      <c r="U492" s="2"/>
      <c r="V492" s="2"/>
      <c r="W492" s="2"/>
      <c r="X492" s="2"/>
      <c r="Y492" s="2"/>
      <c r="Z492" s="2"/>
      <c r="AA492" s="2"/>
      <c r="AB492" s="2"/>
      <c r="AC492" s="2"/>
      <c r="AD492" s="2"/>
      <c r="AE492" s="2"/>
      <c r="AF492" s="2"/>
      <c r="AG492" s="2"/>
      <c r="AH492" s="2"/>
      <c r="AI492" s="2"/>
      <c r="AJ492" s="2"/>
      <c r="AK492" s="2"/>
      <c r="AL492" s="2"/>
      <c r="AM492" s="2"/>
      <c r="AN492" s="2"/>
    </row>
    <row r="493" ht="14.25" customHeight="1">
      <c r="A493" s="3"/>
      <c r="B493" s="2"/>
      <c r="C493" s="2"/>
      <c r="D493" s="2"/>
      <c r="E493" s="2"/>
      <c r="F493" s="2"/>
      <c r="G493" s="2"/>
      <c r="H493" s="2"/>
      <c r="I493" s="2"/>
      <c r="J493" s="4"/>
      <c r="K493" s="4"/>
      <c r="L493" s="4"/>
      <c r="M493" s="4"/>
      <c r="N493" s="4"/>
      <c r="O493" s="4"/>
      <c r="P493" s="4"/>
      <c r="Q493" s="4"/>
      <c r="R493" s="4"/>
      <c r="S493" s="2"/>
      <c r="T493" s="2"/>
      <c r="U493" s="2"/>
      <c r="V493" s="2"/>
      <c r="W493" s="2"/>
      <c r="X493" s="2"/>
      <c r="Y493" s="2"/>
      <c r="Z493" s="2"/>
      <c r="AA493" s="2"/>
      <c r="AB493" s="2"/>
      <c r="AC493" s="2"/>
      <c r="AD493" s="2"/>
      <c r="AE493" s="2"/>
      <c r="AF493" s="2"/>
      <c r="AG493" s="2"/>
      <c r="AH493" s="2"/>
      <c r="AI493" s="2"/>
      <c r="AJ493" s="2"/>
      <c r="AK493" s="2"/>
      <c r="AL493" s="2"/>
      <c r="AM493" s="2"/>
      <c r="AN493" s="2"/>
    </row>
    <row r="494" ht="14.25" customHeight="1">
      <c r="A494" s="3"/>
      <c r="B494" s="2"/>
      <c r="C494" s="2"/>
      <c r="D494" s="2"/>
      <c r="E494" s="2"/>
      <c r="F494" s="2"/>
      <c r="G494" s="2"/>
      <c r="H494" s="2"/>
      <c r="I494" s="2"/>
      <c r="J494" s="4"/>
      <c r="K494" s="4"/>
      <c r="L494" s="4"/>
      <c r="M494" s="4"/>
      <c r="N494" s="4"/>
      <c r="O494" s="4"/>
      <c r="P494" s="4"/>
      <c r="Q494" s="4"/>
      <c r="R494" s="4"/>
      <c r="S494" s="2"/>
      <c r="T494" s="2"/>
      <c r="U494" s="2"/>
      <c r="V494" s="2"/>
      <c r="W494" s="2"/>
      <c r="X494" s="2"/>
      <c r="Y494" s="2"/>
      <c r="Z494" s="2"/>
      <c r="AA494" s="2"/>
      <c r="AB494" s="2"/>
      <c r="AC494" s="2"/>
      <c r="AD494" s="2"/>
      <c r="AE494" s="2"/>
      <c r="AF494" s="2"/>
      <c r="AG494" s="2"/>
      <c r="AH494" s="2"/>
      <c r="AI494" s="2"/>
      <c r="AJ494" s="2"/>
      <c r="AK494" s="2"/>
      <c r="AL494" s="2"/>
      <c r="AM494" s="2"/>
      <c r="AN494" s="2"/>
    </row>
    <row r="495" ht="14.25" customHeight="1">
      <c r="A495" s="3"/>
      <c r="B495" s="2"/>
      <c r="C495" s="2"/>
      <c r="D495" s="2"/>
      <c r="E495" s="2"/>
      <c r="F495" s="2"/>
      <c r="G495" s="2"/>
      <c r="H495" s="2"/>
      <c r="I495" s="2"/>
      <c r="J495" s="4"/>
      <c r="K495" s="4"/>
      <c r="L495" s="4"/>
      <c r="M495" s="4"/>
      <c r="N495" s="4"/>
      <c r="O495" s="4"/>
      <c r="P495" s="4"/>
      <c r="Q495" s="4"/>
      <c r="R495" s="4"/>
      <c r="S495" s="2"/>
      <c r="T495" s="2"/>
      <c r="U495" s="2"/>
      <c r="V495" s="2"/>
      <c r="W495" s="2"/>
      <c r="X495" s="2"/>
      <c r="Y495" s="2"/>
      <c r="Z495" s="2"/>
      <c r="AA495" s="2"/>
      <c r="AB495" s="2"/>
      <c r="AC495" s="2"/>
      <c r="AD495" s="2"/>
      <c r="AE495" s="2"/>
      <c r="AF495" s="2"/>
      <c r="AG495" s="2"/>
      <c r="AH495" s="2"/>
      <c r="AI495" s="2"/>
      <c r="AJ495" s="2"/>
      <c r="AK495" s="2"/>
      <c r="AL495" s="2"/>
      <c r="AM495" s="2"/>
      <c r="AN495" s="2"/>
    </row>
    <row r="496" ht="14.25" customHeight="1">
      <c r="A496" s="3"/>
      <c r="B496" s="2"/>
      <c r="C496" s="2"/>
      <c r="D496" s="2"/>
      <c r="E496" s="2"/>
      <c r="F496" s="2"/>
      <c r="G496" s="2"/>
      <c r="H496" s="2"/>
      <c r="I496" s="2"/>
      <c r="J496" s="4"/>
      <c r="K496" s="4"/>
      <c r="L496" s="4"/>
      <c r="M496" s="4"/>
      <c r="N496" s="4"/>
      <c r="O496" s="4"/>
      <c r="P496" s="4"/>
      <c r="Q496" s="4"/>
      <c r="R496" s="4"/>
      <c r="S496" s="2"/>
      <c r="T496" s="2"/>
      <c r="U496" s="2"/>
      <c r="V496" s="2"/>
      <c r="W496" s="2"/>
      <c r="X496" s="2"/>
      <c r="Y496" s="2"/>
      <c r="Z496" s="2"/>
      <c r="AA496" s="2"/>
      <c r="AB496" s="2"/>
      <c r="AC496" s="2"/>
      <c r="AD496" s="2"/>
      <c r="AE496" s="2"/>
      <c r="AF496" s="2"/>
      <c r="AG496" s="2"/>
      <c r="AH496" s="2"/>
      <c r="AI496" s="2"/>
      <c r="AJ496" s="2"/>
      <c r="AK496" s="2"/>
      <c r="AL496" s="2"/>
      <c r="AM496" s="2"/>
      <c r="AN496" s="2"/>
    </row>
    <row r="497" ht="14.25" customHeight="1">
      <c r="A497" s="3"/>
      <c r="B497" s="2"/>
      <c r="C497" s="2"/>
      <c r="D497" s="2"/>
      <c r="E497" s="2"/>
      <c r="F497" s="2"/>
      <c r="G497" s="2"/>
      <c r="H497" s="2"/>
      <c r="I497" s="2"/>
      <c r="J497" s="4"/>
      <c r="K497" s="4"/>
      <c r="L497" s="4"/>
      <c r="M497" s="4"/>
      <c r="N497" s="4"/>
      <c r="O497" s="4"/>
      <c r="P497" s="4"/>
      <c r="Q497" s="4"/>
      <c r="R497" s="4"/>
      <c r="S497" s="2"/>
      <c r="T497" s="2"/>
      <c r="U497" s="2"/>
      <c r="V497" s="2"/>
      <c r="W497" s="2"/>
      <c r="X497" s="2"/>
      <c r="Y497" s="2"/>
      <c r="Z497" s="2"/>
      <c r="AA497" s="2"/>
      <c r="AB497" s="2"/>
      <c r="AC497" s="2"/>
      <c r="AD497" s="2"/>
      <c r="AE497" s="2"/>
      <c r="AF497" s="2"/>
      <c r="AG497" s="2"/>
      <c r="AH497" s="2"/>
      <c r="AI497" s="2"/>
      <c r="AJ497" s="2"/>
      <c r="AK497" s="2"/>
      <c r="AL497" s="2"/>
      <c r="AM497" s="2"/>
      <c r="AN497" s="2"/>
    </row>
    <row r="498" ht="14.25" customHeight="1">
      <c r="A498" s="3"/>
      <c r="B498" s="2"/>
      <c r="C498" s="2"/>
      <c r="D498" s="2"/>
      <c r="E498" s="2"/>
      <c r="F498" s="2"/>
      <c r="G498" s="2"/>
      <c r="H498" s="2"/>
      <c r="I498" s="2"/>
      <c r="J498" s="4"/>
      <c r="K498" s="4"/>
      <c r="L498" s="4"/>
      <c r="M498" s="4"/>
      <c r="N498" s="4"/>
      <c r="O498" s="4"/>
      <c r="P498" s="4"/>
      <c r="Q498" s="4"/>
      <c r="R498" s="4"/>
      <c r="S498" s="2"/>
      <c r="T498" s="2"/>
      <c r="U498" s="2"/>
      <c r="V498" s="2"/>
      <c r="W498" s="2"/>
      <c r="X498" s="2"/>
      <c r="Y498" s="2"/>
      <c r="Z498" s="2"/>
      <c r="AA498" s="2"/>
      <c r="AB498" s="2"/>
      <c r="AC498" s="2"/>
      <c r="AD498" s="2"/>
      <c r="AE498" s="2"/>
      <c r="AF498" s="2"/>
      <c r="AG498" s="2"/>
      <c r="AH498" s="2"/>
      <c r="AI498" s="2"/>
      <c r="AJ498" s="2"/>
      <c r="AK498" s="2"/>
      <c r="AL498" s="2"/>
      <c r="AM498" s="2"/>
      <c r="AN498" s="2"/>
    </row>
    <row r="499" ht="14.25" customHeight="1">
      <c r="A499" s="3"/>
      <c r="B499" s="2"/>
      <c r="C499" s="2"/>
      <c r="D499" s="2"/>
      <c r="E499" s="2"/>
      <c r="F499" s="2"/>
      <c r="G499" s="2"/>
      <c r="H499" s="2"/>
      <c r="I499" s="2"/>
      <c r="J499" s="4"/>
      <c r="K499" s="4"/>
      <c r="L499" s="4"/>
      <c r="M499" s="4"/>
      <c r="N499" s="4"/>
      <c r="O499" s="4"/>
      <c r="P499" s="4"/>
      <c r="Q499" s="4"/>
      <c r="R499" s="4"/>
      <c r="S499" s="2"/>
      <c r="T499" s="2"/>
      <c r="U499" s="2"/>
      <c r="V499" s="2"/>
      <c r="W499" s="2"/>
      <c r="X499" s="2"/>
      <c r="Y499" s="2"/>
      <c r="Z499" s="2"/>
      <c r="AA499" s="2"/>
      <c r="AB499" s="2"/>
      <c r="AC499" s="2"/>
      <c r="AD499" s="2"/>
      <c r="AE499" s="2"/>
      <c r="AF499" s="2"/>
      <c r="AG499" s="2"/>
      <c r="AH499" s="2"/>
      <c r="AI499" s="2"/>
      <c r="AJ499" s="2"/>
      <c r="AK499" s="2"/>
      <c r="AL499" s="2"/>
      <c r="AM499" s="2"/>
      <c r="AN499" s="2"/>
    </row>
    <row r="500" ht="14.25" customHeight="1">
      <c r="A500" s="3"/>
      <c r="B500" s="2"/>
      <c r="C500" s="2"/>
      <c r="D500" s="2"/>
      <c r="E500" s="2"/>
      <c r="F500" s="2"/>
      <c r="G500" s="2"/>
      <c r="H500" s="2"/>
      <c r="I500" s="2"/>
      <c r="J500" s="4"/>
      <c r="K500" s="4"/>
      <c r="L500" s="4"/>
      <c r="M500" s="4"/>
      <c r="N500" s="4"/>
      <c r="O500" s="4"/>
      <c r="P500" s="4"/>
      <c r="Q500" s="4"/>
      <c r="R500" s="4"/>
      <c r="S500" s="2"/>
      <c r="T500" s="2"/>
      <c r="U500" s="2"/>
      <c r="V500" s="2"/>
      <c r="W500" s="2"/>
      <c r="X500" s="2"/>
      <c r="Y500" s="2"/>
      <c r="Z500" s="2"/>
      <c r="AA500" s="2"/>
      <c r="AB500" s="2"/>
      <c r="AC500" s="2"/>
      <c r="AD500" s="2"/>
      <c r="AE500" s="2"/>
      <c r="AF500" s="2"/>
      <c r="AG500" s="2"/>
      <c r="AH500" s="2"/>
      <c r="AI500" s="2"/>
      <c r="AJ500" s="2"/>
      <c r="AK500" s="2"/>
      <c r="AL500" s="2"/>
      <c r="AM500" s="2"/>
      <c r="AN500" s="2"/>
    </row>
    <row r="501" ht="14.25" customHeight="1">
      <c r="A501" s="3"/>
      <c r="B501" s="2"/>
      <c r="C501" s="2"/>
      <c r="D501" s="2"/>
      <c r="E501" s="2"/>
      <c r="F501" s="2"/>
      <c r="G501" s="2"/>
      <c r="H501" s="2"/>
      <c r="I501" s="2"/>
      <c r="J501" s="4"/>
      <c r="K501" s="4"/>
      <c r="L501" s="4"/>
      <c r="M501" s="4"/>
      <c r="N501" s="4"/>
      <c r="O501" s="4"/>
      <c r="P501" s="4"/>
      <c r="Q501" s="4"/>
      <c r="R501" s="4"/>
      <c r="S501" s="2"/>
      <c r="T501" s="2"/>
      <c r="U501" s="2"/>
      <c r="V501" s="2"/>
      <c r="W501" s="2"/>
      <c r="X501" s="2"/>
      <c r="Y501" s="2"/>
      <c r="Z501" s="2"/>
      <c r="AA501" s="2"/>
      <c r="AB501" s="2"/>
      <c r="AC501" s="2"/>
      <c r="AD501" s="2"/>
      <c r="AE501" s="2"/>
      <c r="AF501" s="2"/>
      <c r="AG501" s="2"/>
      <c r="AH501" s="2"/>
      <c r="AI501" s="2"/>
      <c r="AJ501" s="2"/>
      <c r="AK501" s="2"/>
      <c r="AL501" s="2"/>
      <c r="AM501" s="2"/>
      <c r="AN501" s="2"/>
    </row>
    <row r="502" ht="14.25" customHeight="1">
      <c r="A502" s="3"/>
      <c r="B502" s="2"/>
      <c r="C502" s="2"/>
      <c r="D502" s="2"/>
      <c r="E502" s="2"/>
      <c r="F502" s="2"/>
      <c r="G502" s="2"/>
      <c r="H502" s="2"/>
      <c r="I502" s="2"/>
      <c r="J502" s="4"/>
      <c r="K502" s="4"/>
      <c r="L502" s="4"/>
      <c r="M502" s="4"/>
      <c r="N502" s="4"/>
      <c r="O502" s="4"/>
      <c r="P502" s="4"/>
      <c r="Q502" s="4"/>
      <c r="R502" s="4"/>
      <c r="S502" s="2"/>
      <c r="T502" s="2"/>
      <c r="U502" s="2"/>
      <c r="V502" s="2"/>
      <c r="W502" s="2"/>
      <c r="X502" s="2"/>
      <c r="Y502" s="2"/>
      <c r="Z502" s="2"/>
      <c r="AA502" s="2"/>
      <c r="AB502" s="2"/>
      <c r="AC502" s="2"/>
      <c r="AD502" s="2"/>
      <c r="AE502" s="2"/>
      <c r="AF502" s="2"/>
      <c r="AG502" s="2"/>
      <c r="AH502" s="2"/>
      <c r="AI502" s="2"/>
      <c r="AJ502" s="2"/>
      <c r="AK502" s="2"/>
      <c r="AL502" s="2"/>
      <c r="AM502" s="2"/>
      <c r="AN502" s="2"/>
    </row>
    <row r="503" ht="14.25" customHeight="1">
      <c r="A503" s="3"/>
      <c r="B503" s="2"/>
      <c r="C503" s="2"/>
      <c r="D503" s="2"/>
      <c r="E503" s="2"/>
      <c r="F503" s="2"/>
      <c r="G503" s="2"/>
      <c r="H503" s="2"/>
      <c r="I503" s="2"/>
      <c r="J503" s="4"/>
      <c r="K503" s="4"/>
      <c r="L503" s="4"/>
      <c r="M503" s="4"/>
      <c r="N503" s="4"/>
      <c r="O503" s="4"/>
      <c r="P503" s="4"/>
      <c r="Q503" s="4"/>
      <c r="R503" s="4"/>
      <c r="S503" s="2"/>
      <c r="T503" s="2"/>
      <c r="U503" s="2"/>
      <c r="V503" s="2"/>
      <c r="W503" s="2"/>
      <c r="X503" s="2"/>
      <c r="Y503" s="2"/>
      <c r="Z503" s="2"/>
      <c r="AA503" s="2"/>
      <c r="AB503" s="2"/>
      <c r="AC503" s="2"/>
      <c r="AD503" s="2"/>
      <c r="AE503" s="2"/>
      <c r="AF503" s="2"/>
      <c r="AG503" s="2"/>
      <c r="AH503" s="2"/>
      <c r="AI503" s="2"/>
      <c r="AJ503" s="2"/>
      <c r="AK503" s="2"/>
      <c r="AL503" s="2"/>
      <c r="AM503" s="2"/>
      <c r="AN503" s="2"/>
    </row>
    <row r="504" ht="14.25" customHeight="1">
      <c r="A504" s="3"/>
      <c r="B504" s="2"/>
      <c r="C504" s="2"/>
      <c r="D504" s="2"/>
      <c r="E504" s="2"/>
      <c r="F504" s="2"/>
      <c r="G504" s="2"/>
      <c r="H504" s="2"/>
      <c r="I504" s="2"/>
      <c r="J504" s="4"/>
      <c r="K504" s="4"/>
      <c r="L504" s="4"/>
      <c r="M504" s="4"/>
      <c r="N504" s="4"/>
      <c r="O504" s="4"/>
      <c r="P504" s="4"/>
      <c r="Q504" s="4"/>
      <c r="R504" s="4"/>
      <c r="S504" s="2"/>
      <c r="T504" s="2"/>
      <c r="U504" s="2"/>
      <c r="V504" s="2"/>
      <c r="W504" s="2"/>
      <c r="X504" s="2"/>
      <c r="Y504" s="2"/>
      <c r="Z504" s="2"/>
      <c r="AA504" s="2"/>
      <c r="AB504" s="2"/>
      <c r="AC504" s="2"/>
      <c r="AD504" s="2"/>
      <c r="AE504" s="2"/>
      <c r="AF504" s="2"/>
      <c r="AG504" s="2"/>
      <c r="AH504" s="2"/>
      <c r="AI504" s="2"/>
      <c r="AJ504" s="2"/>
      <c r="AK504" s="2"/>
      <c r="AL504" s="2"/>
      <c r="AM504" s="2"/>
      <c r="AN504" s="2"/>
    </row>
    <row r="505" ht="14.25" customHeight="1">
      <c r="A505" s="3"/>
      <c r="B505" s="2"/>
      <c r="C505" s="2"/>
      <c r="D505" s="2"/>
      <c r="E505" s="2"/>
      <c r="F505" s="2"/>
      <c r="G505" s="2"/>
      <c r="H505" s="2"/>
      <c r="I505" s="2"/>
      <c r="J505" s="4"/>
      <c r="K505" s="4"/>
      <c r="L505" s="4"/>
      <c r="M505" s="4"/>
      <c r="N505" s="4"/>
      <c r="O505" s="4"/>
      <c r="P505" s="4"/>
      <c r="Q505" s="4"/>
      <c r="R505" s="4"/>
      <c r="S505" s="2"/>
      <c r="T505" s="2"/>
      <c r="U505" s="2"/>
      <c r="V505" s="2"/>
      <c r="W505" s="2"/>
      <c r="X505" s="2"/>
      <c r="Y505" s="2"/>
      <c r="Z505" s="2"/>
      <c r="AA505" s="2"/>
      <c r="AB505" s="2"/>
      <c r="AC505" s="2"/>
      <c r="AD505" s="2"/>
      <c r="AE505" s="2"/>
      <c r="AF505" s="2"/>
      <c r="AG505" s="2"/>
      <c r="AH505" s="2"/>
      <c r="AI505" s="2"/>
      <c r="AJ505" s="2"/>
      <c r="AK505" s="2"/>
      <c r="AL505" s="2"/>
      <c r="AM505" s="2"/>
      <c r="AN505" s="2"/>
    </row>
    <row r="506" ht="14.25" customHeight="1">
      <c r="A506" s="3"/>
      <c r="B506" s="2"/>
      <c r="C506" s="2"/>
      <c r="D506" s="2"/>
      <c r="E506" s="2"/>
      <c r="F506" s="2"/>
      <c r="G506" s="2"/>
      <c r="H506" s="2"/>
      <c r="I506" s="2"/>
      <c r="J506" s="4"/>
      <c r="K506" s="4"/>
      <c r="L506" s="4"/>
      <c r="M506" s="4"/>
      <c r="N506" s="4"/>
      <c r="O506" s="4"/>
      <c r="P506" s="4"/>
      <c r="Q506" s="4"/>
      <c r="R506" s="4"/>
      <c r="S506" s="2"/>
      <c r="T506" s="2"/>
      <c r="U506" s="2"/>
      <c r="V506" s="2"/>
      <c r="W506" s="2"/>
      <c r="X506" s="2"/>
      <c r="Y506" s="2"/>
      <c r="Z506" s="2"/>
      <c r="AA506" s="2"/>
      <c r="AB506" s="2"/>
      <c r="AC506" s="2"/>
      <c r="AD506" s="2"/>
      <c r="AE506" s="2"/>
      <c r="AF506" s="2"/>
      <c r="AG506" s="2"/>
      <c r="AH506" s="2"/>
      <c r="AI506" s="2"/>
      <c r="AJ506" s="2"/>
      <c r="AK506" s="2"/>
      <c r="AL506" s="2"/>
      <c r="AM506" s="2"/>
      <c r="AN506" s="2"/>
    </row>
    <row r="507" ht="14.25" customHeight="1">
      <c r="A507" s="3"/>
      <c r="B507" s="2"/>
      <c r="C507" s="2"/>
      <c r="D507" s="2"/>
      <c r="E507" s="2"/>
      <c r="F507" s="2"/>
      <c r="G507" s="2"/>
      <c r="H507" s="2"/>
      <c r="I507" s="2"/>
      <c r="J507" s="4"/>
      <c r="K507" s="4"/>
      <c r="L507" s="4"/>
      <c r="M507" s="4"/>
      <c r="N507" s="4"/>
      <c r="O507" s="4"/>
      <c r="P507" s="4"/>
      <c r="Q507" s="4"/>
      <c r="R507" s="4"/>
      <c r="S507" s="2"/>
      <c r="T507" s="2"/>
      <c r="U507" s="2"/>
      <c r="V507" s="2"/>
      <c r="W507" s="2"/>
      <c r="X507" s="2"/>
      <c r="Y507" s="2"/>
      <c r="Z507" s="2"/>
      <c r="AA507" s="2"/>
      <c r="AB507" s="2"/>
      <c r="AC507" s="2"/>
      <c r="AD507" s="2"/>
      <c r="AE507" s="2"/>
      <c r="AF507" s="2"/>
      <c r="AG507" s="2"/>
      <c r="AH507" s="2"/>
      <c r="AI507" s="2"/>
      <c r="AJ507" s="2"/>
      <c r="AK507" s="2"/>
      <c r="AL507" s="2"/>
      <c r="AM507" s="2"/>
      <c r="AN507" s="2"/>
    </row>
    <row r="508" ht="14.25" customHeight="1">
      <c r="A508" s="3"/>
      <c r="B508" s="2"/>
      <c r="C508" s="2"/>
      <c r="D508" s="2"/>
      <c r="E508" s="2"/>
      <c r="F508" s="2"/>
      <c r="G508" s="2"/>
      <c r="H508" s="2"/>
      <c r="I508" s="2"/>
      <c r="J508" s="4"/>
      <c r="K508" s="4"/>
      <c r="L508" s="4"/>
      <c r="M508" s="4"/>
      <c r="N508" s="4"/>
      <c r="O508" s="4"/>
      <c r="P508" s="4"/>
      <c r="Q508" s="4"/>
      <c r="R508" s="4"/>
      <c r="S508" s="2"/>
      <c r="T508" s="2"/>
      <c r="U508" s="2"/>
      <c r="V508" s="2"/>
      <c r="W508" s="2"/>
      <c r="X508" s="2"/>
      <c r="Y508" s="2"/>
      <c r="Z508" s="2"/>
      <c r="AA508" s="2"/>
      <c r="AB508" s="2"/>
      <c r="AC508" s="2"/>
      <c r="AD508" s="2"/>
      <c r="AE508" s="2"/>
      <c r="AF508" s="2"/>
      <c r="AG508" s="2"/>
      <c r="AH508" s="2"/>
      <c r="AI508" s="2"/>
      <c r="AJ508" s="2"/>
      <c r="AK508" s="2"/>
      <c r="AL508" s="2"/>
      <c r="AM508" s="2"/>
      <c r="AN508" s="2"/>
    </row>
    <row r="509" ht="14.25" customHeight="1">
      <c r="A509" s="3"/>
      <c r="B509" s="2"/>
      <c r="C509" s="2"/>
      <c r="D509" s="2"/>
      <c r="E509" s="2"/>
      <c r="F509" s="2"/>
      <c r="G509" s="2"/>
      <c r="H509" s="2"/>
      <c r="I509" s="2"/>
      <c r="J509" s="4"/>
      <c r="K509" s="4"/>
      <c r="L509" s="4"/>
      <c r="M509" s="4"/>
      <c r="N509" s="4"/>
      <c r="O509" s="4"/>
      <c r="P509" s="4"/>
      <c r="Q509" s="4"/>
      <c r="R509" s="4"/>
      <c r="S509" s="2"/>
      <c r="T509" s="2"/>
      <c r="U509" s="2"/>
      <c r="V509" s="2"/>
      <c r="W509" s="2"/>
      <c r="X509" s="2"/>
      <c r="Y509" s="2"/>
      <c r="Z509" s="2"/>
      <c r="AA509" s="2"/>
      <c r="AB509" s="2"/>
      <c r="AC509" s="2"/>
      <c r="AD509" s="2"/>
      <c r="AE509" s="2"/>
      <c r="AF509" s="2"/>
      <c r="AG509" s="2"/>
      <c r="AH509" s="2"/>
      <c r="AI509" s="2"/>
      <c r="AJ509" s="2"/>
      <c r="AK509" s="2"/>
      <c r="AL509" s="2"/>
      <c r="AM509" s="2"/>
      <c r="AN509" s="2"/>
    </row>
    <row r="510" ht="14.25" customHeight="1">
      <c r="A510" s="3"/>
      <c r="B510" s="2"/>
      <c r="C510" s="2"/>
      <c r="D510" s="2"/>
      <c r="E510" s="2"/>
      <c r="F510" s="2"/>
      <c r="G510" s="2"/>
      <c r="H510" s="2"/>
      <c r="I510" s="2"/>
      <c r="J510" s="4"/>
      <c r="K510" s="4"/>
      <c r="L510" s="4"/>
      <c r="M510" s="4"/>
      <c r="N510" s="4"/>
      <c r="O510" s="4"/>
      <c r="P510" s="4"/>
      <c r="Q510" s="4"/>
      <c r="R510" s="4"/>
      <c r="S510" s="2"/>
      <c r="T510" s="2"/>
      <c r="U510" s="2"/>
      <c r="V510" s="2"/>
      <c r="W510" s="2"/>
      <c r="X510" s="2"/>
      <c r="Y510" s="2"/>
      <c r="Z510" s="2"/>
      <c r="AA510" s="2"/>
      <c r="AB510" s="2"/>
      <c r="AC510" s="2"/>
      <c r="AD510" s="2"/>
      <c r="AE510" s="2"/>
      <c r="AF510" s="2"/>
      <c r="AG510" s="2"/>
      <c r="AH510" s="2"/>
      <c r="AI510" s="2"/>
      <c r="AJ510" s="2"/>
      <c r="AK510" s="2"/>
      <c r="AL510" s="2"/>
      <c r="AM510" s="2"/>
      <c r="AN510" s="2"/>
    </row>
    <row r="511" ht="14.25" customHeight="1">
      <c r="A511" s="3"/>
      <c r="B511" s="2"/>
      <c r="C511" s="2"/>
      <c r="D511" s="2"/>
      <c r="E511" s="2"/>
      <c r="F511" s="2"/>
      <c r="G511" s="2"/>
      <c r="H511" s="2"/>
      <c r="I511" s="2"/>
      <c r="J511" s="4"/>
      <c r="K511" s="4"/>
      <c r="L511" s="4"/>
      <c r="M511" s="4"/>
      <c r="N511" s="4"/>
      <c r="O511" s="4"/>
      <c r="P511" s="4"/>
      <c r="Q511" s="4"/>
      <c r="R511" s="4"/>
      <c r="S511" s="2"/>
      <c r="T511" s="2"/>
      <c r="U511" s="2"/>
      <c r="V511" s="2"/>
      <c r="W511" s="2"/>
      <c r="X511" s="2"/>
      <c r="Y511" s="2"/>
      <c r="Z511" s="2"/>
      <c r="AA511" s="2"/>
      <c r="AB511" s="2"/>
      <c r="AC511" s="2"/>
      <c r="AD511" s="2"/>
      <c r="AE511" s="2"/>
      <c r="AF511" s="2"/>
      <c r="AG511" s="2"/>
      <c r="AH511" s="2"/>
      <c r="AI511" s="2"/>
      <c r="AJ511" s="2"/>
      <c r="AK511" s="2"/>
      <c r="AL511" s="2"/>
      <c r="AM511" s="2"/>
      <c r="AN511" s="2"/>
    </row>
    <row r="512" ht="14.25" customHeight="1">
      <c r="A512" s="3"/>
      <c r="B512" s="2"/>
      <c r="C512" s="2"/>
      <c r="D512" s="2"/>
      <c r="E512" s="2"/>
      <c r="F512" s="2"/>
      <c r="G512" s="2"/>
      <c r="H512" s="2"/>
      <c r="I512" s="2"/>
      <c r="J512" s="4"/>
      <c r="K512" s="4"/>
      <c r="L512" s="4"/>
      <c r="M512" s="4"/>
      <c r="N512" s="4"/>
      <c r="O512" s="4"/>
      <c r="P512" s="4"/>
      <c r="Q512" s="4"/>
      <c r="R512" s="4"/>
      <c r="S512" s="2"/>
      <c r="T512" s="2"/>
      <c r="U512" s="2"/>
      <c r="V512" s="2"/>
      <c r="W512" s="2"/>
      <c r="X512" s="2"/>
      <c r="Y512" s="2"/>
      <c r="Z512" s="2"/>
      <c r="AA512" s="2"/>
      <c r="AB512" s="2"/>
      <c r="AC512" s="2"/>
      <c r="AD512" s="2"/>
      <c r="AE512" s="2"/>
      <c r="AF512" s="2"/>
      <c r="AG512" s="2"/>
      <c r="AH512" s="2"/>
      <c r="AI512" s="2"/>
      <c r="AJ512" s="2"/>
      <c r="AK512" s="2"/>
      <c r="AL512" s="2"/>
      <c r="AM512" s="2"/>
      <c r="AN512" s="2"/>
    </row>
    <row r="513" ht="14.25" customHeight="1">
      <c r="A513" s="3"/>
      <c r="B513" s="2"/>
      <c r="C513" s="2"/>
      <c r="D513" s="2"/>
      <c r="E513" s="2"/>
      <c r="F513" s="2"/>
      <c r="G513" s="2"/>
      <c r="H513" s="2"/>
      <c r="I513" s="2"/>
      <c r="J513" s="4"/>
      <c r="K513" s="4"/>
      <c r="L513" s="4"/>
      <c r="M513" s="4"/>
      <c r="N513" s="4"/>
      <c r="O513" s="4"/>
      <c r="P513" s="4"/>
      <c r="Q513" s="4"/>
      <c r="R513" s="4"/>
      <c r="S513" s="2"/>
      <c r="T513" s="2"/>
      <c r="U513" s="2"/>
      <c r="V513" s="2"/>
      <c r="W513" s="2"/>
      <c r="X513" s="2"/>
      <c r="Y513" s="2"/>
      <c r="Z513" s="2"/>
      <c r="AA513" s="2"/>
      <c r="AB513" s="2"/>
      <c r="AC513" s="2"/>
      <c r="AD513" s="2"/>
      <c r="AE513" s="2"/>
      <c r="AF513" s="2"/>
      <c r="AG513" s="2"/>
      <c r="AH513" s="2"/>
      <c r="AI513" s="2"/>
      <c r="AJ513" s="2"/>
      <c r="AK513" s="2"/>
      <c r="AL513" s="2"/>
      <c r="AM513" s="2"/>
      <c r="AN513" s="2"/>
    </row>
    <row r="514" ht="14.25" customHeight="1">
      <c r="A514" s="3"/>
      <c r="B514" s="2"/>
      <c r="C514" s="2"/>
      <c r="D514" s="2"/>
      <c r="E514" s="2"/>
      <c r="F514" s="2"/>
      <c r="G514" s="2"/>
      <c r="H514" s="2"/>
      <c r="I514" s="2"/>
      <c r="J514" s="4"/>
      <c r="K514" s="4"/>
      <c r="L514" s="4"/>
      <c r="M514" s="4"/>
      <c r="N514" s="4"/>
      <c r="O514" s="4"/>
      <c r="P514" s="4"/>
      <c r="Q514" s="4"/>
      <c r="R514" s="4"/>
      <c r="S514" s="2"/>
      <c r="T514" s="2"/>
      <c r="U514" s="2"/>
      <c r="V514" s="2"/>
      <c r="W514" s="2"/>
      <c r="X514" s="2"/>
      <c r="Y514" s="2"/>
      <c r="Z514" s="2"/>
      <c r="AA514" s="2"/>
      <c r="AB514" s="2"/>
      <c r="AC514" s="2"/>
      <c r="AD514" s="2"/>
      <c r="AE514" s="2"/>
      <c r="AF514" s="2"/>
      <c r="AG514" s="2"/>
      <c r="AH514" s="2"/>
      <c r="AI514" s="2"/>
      <c r="AJ514" s="2"/>
      <c r="AK514" s="2"/>
      <c r="AL514" s="2"/>
      <c r="AM514" s="2"/>
      <c r="AN514" s="2"/>
    </row>
    <row r="515" ht="14.25" customHeight="1">
      <c r="A515" s="3"/>
      <c r="B515" s="2"/>
      <c r="C515" s="2"/>
      <c r="D515" s="2"/>
      <c r="E515" s="2"/>
      <c r="F515" s="2"/>
      <c r="G515" s="2"/>
      <c r="H515" s="2"/>
      <c r="I515" s="2"/>
      <c r="J515" s="4"/>
      <c r="K515" s="4"/>
      <c r="L515" s="4"/>
      <c r="M515" s="4"/>
      <c r="N515" s="4"/>
      <c r="O515" s="4"/>
      <c r="P515" s="4"/>
      <c r="Q515" s="4"/>
      <c r="R515" s="4"/>
      <c r="S515" s="2"/>
      <c r="T515" s="2"/>
      <c r="U515" s="2"/>
      <c r="V515" s="2"/>
      <c r="W515" s="2"/>
      <c r="X515" s="2"/>
      <c r="Y515" s="2"/>
      <c r="Z515" s="2"/>
      <c r="AA515" s="2"/>
      <c r="AB515" s="2"/>
      <c r="AC515" s="2"/>
      <c r="AD515" s="2"/>
      <c r="AE515" s="2"/>
      <c r="AF515" s="2"/>
      <c r="AG515" s="2"/>
      <c r="AH515" s="2"/>
      <c r="AI515" s="2"/>
      <c r="AJ515" s="2"/>
      <c r="AK515" s="2"/>
      <c r="AL515" s="2"/>
      <c r="AM515" s="2"/>
      <c r="AN515" s="2"/>
    </row>
    <row r="516" ht="14.25" customHeight="1">
      <c r="A516" s="3"/>
      <c r="B516" s="2"/>
      <c r="C516" s="2"/>
      <c r="D516" s="2"/>
      <c r="E516" s="2"/>
      <c r="F516" s="2"/>
      <c r="G516" s="2"/>
      <c r="H516" s="2"/>
      <c r="I516" s="2"/>
      <c r="J516" s="4"/>
      <c r="K516" s="4"/>
      <c r="L516" s="4"/>
      <c r="M516" s="4"/>
      <c r="N516" s="4"/>
      <c r="O516" s="4"/>
      <c r="P516" s="4"/>
      <c r="Q516" s="4"/>
      <c r="R516" s="4"/>
      <c r="S516" s="2"/>
      <c r="T516" s="2"/>
      <c r="U516" s="2"/>
      <c r="V516" s="2"/>
      <c r="W516" s="2"/>
      <c r="X516" s="2"/>
      <c r="Y516" s="2"/>
      <c r="Z516" s="2"/>
      <c r="AA516" s="2"/>
      <c r="AB516" s="2"/>
      <c r="AC516" s="2"/>
      <c r="AD516" s="2"/>
      <c r="AE516" s="2"/>
      <c r="AF516" s="2"/>
      <c r="AG516" s="2"/>
      <c r="AH516" s="2"/>
      <c r="AI516" s="2"/>
      <c r="AJ516" s="2"/>
      <c r="AK516" s="2"/>
      <c r="AL516" s="2"/>
      <c r="AM516" s="2"/>
      <c r="AN516" s="2"/>
    </row>
    <row r="517" ht="14.25" customHeight="1">
      <c r="A517" s="3"/>
      <c r="B517" s="2"/>
      <c r="C517" s="2"/>
      <c r="D517" s="2"/>
      <c r="E517" s="2"/>
      <c r="F517" s="2"/>
      <c r="G517" s="2"/>
      <c r="H517" s="2"/>
      <c r="I517" s="2"/>
      <c r="J517" s="4"/>
      <c r="K517" s="4"/>
      <c r="L517" s="4"/>
      <c r="M517" s="4"/>
      <c r="N517" s="4"/>
      <c r="O517" s="4"/>
      <c r="P517" s="4"/>
      <c r="Q517" s="4"/>
      <c r="R517" s="4"/>
      <c r="S517" s="2"/>
      <c r="T517" s="2"/>
      <c r="U517" s="2"/>
      <c r="V517" s="2"/>
      <c r="W517" s="2"/>
      <c r="X517" s="2"/>
      <c r="Y517" s="2"/>
      <c r="Z517" s="2"/>
      <c r="AA517" s="2"/>
      <c r="AB517" s="2"/>
      <c r="AC517" s="2"/>
      <c r="AD517" s="2"/>
      <c r="AE517" s="2"/>
      <c r="AF517" s="2"/>
      <c r="AG517" s="2"/>
      <c r="AH517" s="2"/>
      <c r="AI517" s="2"/>
      <c r="AJ517" s="2"/>
      <c r="AK517" s="2"/>
      <c r="AL517" s="2"/>
      <c r="AM517" s="2"/>
      <c r="AN517" s="2"/>
    </row>
    <row r="518" ht="14.25" customHeight="1">
      <c r="A518" s="3"/>
      <c r="B518" s="2"/>
      <c r="C518" s="2"/>
      <c r="D518" s="2"/>
      <c r="E518" s="2"/>
      <c r="F518" s="2"/>
      <c r="G518" s="2"/>
      <c r="H518" s="2"/>
      <c r="I518" s="2"/>
      <c r="J518" s="4"/>
      <c r="K518" s="4"/>
      <c r="L518" s="4"/>
      <c r="M518" s="4"/>
      <c r="N518" s="4"/>
      <c r="O518" s="4"/>
      <c r="P518" s="4"/>
      <c r="Q518" s="4"/>
      <c r="R518" s="4"/>
      <c r="S518" s="2"/>
      <c r="T518" s="2"/>
      <c r="U518" s="2"/>
      <c r="V518" s="2"/>
      <c r="W518" s="2"/>
      <c r="X518" s="2"/>
      <c r="Y518" s="2"/>
      <c r="Z518" s="2"/>
      <c r="AA518" s="2"/>
      <c r="AB518" s="2"/>
      <c r="AC518" s="2"/>
      <c r="AD518" s="2"/>
      <c r="AE518" s="2"/>
      <c r="AF518" s="2"/>
      <c r="AG518" s="2"/>
      <c r="AH518" s="2"/>
      <c r="AI518" s="2"/>
      <c r="AJ518" s="2"/>
      <c r="AK518" s="2"/>
      <c r="AL518" s="2"/>
      <c r="AM518" s="2"/>
      <c r="AN518" s="2"/>
    </row>
    <row r="519" ht="14.25" customHeight="1">
      <c r="A519" s="3"/>
      <c r="B519" s="2"/>
      <c r="C519" s="2"/>
      <c r="D519" s="2"/>
      <c r="E519" s="2"/>
      <c r="F519" s="2"/>
      <c r="G519" s="2"/>
      <c r="H519" s="2"/>
      <c r="I519" s="2"/>
      <c r="J519" s="4"/>
      <c r="K519" s="4"/>
      <c r="L519" s="4"/>
      <c r="M519" s="4"/>
      <c r="N519" s="4"/>
      <c r="O519" s="4"/>
      <c r="P519" s="4"/>
      <c r="Q519" s="4"/>
      <c r="R519" s="4"/>
      <c r="S519" s="2"/>
      <c r="T519" s="2"/>
      <c r="U519" s="2"/>
      <c r="V519" s="2"/>
      <c r="W519" s="2"/>
      <c r="X519" s="2"/>
      <c r="Y519" s="2"/>
      <c r="Z519" s="2"/>
      <c r="AA519" s="2"/>
      <c r="AB519" s="2"/>
      <c r="AC519" s="2"/>
      <c r="AD519" s="2"/>
      <c r="AE519" s="2"/>
      <c r="AF519" s="2"/>
      <c r="AG519" s="2"/>
      <c r="AH519" s="2"/>
      <c r="AI519" s="2"/>
      <c r="AJ519" s="2"/>
      <c r="AK519" s="2"/>
      <c r="AL519" s="2"/>
      <c r="AM519" s="2"/>
      <c r="AN519" s="2"/>
    </row>
    <row r="520" ht="14.25" customHeight="1">
      <c r="A520" s="3"/>
      <c r="B520" s="2"/>
      <c r="C520" s="2"/>
      <c r="D520" s="2"/>
      <c r="E520" s="2"/>
      <c r="F520" s="2"/>
      <c r="G520" s="2"/>
      <c r="H520" s="2"/>
      <c r="I520" s="2"/>
      <c r="J520" s="4"/>
      <c r="K520" s="4"/>
      <c r="L520" s="4"/>
      <c r="M520" s="4"/>
      <c r="N520" s="4"/>
      <c r="O520" s="4"/>
      <c r="P520" s="4"/>
      <c r="Q520" s="4"/>
      <c r="R520" s="4"/>
      <c r="S520" s="2"/>
      <c r="T520" s="2"/>
      <c r="U520" s="2"/>
      <c r="V520" s="2"/>
      <c r="W520" s="2"/>
      <c r="X520" s="2"/>
      <c r="Y520" s="2"/>
      <c r="Z520" s="2"/>
      <c r="AA520" s="2"/>
      <c r="AB520" s="2"/>
      <c r="AC520" s="2"/>
      <c r="AD520" s="2"/>
      <c r="AE520" s="2"/>
      <c r="AF520" s="2"/>
      <c r="AG520" s="2"/>
      <c r="AH520" s="2"/>
      <c r="AI520" s="2"/>
      <c r="AJ520" s="2"/>
      <c r="AK520" s="2"/>
      <c r="AL520" s="2"/>
      <c r="AM520" s="2"/>
      <c r="AN520" s="2"/>
    </row>
    <row r="521" ht="14.25" customHeight="1">
      <c r="A521" s="3"/>
      <c r="B521" s="2"/>
      <c r="C521" s="2"/>
      <c r="D521" s="2"/>
      <c r="E521" s="2"/>
      <c r="F521" s="2"/>
      <c r="G521" s="2"/>
      <c r="H521" s="2"/>
      <c r="I521" s="2"/>
      <c r="J521" s="4"/>
      <c r="K521" s="4"/>
      <c r="L521" s="4"/>
      <c r="M521" s="4"/>
      <c r="N521" s="4"/>
      <c r="O521" s="4"/>
      <c r="P521" s="4"/>
      <c r="Q521" s="4"/>
      <c r="R521" s="4"/>
      <c r="S521" s="2"/>
      <c r="T521" s="2"/>
      <c r="U521" s="2"/>
      <c r="V521" s="2"/>
      <c r="W521" s="2"/>
      <c r="X521" s="2"/>
      <c r="Y521" s="2"/>
      <c r="Z521" s="2"/>
      <c r="AA521" s="2"/>
      <c r="AB521" s="2"/>
      <c r="AC521" s="2"/>
      <c r="AD521" s="2"/>
      <c r="AE521" s="2"/>
      <c r="AF521" s="2"/>
      <c r="AG521" s="2"/>
      <c r="AH521" s="2"/>
      <c r="AI521" s="2"/>
      <c r="AJ521" s="2"/>
      <c r="AK521" s="2"/>
      <c r="AL521" s="2"/>
      <c r="AM521" s="2"/>
      <c r="AN521" s="2"/>
    </row>
    <row r="522" ht="14.25" customHeight="1">
      <c r="A522" s="3"/>
      <c r="B522" s="2"/>
      <c r="C522" s="2"/>
      <c r="D522" s="2"/>
      <c r="E522" s="2"/>
      <c r="F522" s="2"/>
      <c r="G522" s="2"/>
      <c r="H522" s="2"/>
      <c r="I522" s="2"/>
      <c r="J522" s="4"/>
      <c r="K522" s="4"/>
      <c r="L522" s="4"/>
      <c r="M522" s="4"/>
      <c r="N522" s="4"/>
      <c r="O522" s="4"/>
      <c r="P522" s="4"/>
      <c r="Q522" s="4"/>
      <c r="R522" s="4"/>
      <c r="S522" s="2"/>
      <c r="T522" s="2"/>
      <c r="U522" s="2"/>
      <c r="V522" s="2"/>
      <c r="W522" s="2"/>
      <c r="X522" s="2"/>
      <c r="Y522" s="2"/>
      <c r="Z522" s="2"/>
      <c r="AA522" s="2"/>
      <c r="AB522" s="2"/>
      <c r="AC522" s="2"/>
      <c r="AD522" s="2"/>
      <c r="AE522" s="2"/>
      <c r="AF522" s="2"/>
      <c r="AG522" s="2"/>
      <c r="AH522" s="2"/>
      <c r="AI522" s="2"/>
      <c r="AJ522" s="2"/>
      <c r="AK522" s="2"/>
      <c r="AL522" s="2"/>
      <c r="AM522" s="2"/>
      <c r="AN522" s="2"/>
    </row>
    <row r="523" ht="14.25" customHeight="1">
      <c r="A523" s="3"/>
      <c r="B523" s="2"/>
      <c r="C523" s="2"/>
      <c r="D523" s="2"/>
      <c r="E523" s="2"/>
      <c r="F523" s="2"/>
      <c r="G523" s="2"/>
      <c r="H523" s="2"/>
      <c r="I523" s="2"/>
      <c r="J523" s="4"/>
      <c r="K523" s="4"/>
      <c r="L523" s="4"/>
      <c r="M523" s="4"/>
      <c r="N523" s="4"/>
      <c r="O523" s="4"/>
      <c r="P523" s="4"/>
      <c r="Q523" s="4"/>
      <c r="R523" s="4"/>
      <c r="S523" s="2"/>
      <c r="T523" s="2"/>
      <c r="U523" s="2"/>
      <c r="V523" s="2"/>
      <c r="W523" s="2"/>
      <c r="X523" s="2"/>
      <c r="Y523" s="2"/>
      <c r="Z523" s="2"/>
      <c r="AA523" s="2"/>
      <c r="AB523" s="2"/>
      <c r="AC523" s="2"/>
      <c r="AD523" s="2"/>
      <c r="AE523" s="2"/>
      <c r="AF523" s="2"/>
      <c r="AG523" s="2"/>
      <c r="AH523" s="2"/>
      <c r="AI523" s="2"/>
      <c r="AJ523" s="2"/>
      <c r="AK523" s="2"/>
      <c r="AL523" s="2"/>
      <c r="AM523" s="2"/>
      <c r="AN523" s="2"/>
    </row>
    <row r="524" ht="14.25" customHeight="1">
      <c r="A524" s="3"/>
      <c r="B524" s="2"/>
      <c r="C524" s="2"/>
      <c r="D524" s="2"/>
      <c r="E524" s="2"/>
      <c r="F524" s="2"/>
      <c r="G524" s="2"/>
      <c r="H524" s="2"/>
      <c r="I524" s="2"/>
      <c r="J524" s="4"/>
      <c r="K524" s="4"/>
      <c r="L524" s="4"/>
      <c r="M524" s="4"/>
      <c r="N524" s="4"/>
      <c r="O524" s="4"/>
      <c r="P524" s="4"/>
      <c r="Q524" s="4"/>
      <c r="R524" s="4"/>
      <c r="S524" s="2"/>
      <c r="T524" s="2"/>
      <c r="U524" s="2"/>
      <c r="V524" s="2"/>
      <c r="W524" s="2"/>
      <c r="X524" s="2"/>
      <c r="Y524" s="2"/>
      <c r="Z524" s="2"/>
      <c r="AA524" s="2"/>
      <c r="AB524" s="2"/>
      <c r="AC524" s="2"/>
      <c r="AD524" s="2"/>
      <c r="AE524" s="2"/>
      <c r="AF524" s="2"/>
      <c r="AG524" s="2"/>
      <c r="AH524" s="2"/>
      <c r="AI524" s="2"/>
      <c r="AJ524" s="2"/>
      <c r="AK524" s="2"/>
      <c r="AL524" s="2"/>
      <c r="AM524" s="2"/>
      <c r="AN524" s="2"/>
    </row>
    <row r="525" ht="14.25" customHeight="1">
      <c r="A525" s="3"/>
      <c r="B525" s="2"/>
      <c r="C525" s="2"/>
      <c r="D525" s="2"/>
      <c r="E525" s="2"/>
      <c r="F525" s="2"/>
      <c r="G525" s="2"/>
      <c r="H525" s="2"/>
      <c r="I525" s="2"/>
      <c r="J525" s="4"/>
      <c r="K525" s="4"/>
      <c r="L525" s="4"/>
      <c r="M525" s="4"/>
      <c r="N525" s="4"/>
      <c r="O525" s="4"/>
      <c r="P525" s="4"/>
      <c r="Q525" s="4"/>
      <c r="R525" s="4"/>
      <c r="S525" s="2"/>
      <c r="T525" s="2"/>
      <c r="U525" s="2"/>
      <c r="V525" s="2"/>
      <c r="W525" s="2"/>
      <c r="X525" s="2"/>
      <c r="Y525" s="2"/>
      <c r="Z525" s="2"/>
      <c r="AA525" s="2"/>
      <c r="AB525" s="2"/>
      <c r="AC525" s="2"/>
      <c r="AD525" s="2"/>
      <c r="AE525" s="2"/>
      <c r="AF525" s="2"/>
      <c r="AG525" s="2"/>
      <c r="AH525" s="2"/>
      <c r="AI525" s="2"/>
      <c r="AJ525" s="2"/>
      <c r="AK525" s="2"/>
      <c r="AL525" s="2"/>
      <c r="AM525" s="2"/>
      <c r="AN525" s="2"/>
    </row>
    <row r="526" ht="14.25" customHeight="1">
      <c r="A526" s="3"/>
      <c r="B526" s="2"/>
      <c r="C526" s="2"/>
      <c r="D526" s="2"/>
      <c r="E526" s="2"/>
      <c r="F526" s="2"/>
      <c r="G526" s="2"/>
      <c r="H526" s="2"/>
      <c r="I526" s="2"/>
      <c r="J526" s="4"/>
      <c r="K526" s="4"/>
      <c r="L526" s="4"/>
      <c r="M526" s="4"/>
      <c r="N526" s="4"/>
      <c r="O526" s="4"/>
      <c r="P526" s="4"/>
      <c r="Q526" s="4"/>
      <c r="R526" s="4"/>
      <c r="S526" s="2"/>
      <c r="T526" s="2"/>
      <c r="U526" s="2"/>
      <c r="V526" s="2"/>
      <c r="W526" s="2"/>
      <c r="X526" s="2"/>
      <c r="Y526" s="2"/>
      <c r="Z526" s="2"/>
      <c r="AA526" s="2"/>
      <c r="AB526" s="2"/>
      <c r="AC526" s="2"/>
      <c r="AD526" s="2"/>
      <c r="AE526" s="2"/>
      <c r="AF526" s="2"/>
      <c r="AG526" s="2"/>
      <c r="AH526" s="2"/>
      <c r="AI526" s="2"/>
      <c r="AJ526" s="2"/>
      <c r="AK526" s="2"/>
      <c r="AL526" s="2"/>
      <c r="AM526" s="2"/>
      <c r="AN526" s="2"/>
    </row>
    <row r="527" ht="14.25" customHeight="1">
      <c r="A527" s="3"/>
      <c r="B527" s="2"/>
      <c r="C527" s="2"/>
      <c r="D527" s="2"/>
      <c r="E527" s="2"/>
      <c r="F527" s="2"/>
      <c r="G527" s="2"/>
      <c r="H527" s="2"/>
      <c r="I527" s="2"/>
      <c r="J527" s="4"/>
      <c r="K527" s="4"/>
      <c r="L527" s="4"/>
      <c r="M527" s="4"/>
      <c r="N527" s="4"/>
      <c r="O527" s="4"/>
      <c r="P527" s="4"/>
      <c r="Q527" s="4"/>
      <c r="R527" s="4"/>
      <c r="S527" s="2"/>
      <c r="T527" s="2"/>
      <c r="U527" s="2"/>
      <c r="V527" s="2"/>
      <c r="W527" s="2"/>
      <c r="X527" s="2"/>
      <c r="Y527" s="2"/>
      <c r="Z527" s="2"/>
      <c r="AA527" s="2"/>
      <c r="AB527" s="2"/>
      <c r="AC527" s="2"/>
      <c r="AD527" s="2"/>
      <c r="AE527" s="2"/>
      <c r="AF527" s="2"/>
      <c r="AG527" s="2"/>
      <c r="AH527" s="2"/>
      <c r="AI527" s="2"/>
      <c r="AJ527" s="2"/>
      <c r="AK527" s="2"/>
      <c r="AL527" s="2"/>
      <c r="AM527" s="2"/>
      <c r="AN527" s="2"/>
    </row>
    <row r="528" ht="14.25" customHeight="1">
      <c r="A528" s="3"/>
      <c r="B528" s="2"/>
      <c r="C528" s="2"/>
      <c r="D528" s="2"/>
      <c r="E528" s="2"/>
      <c r="F528" s="2"/>
      <c r="G528" s="2"/>
      <c r="H528" s="2"/>
      <c r="I528" s="2"/>
      <c r="J528" s="4"/>
      <c r="K528" s="4"/>
      <c r="L528" s="4"/>
      <c r="M528" s="4"/>
      <c r="N528" s="4"/>
      <c r="O528" s="4"/>
      <c r="P528" s="4"/>
      <c r="Q528" s="4"/>
      <c r="R528" s="4"/>
      <c r="S528" s="2"/>
      <c r="T528" s="2"/>
      <c r="U528" s="2"/>
      <c r="V528" s="2"/>
      <c r="W528" s="2"/>
      <c r="X528" s="2"/>
      <c r="Y528" s="2"/>
      <c r="Z528" s="2"/>
      <c r="AA528" s="2"/>
      <c r="AB528" s="2"/>
      <c r="AC528" s="2"/>
      <c r="AD528" s="2"/>
      <c r="AE528" s="2"/>
      <c r="AF528" s="2"/>
      <c r="AG528" s="2"/>
      <c r="AH528" s="2"/>
      <c r="AI528" s="2"/>
      <c r="AJ528" s="2"/>
      <c r="AK528" s="2"/>
      <c r="AL528" s="2"/>
      <c r="AM528" s="2"/>
      <c r="AN528" s="2"/>
    </row>
    <row r="529" ht="14.25" customHeight="1">
      <c r="A529" s="3"/>
      <c r="B529" s="2"/>
      <c r="C529" s="2"/>
      <c r="D529" s="2"/>
      <c r="E529" s="2"/>
      <c r="F529" s="2"/>
      <c r="G529" s="2"/>
      <c r="H529" s="2"/>
      <c r="I529" s="2"/>
      <c r="J529" s="4"/>
      <c r="K529" s="4"/>
      <c r="L529" s="4"/>
      <c r="M529" s="4"/>
      <c r="N529" s="4"/>
      <c r="O529" s="4"/>
      <c r="P529" s="4"/>
      <c r="Q529" s="4"/>
      <c r="R529" s="4"/>
      <c r="S529" s="2"/>
      <c r="T529" s="2"/>
      <c r="U529" s="2"/>
      <c r="V529" s="2"/>
      <c r="W529" s="2"/>
      <c r="X529" s="2"/>
      <c r="Y529" s="2"/>
      <c r="Z529" s="2"/>
      <c r="AA529" s="2"/>
      <c r="AB529" s="2"/>
      <c r="AC529" s="2"/>
      <c r="AD529" s="2"/>
      <c r="AE529" s="2"/>
      <c r="AF529" s="2"/>
      <c r="AG529" s="2"/>
      <c r="AH529" s="2"/>
      <c r="AI529" s="2"/>
      <c r="AJ529" s="2"/>
      <c r="AK529" s="2"/>
      <c r="AL529" s="2"/>
      <c r="AM529" s="2"/>
      <c r="AN529" s="2"/>
    </row>
    <row r="530" ht="14.25" customHeight="1">
      <c r="A530" s="3"/>
      <c r="B530" s="2"/>
      <c r="C530" s="2"/>
      <c r="D530" s="2"/>
      <c r="E530" s="2"/>
      <c r="F530" s="2"/>
      <c r="G530" s="2"/>
      <c r="H530" s="2"/>
      <c r="I530" s="2"/>
      <c r="J530" s="4"/>
      <c r="K530" s="4"/>
      <c r="L530" s="4"/>
      <c r="M530" s="4"/>
      <c r="N530" s="4"/>
      <c r="O530" s="4"/>
      <c r="P530" s="4"/>
      <c r="Q530" s="4"/>
      <c r="R530" s="4"/>
      <c r="S530" s="2"/>
      <c r="T530" s="2"/>
      <c r="U530" s="2"/>
      <c r="V530" s="2"/>
      <c r="W530" s="2"/>
      <c r="X530" s="2"/>
      <c r="Y530" s="2"/>
      <c r="Z530" s="2"/>
      <c r="AA530" s="2"/>
      <c r="AB530" s="2"/>
      <c r="AC530" s="2"/>
      <c r="AD530" s="2"/>
      <c r="AE530" s="2"/>
      <c r="AF530" s="2"/>
      <c r="AG530" s="2"/>
      <c r="AH530" s="2"/>
      <c r="AI530" s="2"/>
      <c r="AJ530" s="2"/>
      <c r="AK530" s="2"/>
      <c r="AL530" s="2"/>
      <c r="AM530" s="2"/>
      <c r="AN530" s="2"/>
    </row>
    <row r="531" ht="14.25" customHeight="1">
      <c r="A531" s="3"/>
      <c r="B531" s="2"/>
      <c r="C531" s="2"/>
      <c r="D531" s="2"/>
      <c r="E531" s="2"/>
      <c r="F531" s="2"/>
      <c r="G531" s="2"/>
      <c r="H531" s="2"/>
      <c r="I531" s="2"/>
      <c r="J531" s="4"/>
      <c r="K531" s="4"/>
      <c r="L531" s="4"/>
      <c r="M531" s="4"/>
      <c r="N531" s="4"/>
      <c r="O531" s="4"/>
      <c r="P531" s="4"/>
      <c r="Q531" s="4"/>
      <c r="R531" s="4"/>
      <c r="S531" s="2"/>
      <c r="T531" s="2"/>
      <c r="U531" s="2"/>
      <c r="V531" s="2"/>
      <c r="W531" s="2"/>
      <c r="X531" s="2"/>
      <c r="Y531" s="2"/>
      <c r="Z531" s="2"/>
      <c r="AA531" s="2"/>
      <c r="AB531" s="2"/>
      <c r="AC531" s="2"/>
      <c r="AD531" s="2"/>
      <c r="AE531" s="2"/>
      <c r="AF531" s="2"/>
      <c r="AG531" s="2"/>
      <c r="AH531" s="2"/>
      <c r="AI531" s="2"/>
      <c r="AJ531" s="2"/>
      <c r="AK531" s="2"/>
      <c r="AL531" s="2"/>
      <c r="AM531" s="2"/>
      <c r="AN531" s="2"/>
    </row>
    <row r="532" ht="14.25" customHeight="1">
      <c r="A532" s="3"/>
      <c r="B532" s="2"/>
      <c r="C532" s="2"/>
      <c r="D532" s="2"/>
      <c r="E532" s="2"/>
      <c r="F532" s="2"/>
      <c r="G532" s="2"/>
      <c r="H532" s="2"/>
      <c r="I532" s="2"/>
      <c r="J532" s="4"/>
      <c r="K532" s="4"/>
      <c r="L532" s="4"/>
      <c r="M532" s="4"/>
      <c r="N532" s="4"/>
      <c r="O532" s="4"/>
      <c r="P532" s="4"/>
      <c r="Q532" s="4"/>
      <c r="R532" s="4"/>
      <c r="S532" s="2"/>
      <c r="T532" s="2"/>
      <c r="U532" s="2"/>
      <c r="V532" s="2"/>
      <c r="W532" s="2"/>
      <c r="X532" s="2"/>
      <c r="Y532" s="2"/>
      <c r="Z532" s="2"/>
      <c r="AA532" s="2"/>
      <c r="AB532" s="2"/>
      <c r="AC532" s="2"/>
      <c r="AD532" s="2"/>
      <c r="AE532" s="2"/>
      <c r="AF532" s="2"/>
      <c r="AG532" s="2"/>
      <c r="AH532" s="2"/>
      <c r="AI532" s="2"/>
      <c r="AJ532" s="2"/>
      <c r="AK532" s="2"/>
      <c r="AL532" s="2"/>
      <c r="AM532" s="2"/>
      <c r="AN532" s="2"/>
    </row>
    <row r="533" ht="14.25" customHeight="1">
      <c r="A533" s="3"/>
      <c r="B533" s="2"/>
      <c r="C533" s="2"/>
      <c r="D533" s="2"/>
      <c r="E533" s="2"/>
      <c r="F533" s="2"/>
      <c r="G533" s="2"/>
      <c r="H533" s="2"/>
      <c r="I533" s="2"/>
      <c r="J533" s="4"/>
      <c r="K533" s="4"/>
      <c r="L533" s="4"/>
      <c r="M533" s="4"/>
      <c r="N533" s="4"/>
      <c r="O533" s="4"/>
      <c r="P533" s="4"/>
      <c r="Q533" s="4"/>
      <c r="R533" s="4"/>
      <c r="S533" s="2"/>
      <c r="T533" s="2"/>
      <c r="U533" s="2"/>
      <c r="V533" s="2"/>
      <c r="W533" s="2"/>
      <c r="X533" s="2"/>
      <c r="Y533" s="2"/>
      <c r="Z533" s="2"/>
      <c r="AA533" s="2"/>
      <c r="AB533" s="2"/>
      <c r="AC533" s="2"/>
      <c r="AD533" s="2"/>
      <c r="AE533" s="2"/>
      <c r="AF533" s="2"/>
      <c r="AG533" s="2"/>
      <c r="AH533" s="2"/>
      <c r="AI533" s="2"/>
      <c r="AJ533" s="2"/>
      <c r="AK533" s="2"/>
      <c r="AL533" s="2"/>
      <c r="AM533" s="2"/>
      <c r="AN533" s="2"/>
    </row>
    <row r="534" ht="14.25" customHeight="1">
      <c r="A534" s="3"/>
      <c r="B534" s="2"/>
      <c r="C534" s="2"/>
      <c r="D534" s="2"/>
      <c r="E534" s="2"/>
      <c r="F534" s="2"/>
      <c r="G534" s="2"/>
      <c r="H534" s="2"/>
      <c r="I534" s="2"/>
      <c r="J534" s="4"/>
      <c r="K534" s="4"/>
      <c r="L534" s="4"/>
      <c r="M534" s="4"/>
      <c r="N534" s="4"/>
      <c r="O534" s="4"/>
      <c r="P534" s="4"/>
      <c r="Q534" s="4"/>
      <c r="R534" s="4"/>
      <c r="S534" s="2"/>
      <c r="T534" s="2"/>
      <c r="U534" s="2"/>
      <c r="V534" s="2"/>
      <c r="W534" s="2"/>
      <c r="X534" s="2"/>
      <c r="Y534" s="2"/>
      <c r="Z534" s="2"/>
      <c r="AA534" s="2"/>
      <c r="AB534" s="2"/>
      <c r="AC534" s="2"/>
      <c r="AD534" s="2"/>
      <c r="AE534" s="2"/>
      <c r="AF534" s="2"/>
      <c r="AG534" s="2"/>
      <c r="AH534" s="2"/>
      <c r="AI534" s="2"/>
      <c r="AJ534" s="2"/>
      <c r="AK534" s="2"/>
      <c r="AL534" s="2"/>
      <c r="AM534" s="2"/>
      <c r="AN534" s="2"/>
    </row>
    <row r="535" ht="14.25" customHeight="1">
      <c r="A535" s="3"/>
      <c r="B535" s="2"/>
      <c r="C535" s="2"/>
      <c r="D535" s="2"/>
      <c r="E535" s="2"/>
      <c r="F535" s="2"/>
      <c r="G535" s="2"/>
      <c r="H535" s="2"/>
      <c r="I535" s="2"/>
      <c r="J535" s="4"/>
      <c r="K535" s="4"/>
      <c r="L535" s="4"/>
      <c r="M535" s="4"/>
      <c r="N535" s="4"/>
      <c r="O535" s="4"/>
      <c r="P535" s="4"/>
      <c r="Q535" s="4"/>
      <c r="R535" s="4"/>
      <c r="S535" s="2"/>
      <c r="T535" s="2"/>
      <c r="U535" s="2"/>
      <c r="V535" s="2"/>
      <c r="W535" s="2"/>
      <c r="X535" s="2"/>
      <c r="Y535" s="2"/>
      <c r="Z535" s="2"/>
      <c r="AA535" s="2"/>
      <c r="AB535" s="2"/>
      <c r="AC535" s="2"/>
      <c r="AD535" s="2"/>
      <c r="AE535" s="2"/>
      <c r="AF535" s="2"/>
      <c r="AG535" s="2"/>
      <c r="AH535" s="2"/>
      <c r="AI535" s="2"/>
      <c r="AJ535" s="2"/>
      <c r="AK535" s="2"/>
      <c r="AL535" s="2"/>
      <c r="AM535" s="2"/>
      <c r="AN535" s="2"/>
    </row>
    <row r="536" ht="14.25" customHeight="1">
      <c r="A536" s="3"/>
      <c r="B536" s="2"/>
      <c r="C536" s="2"/>
      <c r="D536" s="2"/>
      <c r="E536" s="2"/>
      <c r="F536" s="2"/>
      <c r="G536" s="2"/>
      <c r="H536" s="2"/>
      <c r="I536" s="2"/>
      <c r="J536" s="4"/>
      <c r="K536" s="4"/>
      <c r="L536" s="4"/>
      <c r="M536" s="4"/>
      <c r="N536" s="4"/>
      <c r="O536" s="4"/>
      <c r="P536" s="4"/>
      <c r="Q536" s="4"/>
      <c r="R536" s="4"/>
      <c r="S536" s="2"/>
      <c r="T536" s="2"/>
      <c r="U536" s="2"/>
      <c r="V536" s="2"/>
      <c r="W536" s="2"/>
      <c r="X536" s="2"/>
      <c r="Y536" s="2"/>
      <c r="Z536" s="2"/>
      <c r="AA536" s="2"/>
      <c r="AB536" s="2"/>
      <c r="AC536" s="2"/>
      <c r="AD536" s="2"/>
      <c r="AE536" s="2"/>
      <c r="AF536" s="2"/>
      <c r="AG536" s="2"/>
      <c r="AH536" s="2"/>
      <c r="AI536" s="2"/>
      <c r="AJ536" s="2"/>
      <c r="AK536" s="2"/>
      <c r="AL536" s="2"/>
      <c r="AM536" s="2"/>
      <c r="AN536" s="2"/>
    </row>
    <row r="537" ht="14.25" customHeight="1">
      <c r="A537" s="3"/>
      <c r="B537" s="2"/>
      <c r="C537" s="2"/>
      <c r="D537" s="2"/>
      <c r="E537" s="2"/>
      <c r="F537" s="2"/>
      <c r="G537" s="2"/>
      <c r="H537" s="2"/>
      <c r="I537" s="2"/>
      <c r="J537" s="4"/>
      <c r="K537" s="4"/>
      <c r="L537" s="4"/>
      <c r="M537" s="4"/>
      <c r="N537" s="4"/>
      <c r="O537" s="4"/>
      <c r="P537" s="4"/>
      <c r="Q537" s="4"/>
      <c r="R537" s="4"/>
      <c r="S537" s="2"/>
      <c r="T537" s="2"/>
      <c r="U537" s="2"/>
      <c r="V537" s="2"/>
      <c r="W537" s="2"/>
      <c r="X537" s="2"/>
      <c r="Y537" s="2"/>
      <c r="Z537" s="2"/>
      <c r="AA537" s="2"/>
      <c r="AB537" s="2"/>
      <c r="AC537" s="2"/>
      <c r="AD537" s="2"/>
      <c r="AE537" s="2"/>
      <c r="AF537" s="2"/>
      <c r="AG537" s="2"/>
      <c r="AH537" s="2"/>
      <c r="AI537" s="2"/>
      <c r="AJ537" s="2"/>
      <c r="AK537" s="2"/>
      <c r="AL537" s="2"/>
      <c r="AM537" s="2"/>
      <c r="AN537" s="2"/>
    </row>
    <row r="538" ht="14.25" customHeight="1">
      <c r="A538" s="3"/>
      <c r="B538" s="2"/>
      <c r="C538" s="2"/>
      <c r="D538" s="2"/>
      <c r="E538" s="2"/>
      <c r="F538" s="2"/>
      <c r="G538" s="2"/>
      <c r="H538" s="2"/>
      <c r="I538" s="2"/>
      <c r="J538" s="4"/>
      <c r="K538" s="4"/>
      <c r="L538" s="4"/>
      <c r="M538" s="4"/>
      <c r="N538" s="4"/>
      <c r="O538" s="4"/>
      <c r="P538" s="4"/>
      <c r="Q538" s="4"/>
      <c r="R538" s="4"/>
      <c r="S538" s="2"/>
      <c r="T538" s="2"/>
      <c r="U538" s="2"/>
      <c r="V538" s="2"/>
      <c r="W538" s="2"/>
      <c r="X538" s="2"/>
      <c r="Y538" s="2"/>
      <c r="Z538" s="2"/>
      <c r="AA538" s="2"/>
      <c r="AB538" s="2"/>
      <c r="AC538" s="2"/>
      <c r="AD538" s="2"/>
      <c r="AE538" s="2"/>
      <c r="AF538" s="2"/>
      <c r="AG538" s="2"/>
      <c r="AH538" s="2"/>
      <c r="AI538" s="2"/>
      <c r="AJ538" s="2"/>
      <c r="AK538" s="2"/>
      <c r="AL538" s="2"/>
      <c r="AM538" s="2"/>
      <c r="AN538" s="2"/>
    </row>
    <row r="539" ht="14.25" customHeight="1">
      <c r="A539" s="3"/>
      <c r="B539" s="2"/>
      <c r="C539" s="2"/>
      <c r="D539" s="2"/>
      <c r="E539" s="2"/>
      <c r="F539" s="2"/>
      <c r="G539" s="2"/>
      <c r="H539" s="2"/>
      <c r="I539" s="2"/>
      <c r="J539" s="4"/>
      <c r="K539" s="4"/>
      <c r="L539" s="4"/>
      <c r="M539" s="4"/>
      <c r="N539" s="4"/>
      <c r="O539" s="4"/>
      <c r="P539" s="4"/>
      <c r="Q539" s="4"/>
      <c r="R539" s="4"/>
      <c r="S539" s="2"/>
      <c r="T539" s="2"/>
      <c r="U539" s="2"/>
      <c r="V539" s="2"/>
      <c r="W539" s="2"/>
      <c r="X539" s="2"/>
      <c r="Y539" s="2"/>
      <c r="Z539" s="2"/>
      <c r="AA539" s="2"/>
      <c r="AB539" s="2"/>
      <c r="AC539" s="2"/>
      <c r="AD539" s="2"/>
      <c r="AE539" s="2"/>
      <c r="AF539" s="2"/>
      <c r="AG539" s="2"/>
      <c r="AH539" s="2"/>
      <c r="AI539" s="2"/>
      <c r="AJ539" s="2"/>
      <c r="AK539" s="2"/>
      <c r="AL539" s="2"/>
      <c r="AM539" s="2"/>
      <c r="AN539" s="2"/>
    </row>
    <row r="540" ht="14.25" customHeight="1">
      <c r="A540" s="3"/>
      <c r="B540" s="2"/>
      <c r="C540" s="2"/>
      <c r="D540" s="2"/>
      <c r="E540" s="2"/>
      <c r="F540" s="2"/>
      <c r="G540" s="2"/>
      <c r="H540" s="2"/>
      <c r="I540" s="2"/>
      <c r="J540" s="4"/>
      <c r="K540" s="4"/>
      <c r="L540" s="4"/>
      <c r="M540" s="4"/>
      <c r="N540" s="4"/>
      <c r="O540" s="4"/>
      <c r="P540" s="4"/>
      <c r="Q540" s="4"/>
      <c r="R540" s="4"/>
      <c r="S540" s="2"/>
      <c r="T540" s="2"/>
      <c r="U540" s="2"/>
      <c r="V540" s="2"/>
      <c r="W540" s="2"/>
      <c r="X540" s="2"/>
      <c r="Y540" s="2"/>
      <c r="Z540" s="2"/>
      <c r="AA540" s="2"/>
      <c r="AB540" s="2"/>
      <c r="AC540" s="2"/>
      <c r="AD540" s="2"/>
      <c r="AE540" s="2"/>
      <c r="AF540" s="2"/>
      <c r="AG540" s="2"/>
      <c r="AH540" s="2"/>
      <c r="AI540" s="2"/>
      <c r="AJ540" s="2"/>
      <c r="AK540" s="2"/>
      <c r="AL540" s="2"/>
      <c r="AM540" s="2"/>
      <c r="AN540" s="2"/>
    </row>
    <row r="541" ht="14.25" customHeight="1">
      <c r="A541" s="3"/>
      <c r="B541" s="2"/>
      <c r="C541" s="2"/>
      <c r="D541" s="2"/>
      <c r="E541" s="2"/>
      <c r="F541" s="2"/>
      <c r="G541" s="2"/>
      <c r="H541" s="2"/>
      <c r="I541" s="2"/>
      <c r="J541" s="4"/>
      <c r="K541" s="4"/>
      <c r="L541" s="4"/>
      <c r="M541" s="4"/>
      <c r="N541" s="4"/>
      <c r="O541" s="4"/>
      <c r="P541" s="4"/>
      <c r="Q541" s="4"/>
      <c r="R541" s="4"/>
      <c r="S541" s="2"/>
      <c r="T541" s="2"/>
      <c r="U541" s="2"/>
      <c r="V541" s="2"/>
      <c r="W541" s="2"/>
      <c r="X541" s="2"/>
      <c r="Y541" s="2"/>
      <c r="Z541" s="2"/>
      <c r="AA541" s="2"/>
      <c r="AB541" s="2"/>
      <c r="AC541" s="2"/>
      <c r="AD541" s="2"/>
      <c r="AE541" s="2"/>
      <c r="AF541" s="2"/>
      <c r="AG541" s="2"/>
      <c r="AH541" s="2"/>
      <c r="AI541" s="2"/>
      <c r="AJ541" s="2"/>
      <c r="AK541" s="2"/>
      <c r="AL541" s="2"/>
      <c r="AM541" s="2"/>
      <c r="AN541" s="2"/>
    </row>
    <row r="542" ht="14.25" customHeight="1">
      <c r="A542" s="3"/>
      <c r="B542" s="2"/>
      <c r="C542" s="2"/>
      <c r="D542" s="2"/>
      <c r="E542" s="2"/>
      <c r="F542" s="2"/>
      <c r="G542" s="2"/>
      <c r="H542" s="2"/>
      <c r="I542" s="2"/>
      <c r="J542" s="4"/>
      <c r="K542" s="4"/>
      <c r="L542" s="4"/>
      <c r="M542" s="4"/>
      <c r="N542" s="4"/>
      <c r="O542" s="4"/>
      <c r="P542" s="4"/>
      <c r="Q542" s="4"/>
      <c r="R542" s="4"/>
      <c r="S542" s="2"/>
      <c r="T542" s="2"/>
      <c r="U542" s="2"/>
      <c r="V542" s="2"/>
      <c r="W542" s="2"/>
      <c r="X542" s="2"/>
      <c r="Y542" s="2"/>
      <c r="Z542" s="2"/>
      <c r="AA542" s="2"/>
      <c r="AB542" s="2"/>
      <c r="AC542" s="2"/>
      <c r="AD542" s="2"/>
      <c r="AE542" s="2"/>
      <c r="AF542" s="2"/>
      <c r="AG542" s="2"/>
      <c r="AH542" s="2"/>
      <c r="AI542" s="2"/>
      <c r="AJ542" s="2"/>
      <c r="AK542" s="2"/>
      <c r="AL542" s="2"/>
      <c r="AM542" s="2"/>
      <c r="AN542" s="2"/>
    </row>
    <row r="543" ht="14.25" customHeight="1">
      <c r="A543" s="3"/>
      <c r="B543" s="2"/>
      <c r="C543" s="2"/>
      <c r="D543" s="2"/>
      <c r="E543" s="2"/>
      <c r="F543" s="2"/>
      <c r="G543" s="2"/>
      <c r="H543" s="2"/>
      <c r="I543" s="2"/>
      <c r="J543" s="4"/>
      <c r="K543" s="4"/>
      <c r="L543" s="4"/>
      <c r="M543" s="4"/>
      <c r="N543" s="4"/>
      <c r="O543" s="4"/>
      <c r="P543" s="4"/>
      <c r="Q543" s="4"/>
      <c r="R543" s="4"/>
      <c r="S543" s="2"/>
      <c r="T543" s="2"/>
      <c r="U543" s="2"/>
      <c r="V543" s="2"/>
      <c r="W543" s="2"/>
      <c r="X543" s="2"/>
      <c r="Y543" s="2"/>
      <c r="Z543" s="2"/>
      <c r="AA543" s="2"/>
      <c r="AB543" s="2"/>
      <c r="AC543" s="2"/>
      <c r="AD543" s="2"/>
      <c r="AE543" s="2"/>
      <c r="AF543" s="2"/>
      <c r="AG543" s="2"/>
      <c r="AH543" s="2"/>
      <c r="AI543" s="2"/>
      <c r="AJ543" s="2"/>
      <c r="AK543" s="2"/>
      <c r="AL543" s="2"/>
      <c r="AM543" s="2"/>
      <c r="AN543" s="2"/>
    </row>
    <row r="544" ht="14.25" customHeight="1">
      <c r="A544" s="3"/>
      <c r="B544" s="2"/>
      <c r="C544" s="2"/>
      <c r="D544" s="2"/>
      <c r="E544" s="2"/>
      <c r="F544" s="2"/>
      <c r="G544" s="2"/>
      <c r="H544" s="2"/>
      <c r="I544" s="2"/>
      <c r="J544" s="4"/>
      <c r="K544" s="4"/>
      <c r="L544" s="4"/>
      <c r="M544" s="4"/>
      <c r="N544" s="4"/>
      <c r="O544" s="4"/>
      <c r="P544" s="4"/>
      <c r="Q544" s="4"/>
      <c r="R544" s="4"/>
      <c r="S544" s="2"/>
      <c r="T544" s="2"/>
      <c r="U544" s="2"/>
      <c r="V544" s="2"/>
      <c r="W544" s="2"/>
      <c r="X544" s="2"/>
      <c r="Y544" s="2"/>
      <c r="Z544" s="2"/>
      <c r="AA544" s="2"/>
      <c r="AB544" s="2"/>
      <c r="AC544" s="2"/>
      <c r="AD544" s="2"/>
      <c r="AE544" s="2"/>
      <c r="AF544" s="2"/>
      <c r="AG544" s="2"/>
      <c r="AH544" s="2"/>
      <c r="AI544" s="2"/>
      <c r="AJ544" s="2"/>
      <c r="AK544" s="2"/>
      <c r="AL544" s="2"/>
      <c r="AM544" s="2"/>
      <c r="AN544" s="2"/>
    </row>
    <row r="545" ht="14.25" customHeight="1">
      <c r="A545" s="3"/>
      <c r="B545" s="2"/>
      <c r="C545" s="2"/>
      <c r="D545" s="2"/>
      <c r="E545" s="2"/>
      <c r="F545" s="2"/>
      <c r="G545" s="2"/>
      <c r="H545" s="2"/>
      <c r="I545" s="2"/>
      <c r="J545" s="4"/>
      <c r="K545" s="4"/>
      <c r="L545" s="4"/>
      <c r="M545" s="4"/>
      <c r="N545" s="4"/>
      <c r="O545" s="4"/>
      <c r="P545" s="4"/>
      <c r="Q545" s="4"/>
      <c r="R545" s="4"/>
      <c r="S545" s="2"/>
      <c r="T545" s="2"/>
      <c r="U545" s="2"/>
      <c r="V545" s="2"/>
      <c r="W545" s="2"/>
      <c r="X545" s="2"/>
      <c r="Y545" s="2"/>
      <c r="Z545" s="2"/>
      <c r="AA545" s="2"/>
      <c r="AB545" s="2"/>
      <c r="AC545" s="2"/>
      <c r="AD545" s="2"/>
      <c r="AE545" s="2"/>
      <c r="AF545" s="2"/>
      <c r="AG545" s="2"/>
      <c r="AH545" s="2"/>
      <c r="AI545" s="2"/>
      <c r="AJ545" s="2"/>
      <c r="AK545" s="2"/>
      <c r="AL545" s="2"/>
      <c r="AM545" s="2"/>
      <c r="AN545" s="2"/>
    </row>
    <row r="546" ht="14.25" customHeight="1">
      <c r="A546" s="3"/>
      <c r="B546" s="2"/>
      <c r="C546" s="2"/>
      <c r="D546" s="2"/>
      <c r="E546" s="2"/>
      <c r="F546" s="2"/>
      <c r="G546" s="2"/>
      <c r="H546" s="2"/>
      <c r="I546" s="2"/>
      <c r="J546" s="4"/>
      <c r="K546" s="4"/>
      <c r="L546" s="4"/>
      <c r="M546" s="4"/>
      <c r="N546" s="4"/>
      <c r="O546" s="4"/>
      <c r="P546" s="4"/>
      <c r="Q546" s="4"/>
      <c r="R546" s="4"/>
      <c r="S546" s="2"/>
      <c r="T546" s="2"/>
      <c r="U546" s="2"/>
      <c r="V546" s="2"/>
      <c r="W546" s="2"/>
      <c r="X546" s="2"/>
      <c r="Y546" s="2"/>
      <c r="Z546" s="2"/>
      <c r="AA546" s="2"/>
      <c r="AB546" s="2"/>
      <c r="AC546" s="2"/>
      <c r="AD546" s="2"/>
      <c r="AE546" s="2"/>
      <c r="AF546" s="2"/>
      <c r="AG546" s="2"/>
      <c r="AH546" s="2"/>
      <c r="AI546" s="2"/>
      <c r="AJ546" s="2"/>
      <c r="AK546" s="2"/>
      <c r="AL546" s="2"/>
      <c r="AM546" s="2"/>
      <c r="AN546" s="2"/>
    </row>
    <row r="547" ht="14.25" customHeight="1">
      <c r="A547" s="3"/>
      <c r="B547" s="2"/>
      <c r="C547" s="2"/>
      <c r="D547" s="2"/>
      <c r="E547" s="2"/>
      <c r="F547" s="2"/>
      <c r="G547" s="2"/>
      <c r="H547" s="2"/>
      <c r="I547" s="2"/>
      <c r="J547" s="4"/>
      <c r="K547" s="4"/>
      <c r="L547" s="4"/>
      <c r="M547" s="4"/>
      <c r="N547" s="4"/>
      <c r="O547" s="4"/>
      <c r="P547" s="4"/>
      <c r="Q547" s="4"/>
      <c r="R547" s="4"/>
      <c r="S547" s="2"/>
      <c r="T547" s="2"/>
      <c r="U547" s="2"/>
      <c r="V547" s="2"/>
      <c r="W547" s="2"/>
      <c r="X547" s="2"/>
      <c r="Y547" s="2"/>
      <c r="Z547" s="2"/>
      <c r="AA547" s="2"/>
      <c r="AB547" s="2"/>
      <c r="AC547" s="2"/>
      <c r="AD547" s="2"/>
      <c r="AE547" s="2"/>
      <c r="AF547" s="2"/>
      <c r="AG547" s="2"/>
      <c r="AH547" s="2"/>
      <c r="AI547" s="2"/>
      <c r="AJ547" s="2"/>
      <c r="AK547" s="2"/>
      <c r="AL547" s="2"/>
      <c r="AM547" s="2"/>
      <c r="AN547" s="2"/>
    </row>
    <row r="548" ht="14.25" customHeight="1">
      <c r="A548" s="3"/>
      <c r="B548" s="2"/>
      <c r="C548" s="2"/>
      <c r="D548" s="2"/>
      <c r="E548" s="2"/>
      <c r="F548" s="2"/>
      <c r="G548" s="2"/>
      <c r="H548" s="2"/>
      <c r="I548" s="2"/>
      <c r="J548" s="4"/>
      <c r="K548" s="4"/>
      <c r="L548" s="4"/>
      <c r="M548" s="4"/>
      <c r="N548" s="4"/>
      <c r="O548" s="4"/>
      <c r="P548" s="4"/>
      <c r="Q548" s="4"/>
      <c r="R548" s="4"/>
      <c r="S548" s="2"/>
      <c r="T548" s="2"/>
      <c r="U548" s="2"/>
      <c r="V548" s="2"/>
      <c r="W548" s="2"/>
      <c r="X548" s="2"/>
      <c r="Y548" s="2"/>
      <c r="Z548" s="2"/>
      <c r="AA548" s="2"/>
      <c r="AB548" s="2"/>
      <c r="AC548" s="2"/>
      <c r="AD548" s="2"/>
      <c r="AE548" s="2"/>
      <c r="AF548" s="2"/>
      <c r="AG548" s="2"/>
      <c r="AH548" s="2"/>
      <c r="AI548" s="2"/>
      <c r="AJ548" s="2"/>
      <c r="AK548" s="2"/>
      <c r="AL548" s="2"/>
      <c r="AM548" s="2"/>
      <c r="AN548" s="2"/>
    </row>
    <row r="549" ht="14.25" customHeight="1">
      <c r="A549" s="3"/>
      <c r="B549" s="2"/>
      <c r="C549" s="2"/>
      <c r="D549" s="2"/>
      <c r="E549" s="2"/>
      <c r="F549" s="2"/>
      <c r="G549" s="2"/>
      <c r="H549" s="2"/>
      <c r="I549" s="2"/>
      <c r="J549" s="4"/>
      <c r="K549" s="4"/>
      <c r="L549" s="4"/>
      <c r="M549" s="4"/>
      <c r="N549" s="4"/>
      <c r="O549" s="4"/>
      <c r="P549" s="4"/>
      <c r="Q549" s="4"/>
      <c r="R549" s="4"/>
      <c r="S549" s="2"/>
      <c r="T549" s="2"/>
      <c r="U549" s="2"/>
      <c r="V549" s="2"/>
      <c r="W549" s="2"/>
      <c r="X549" s="2"/>
      <c r="Y549" s="2"/>
      <c r="Z549" s="2"/>
      <c r="AA549" s="2"/>
      <c r="AB549" s="2"/>
      <c r="AC549" s="2"/>
      <c r="AD549" s="2"/>
      <c r="AE549" s="2"/>
      <c r="AF549" s="2"/>
      <c r="AG549" s="2"/>
      <c r="AH549" s="2"/>
      <c r="AI549" s="2"/>
      <c r="AJ549" s="2"/>
      <c r="AK549" s="2"/>
      <c r="AL549" s="2"/>
      <c r="AM549" s="2"/>
      <c r="AN549" s="2"/>
    </row>
    <row r="550" ht="14.25" customHeight="1">
      <c r="A550" s="3"/>
      <c r="B550" s="2"/>
      <c r="C550" s="2"/>
      <c r="D550" s="2"/>
      <c r="E550" s="2"/>
      <c r="F550" s="2"/>
      <c r="G550" s="2"/>
      <c r="H550" s="2"/>
      <c r="I550" s="2"/>
      <c r="J550" s="4"/>
      <c r="K550" s="4"/>
      <c r="L550" s="4"/>
      <c r="M550" s="4"/>
      <c r="N550" s="4"/>
      <c r="O550" s="4"/>
      <c r="P550" s="4"/>
      <c r="Q550" s="4"/>
      <c r="R550" s="4"/>
      <c r="S550" s="2"/>
      <c r="T550" s="2"/>
      <c r="U550" s="2"/>
      <c r="V550" s="2"/>
      <c r="W550" s="2"/>
      <c r="X550" s="2"/>
      <c r="Y550" s="2"/>
      <c r="Z550" s="2"/>
      <c r="AA550" s="2"/>
      <c r="AB550" s="2"/>
      <c r="AC550" s="2"/>
      <c r="AD550" s="2"/>
      <c r="AE550" s="2"/>
      <c r="AF550" s="2"/>
      <c r="AG550" s="2"/>
      <c r="AH550" s="2"/>
      <c r="AI550" s="2"/>
      <c r="AJ550" s="2"/>
      <c r="AK550" s="2"/>
      <c r="AL550" s="2"/>
      <c r="AM550" s="2"/>
      <c r="AN550" s="2"/>
    </row>
    <row r="551" ht="14.25" customHeight="1">
      <c r="A551" s="3"/>
      <c r="B551" s="2"/>
      <c r="C551" s="2"/>
      <c r="D551" s="2"/>
      <c r="E551" s="2"/>
      <c r="F551" s="2"/>
      <c r="G551" s="2"/>
      <c r="H551" s="2"/>
      <c r="I551" s="2"/>
      <c r="J551" s="4"/>
      <c r="K551" s="4"/>
      <c r="L551" s="4"/>
      <c r="M551" s="4"/>
      <c r="N551" s="4"/>
      <c r="O551" s="4"/>
      <c r="P551" s="4"/>
      <c r="Q551" s="4"/>
      <c r="R551" s="4"/>
      <c r="S551" s="2"/>
      <c r="T551" s="2"/>
      <c r="U551" s="2"/>
      <c r="V551" s="2"/>
      <c r="W551" s="2"/>
      <c r="X551" s="2"/>
      <c r="Y551" s="2"/>
      <c r="Z551" s="2"/>
      <c r="AA551" s="2"/>
      <c r="AB551" s="2"/>
      <c r="AC551" s="2"/>
      <c r="AD551" s="2"/>
      <c r="AE551" s="2"/>
      <c r="AF551" s="2"/>
      <c r="AG551" s="2"/>
      <c r="AH551" s="2"/>
      <c r="AI551" s="2"/>
      <c r="AJ551" s="2"/>
      <c r="AK551" s="2"/>
      <c r="AL551" s="2"/>
      <c r="AM551" s="2"/>
      <c r="AN551" s="2"/>
    </row>
    <row r="552" ht="14.25" customHeight="1">
      <c r="A552" s="3"/>
      <c r="B552" s="2"/>
      <c r="C552" s="2"/>
      <c r="D552" s="2"/>
      <c r="E552" s="2"/>
      <c r="F552" s="2"/>
      <c r="G552" s="2"/>
      <c r="H552" s="2"/>
      <c r="I552" s="2"/>
      <c r="J552" s="4"/>
      <c r="K552" s="4"/>
      <c r="L552" s="4"/>
      <c r="M552" s="4"/>
      <c r="N552" s="4"/>
      <c r="O552" s="4"/>
      <c r="P552" s="4"/>
      <c r="Q552" s="4"/>
      <c r="R552" s="4"/>
      <c r="S552" s="2"/>
      <c r="T552" s="2"/>
      <c r="U552" s="2"/>
      <c r="V552" s="2"/>
      <c r="W552" s="2"/>
      <c r="X552" s="2"/>
      <c r="Y552" s="2"/>
      <c r="Z552" s="2"/>
      <c r="AA552" s="2"/>
      <c r="AB552" s="2"/>
      <c r="AC552" s="2"/>
      <c r="AD552" s="2"/>
      <c r="AE552" s="2"/>
      <c r="AF552" s="2"/>
      <c r="AG552" s="2"/>
      <c r="AH552" s="2"/>
      <c r="AI552" s="2"/>
      <c r="AJ552" s="2"/>
      <c r="AK552" s="2"/>
      <c r="AL552" s="2"/>
      <c r="AM552" s="2"/>
      <c r="AN552" s="2"/>
    </row>
    <row r="553" ht="14.25" customHeight="1">
      <c r="A553" s="3"/>
      <c r="B553" s="2"/>
      <c r="C553" s="2"/>
      <c r="D553" s="2"/>
      <c r="E553" s="2"/>
      <c r="F553" s="2"/>
      <c r="G553" s="2"/>
      <c r="H553" s="2"/>
      <c r="I553" s="2"/>
      <c r="J553" s="4"/>
      <c r="K553" s="4"/>
      <c r="L553" s="4"/>
      <c r="M553" s="4"/>
      <c r="N553" s="4"/>
      <c r="O553" s="4"/>
      <c r="P553" s="4"/>
      <c r="Q553" s="4"/>
      <c r="R553" s="4"/>
      <c r="S553" s="2"/>
      <c r="T553" s="2"/>
      <c r="U553" s="2"/>
      <c r="V553" s="2"/>
      <c r="W553" s="2"/>
      <c r="X553" s="2"/>
      <c r="Y553" s="2"/>
      <c r="Z553" s="2"/>
      <c r="AA553" s="2"/>
      <c r="AB553" s="2"/>
      <c r="AC553" s="2"/>
      <c r="AD553" s="2"/>
      <c r="AE553" s="2"/>
      <c r="AF553" s="2"/>
      <c r="AG553" s="2"/>
      <c r="AH553" s="2"/>
      <c r="AI553" s="2"/>
      <c r="AJ553" s="2"/>
      <c r="AK553" s="2"/>
      <c r="AL553" s="2"/>
      <c r="AM553" s="2"/>
      <c r="AN553" s="2"/>
    </row>
    <row r="554" ht="14.25" customHeight="1">
      <c r="A554" s="3"/>
      <c r="B554" s="2"/>
      <c r="C554" s="2"/>
      <c r="D554" s="2"/>
      <c r="E554" s="2"/>
      <c r="F554" s="2"/>
      <c r="G554" s="2"/>
      <c r="H554" s="2"/>
      <c r="I554" s="2"/>
      <c r="J554" s="4"/>
      <c r="K554" s="4"/>
      <c r="L554" s="4"/>
      <c r="M554" s="4"/>
      <c r="N554" s="4"/>
      <c r="O554" s="4"/>
      <c r="P554" s="4"/>
      <c r="Q554" s="4"/>
      <c r="R554" s="4"/>
      <c r="S554" s="2"/>
      <c r="T554" s="2"/>
      <c r="U554" s="2"/>
      <c r="V554" s="2"/>
      <c r="W554" s="2"/>
      <c r="X554" s="2"/>
      <c r="Y554" s="2"/>
      <c r="Z554" s="2"/>
      <c r="AA554" s="2"/>
      <c r="AB554" s="2"/>
      <c r="AC554" s="2"/>
      <c r="AD554" s="2"/>
      <c r="AE554" s="2"/>
      <c r="AF554" s="2"/>
      <c r="AG554" s="2"/>
      <c r="AH554" s="2"/>
      <c r="AI554" s="2"/>
      <c r="AJ554" s="2"/>
      <c r="AK554" s="2"/>
      <c r="AL554" s="2"/>
      <c r="AM554" s="2"/>
      <c r="AN554" s="2"/>
    </row>
    <row r="555" ht="14.25" customHeight="1">
      <c r="A555" s="3"/>
      <c r="B555" s="2"/>
      <c r="C555" s="2"/>
      <c r="D555" s="2"/>
      <c r="E555" s="2"/>
      <c r="F555" s="2"/>
      <c r="G555" s="2"/>
      <c r="H555" s="2"/>
      <c r="I555" s="2"/>
      <c r="J555" s="4"/>
      <c r="K555" s="4"/>
      <c r="L555" s="4"/>
      <c r="M555" s="4"/>
      <c r="N555" s="4"/>
      <c r="O555" s="4"/>
      <c r="P555" s="4"/>
      <c r="Q555" s="4"/>
      <c r="R555" s="4"/>
      <c r="S555" s="2"/>
      <c r="T555" s="2"/>
      <c r="U555" s="2"/>
      <c r="V555" s="2"/>
      <c r="W555" s="2"/>
      <c r="X555" s="2"/>
      <c r="Y555" s="2"/>
      <c r="Z555" s="2"/>
      <c r="AA555" s="2"/>
      <c r="AB555" s="2"/>
      <c r="AC555" s="2"/>
      <c r="AD555" s="2"/>
      <c r="AE555" s="2"/>
      <c r="AF555" s="2"/>
      <c r="AG555" s="2"/>
      <c r="AH555" s="2"/>
      <c r="AI555" s="2"/>
      <c r="AJ555" s="2"/>
      <c r="AK555" s="2"/>
      <c r="AL555" s="2"/>
      <c r="AM555" s="2"/>
      <c r="AN555" s="2"/>
    </row>
    <row r="556" ht="14.25" customHeight="1">
      <c r="A556" s="3"/>
      <c r="B556" s="2"/>
      <c r="C556" s="2"/>
      <c r="D556" s="2"/>
      <c r="E556" s="2"/>
      <c r="F556" s="2"/>
      <c r="G556" s="2"/>
      <c r="H556" s="2"/>
      <c r="I556" s="2"/>
      <c r="J556" s="4"/>
      <c r="K556" s="4"/>
      <c r="L556" s="4"/>
      <c r="M556" s="4"/>
      <c r="N556" s="4"/>
      <c r="O556" s="4"/>
      <c r="P556" s="4"/>
      <c r="Q556" s="4"/>
      <c r="R556" s="4"/>
      <c r="S556" s="2"/>
      <c r="T556" s="2"/>
      <c r="U556" s="2"/>
      <c r="V556" s="2"/>
      <c r="W556" s="2"/>
      <c r="X556" s="2"/>
      <c r="Y556" s="2"/>
      <c r="Z556" s="2"/>
      <c r="AA556" s="2"/>
      <c r="AB556" s="2"/>
      <c r="AC556" s="2"/>
      <c r="AD556" s="2"/>
      <c r="AE556" s="2"/>
      <c r="AF556" s="2"/>
      <c r="AG556" s="2"/>
      <c r="AH556" s="2"/>
      <c r="AI556" s="2"/>
      <c r="AJ556" s="2"/>
      <c r="AK556" s="2"/>
      <c r="AL556" s="2"/>
      <c r="AM556" s="2"/>
      <c r="AN556" s="2"/>
    </row>
    <row r="557" ht="14.25" customHeight="1">
      <c r="A557" s="3"/>
      <c r="B557" s="2"/>
      <c r="C557" s="2"/>
      <c r="D557" s="2"/>
      <c r="E557" s="2"/>
      <c r="F557" s="2"/>
      <c r="G557" s="2"/>
      <c r="H557" s="2"/>
      <c r="I557" s="2"/>
      <c r="J557" s="4"/>
      <c r="K557" s="4"/>
      <c r="L557" s="4"/>
      <c r="M557" s="4"/>
      <c r="N557" s="4"/>
      <c r="O557" s="4"/>
      <c r="P557" s="4"/>
      <c r="Q557" s="4"/>
      <c r="R557" s="4"/>
      <c r="S557" s="2"/>
      <c r="T557" s="2"/>
      <c r="U557" s="2"/>
      <c r="V557" s="2"/>
      <c r="W557" s="2"/>
      <c r="X557" s="2"/>
      <c r="Y557" s="2"/>
      <c r="Z557" s="2"/>
      <c r="AA557" s="2"/>
      <c r="AB557" s="2"/>
      <c r="AC557" s="2"/>
      <c r="AD557" s="2"/>
      <c r="AE557" s="2"/>
      <c r="AF557" s="2"/>
      <c r="AG557" s="2"/>
      <c r="AH557" s="2"/>
      <c r="AI557" s="2"/>
      <c r="AJ557" s="2"/>
      <c r="AK557" s="2"/>
      <c r="AL557" s="2"/>
      <c r="AM557" s="2"/>
      <c r="AN557" s="2"/>
    </row>
    <row r="558" ht="14.25" customHeight="1">
      <c r="A558" s="3"/>
      <c r="B558" s="2"/>
      <c r="C558" s="2"/>
      <c r="D558" s="2"/>
      <c r="E558" s="2"/>
      <c r="F558" s="2"/>
      <c r="G558" s="2"/>
      <c r="H558" s="2"/>
      <c r="I558" s="2"/>
      <c r="J558" s="4"/>
      <c r="K558" s="4"/>
      <c r="L558" s="4"/>
      <c r="M558" s="4"/>
      <c r="N558" s="4"/>
      <c r="O558" s="4"/>
      <c r="P558" s="4"/>
      <c r="Q558" s="4"/>
      <c r="R558" s="4"/>
      <c r="S558" s="2"/>
      <c r="T558" s="2"/>
      <c r="U558" s="2"/>
      <c r="V558" s="2"/>
      <c r="W558" s="2"/>
      <c r="X558" s="2"/>
      <c r="Y558" s="2"/>
      <c r="Z558" s="2"/>
      <c r="AA558" s="2"/>
      <c r="AB558" s="2"/>
      <c r="AC558" s="2"/>
      <c r="AD558" s="2"/>
      <c r="AE558" s="2"/>
      <c r="AF558" s="2"/>
      <c r="AG558" s="2"/>
      <c r="AH558" s="2"/>
      <c r="AI558" s="2"/>
      <c r="AJ558" s="2"/>
      <c r="AK558" s="2"/>
      <c r="AL558" s="2"/>
      <c r="AM558" s="2"/>
      <c r="AN558" s="2"/>
    </row>
    <row r="559" ht="14.25" customHeight="1">
      <c r="A559" s="3"/>
      <c r="B559" s="2"/>
      <c r="C559" s="2"/>
      <c r="D559" s="2"/>
      <c r="E559" s="2"/>
      <c r="F559" s="2"/>
      <c r="G559" s="2"/>
      <c r="H559" s="2"/>
      <c r="I559" s="2"/>
      <c r="J559" s="4"/>
      <c r="K559" s="4"/>
      <c r="L559" s="4"/>
      <c r="M559" s="4"/>
      <c r="N559" s="4"/>
      <c r="O559" s="4"/>
      <c r="P559" s="4"/>
      <c r="Q559" s="4"/>
      <c r="R559" s="4"/>
      <c r="S559" s="2"/>
      <c r="T559" s="2"/>
      <c r="U559" s="2"/>
      <c r="V559" s="2"/>
      <c r="W559" s="2"/>
      <c r="X559" s="2"/>
      <c r="Y559" s="2"/>
      <c r="Z559" s="2"/>
      <c r="AA559" s="2"/>
      <c r="AB559" s="2"/>
      <c r="AC559" s="2"/>
      <c r="AD559" s="2"/>
      <c r="AE559" s="2"/>
      <c r="AF559" s="2"/>
      <c r="AG559" s="2"/>
      <c r="AH559" s="2"/>
      <c r="AI559" s="2"/>
      <c r="AJ559" s="2"/>
      <c r="AK559" s="2"/>
      <c r="AL559" s="2"/>
      <c r="AM559" s="2"/>
      <c r="AN559" s="2"/>
    </row>
    <row r="560" ht="14.25" customHeight="1">
      <c r="A560" s="3"/>
      <c r="B560" s="2"/>
      <c r="C560" s="2"/>
      <c r="D560" s="2"/>
      <c r="E560" s="2"/>
      <c r="F560" s="2"/>
      <c r="G560" s="2"/>
      <c r="H560" s="2"/>
      <c r="I560" s="2"/>
      <c r="J560" s="4"/>
      <c r="K560" s="4"/>
      <c r="L560" s="4"/>
      <c r="M560" s="4"/>
      <c r="N560" s="4"/>
      <c r="O560" s="4"/>
      <c r="P560" s="4"/>
      <c r="Q560" s="4"/>
      <c r="R560" s="4"/>
      <c r="S560" s="2"/>
      <c r="T560" s="2"/>
      <c r="U560" s="2"/>
      <c r="V560" s="2"/>
      <c r="W560" s="2"/>
      <c r="X560" s="2"/>
      <c r="Y560" s="2"/>
      <c r="Z560" s="2"/>
      <c r="AA560" s="2"/>
      <c r="AB560" s="2"/>
      <c r="AC560" s="2"/>
      <c r="AD560" s="2"/>
      <c r="AE560" s="2"/>
      <c r="AF560" s="2"/>
      <c r="AG560" s="2"/>
      <c r="AH560" s="2"/>
      <c r="AI560" s="2"/>
      <c r="AJ560" s="2"/>
      <c r="AK560" s="2"/>
      <c r="AL560" s="2"/>
      <c r="AM560" s="2"/>
      <c r="AN560" s="2"/>
    </row>
    <row r="561" ht="14.25" customHeight="1">
      <c r="A561" s="3"/>
      <c r="B561" s="2"/>
      <c r="C561" s="2"/>
      <c r="D561" s="2"/>
      <c r="E561" s="2"/>
      <c r="F561" s="2"/>
      <c r="G561" s="2"/>
      <c r="H561" s="2"/>
      <c r="I561" s="2"/>
      <c r="J561" s="4"/>
      <c r="K561" s="4"/>
      <c r="L561" s="4"/>
      <c r="M561" s="4"/>
      <c r="N561" s="4"/>
      <c r="O561" s="4"/>
      <c r="P561" s="4"/>
      <c r="Q561" s="4"/>
      <c r="R561" s="4"/>
      <c r="S561" s="2"/>
      <c r="T561" s="2"/>
      <c r="U561" s="2"/>
      <c r="V561" s="2"/>
      <c r="W561" s="2"/>
      <c r="X561" s="2"/>
      <c r="Y561" s="2"/>
      <c r="Z561" s="2"/>
      <c r="AA561" s="2"/>
      <c r="AB561" s="2"/>
      <c r="AC561" s="2"/>
      <c r="AD561" s="2"/>
      <c r="AE561" s="2"/>
      <c r="AF561" s="2"/>
      <c r="AG561" s="2"/>
      <c r="AH561" s="2"/>
      <c r="AI561" s="2"/>
      <c r="AJ561" s="2"/>
      <c r="AK561" s="2"/>
      <c r="AL561" s="2"/>
      <c r="AM561" s="2"/>
      <c r="AN561" s="2"/>
    </row>
    <row r="562" ht="14.25" customHeight="1">
      <c r="A562" s="3"/>
      <c r="B562" s="2"/>
      <c r="C562" s="2"/>
      <c r="D562" s="2"/>
      <c r="E562" s="2"/>
      <c r="F562" s="2"/>
      <c r="G562" s="2"/>
      <c r="H562" s="2"/>
      <c r="I562" s="2"/>
      <c r="J562" s="4"/>
      <c r="K562" s="4"/>
      <c r="L562" s="4"/>
      <c r="M562" s="4"/>
      <c r="N562" s="4"/>
      <c r="O562" s="4"/>
      <c r="P562" s="4"/>
      <c r="Q562" s="4"/>
      <c r="R562" s="4"/>
      <c r="S562" s="2"/>
      <c r="T562" s="2"/>
      <c r="U562" s="2"/>
      <c r="V562" s="2"/>
      <c r="W562" s="2"/>
      <c r="X562" s="2"/>
      <c r="Y562" s="2"/>
      <c r="Z562" s="2"/>
      <c r="AA562" s="2"/>
      <c r="AB562" s="2"/>
      <c r="AC562" s="2"/>
      <c r="AD562" s="2"/>
      <c r="AE562" s="2"/>
      <c r="AF562" s="2"/>
      <c r="AG562" s="2"/>
      <c r="AH562" s="2"/>
      <c r="AI562" s="2"/>
      <c r="AJ562" s="2"/>
      <c r="AK562" s="2"/>
      <c r="AL562" s="2"/>
      <c r="AM562" s="2"/>
      <c r="AN562" s="2"/>
    </row>
    <row r="563" ht="14.25" customHeight="1">
      <c r="A563" s="3"/>
      <c r="B563" s="2"/>
      <c r="C563" s="2"/>
      <c r="D563" s="2"/>
      <c r="E563" s="2"/>
      <c r="F563" s="2"/>
      <c r="G563" s="2"/>
      <c r="H563" s="2"/>
      <c r="I563" s="2"/>
      <c r="J563" s="4"/>
      <c r="K563" s="4"/>
      <c r="L563" s="4"/>
      <c r="M563" s="4"/>
      <c r="N563" s="4"/>
      <c r="O563" s="4"/>
      <c r="P563" s="4"/>
      <c r="Q563" s="4"/>
      <c r="R563" s="4"/>
      <c r="S563" s="2"/>
      <c r="T563" s="2"/>
      <c r="U563" s="2"/>
      <c r="V563" s="2"/>
      <c r="W563" s="2"/>
      <c r="X563" s="2"/>
      <c r="Y563" s="2"/>
      <c r="Z563" s="2"/>
      <c r="AA563" s="2"/>
      <c r="AB563" s="2"/>
      <c r="AC563" s="2"/>
      <c r="AD563" s="2"/>
      <c r="AE563" s="2"/>
      <c r="AF563" s="2"/>
      <c r="AG563" s="2"/>
      <c r="AH563" s="2"/>
      <c r="AI563" s="2"/>
      <c r="AJ563" s="2"/>
      <c r="AK563" s="2"/>
      <c r="AL563" s="2"/>
      <c r="AM563" s="2"/>
      <c r="AN563" s="2"/>
    </row>
    <row r="564" ht="14.25" customHeight="1">
      <c r="A564" s="3"/>
      <c r="B564" s="2"/>
      <c r="C564" s="2"/>
      <c r="D564" s="2"/>
      <c r="E564" s="2"/>
      <c r="F564" s="2"/>
      <c r="G564" s="2"/>
      <c r="H564" s="2"/>
      <c r="I564" s="2"/>
      <c r="J564" s="4"/>
      <c r="K564" s="4"/>
      <c r="L564" s="4"/>
      <c r="M564" s="4"/>
      <c r="N564" s="4"/>
      <c r="O564" s="4"/>
      <c r="P564" s="4"/>
      <c r="Q564" s="4"/>
      <c r="R564" s="4"/>
      <c r="S564" s="2"/>
      <c r="T564" s="2"/>
      <c r="U564" s="2"/>
      <c r="V564" s="2"/>
      <c r="W564" s="2"/>
      <c r="X564" s="2"/>
      <c r="Y564" s="2"/>
      <c r="Z564" s="2"/>
      <c r="AA564" s="2"/>
      <c r="AB564" s="2"/>
      <c r="AC564" s="2"/>
      <c r="AD564" s="2"/>
      <c r="AE564" s="2"/>
      <c r="AF564" s="2"/>
      <c r="AG564" s="2"/>
      <c r="AH564" s="2"/>
      <c r="AI564" s="2"/>
      <c r="AJ564" s="2"/>
      <c r="AK564" s="2"/>
      <c r="AL564" s="2"/>
      <c r="AM564" s="2"/>
      <c r="AN564" s="2"/>
    </row>
    <row r="565" ht="14.25" customHeight="1">
      <c r="A565" s="3"/>
      <c r="B565" s="2"/>
      <c r="C565" s="2"/>
      <c r="D565" s="2"/>
      <c r="E565" s="2"/>
      <c r="F565" s="2"/>
      <c r="G565" s="2"/>
      <c r="H565" s="2"/>
      <c r="I565" s="2"/>
      <c r="J565" s="4"/>
      <c r="K565" s="4"/>
      <c r="L565" s="4"/>
      <c r="M565" s="4"/>
      <c r="N565" s="4"/>
      <c r="O565" s="4"/>
      <c r="P565" s="4"/>
      <c r="Q565" s="4"/>
      <c r="R565" s="4"/>
      <c r="S565" s="2"/>
      <c r="T565" s="2"/>
      <c r="U565" s="2"/>
      <c r="V565" s="2"/>
      <c r="W565" s="2"/>
      <c r="X565" s="2"/>
      <c r="Y565" s="2"/>
      <c r="Z565" s="2"/>
      <c r="AA565" s="2"/>
      <c r="AB565" s="2"/>
      <c r="AC565" s="2"/>
      <c r="AD565" s="2"/>
      <c r="AE565" s="2"/>
      <c r="AF565" s="2"/>
      <c r="AG565" s="2"/>
      <c r="AH565" s="2"/>
      <c r="AI565" s="2"/>
      <c r="AJ565" s="2"/>
      <c r="AK565" s="2"/>
      <c r="AL565" s="2"/>
      <c r="AM565" s="2"/>
      <c r="AN565" s="2"/>
    </row>
    <row r="566" ht="14.25" customHeight="1">
      <c r="A566" s="3"/>
      <c r="B566" s="2"/>
      <c r="C566" s="2"/>
      <c r="D566" s="2"/>
      <c r="E566" s="2"/>
      <c r="F566" s="2"/>
      <c r="G566" s="2"/>
      <c r="H566" s="2"/>
      <c r="I566" s="2"/>
      <c r="J566" s="4"/>
      <c r="K566" s="4"/>
      <c r="L566" s="4"/>
      <c r="M566" s="4"/>
      <c r="N566" s="4"/>
      <c r="O566" s="4"/>
      <c r="P566" s="4"/>
      <c r="Q566" s="4"/>
      <c r="R566" s="4"/>
      <c r="S566" s="2"/>
      <c r="T566" s="2"/>
      <c r="U566" s="2"/>
      <c r="V566" s="2"/>
      <c r="W566" s="2"/>
      <c r="X566" s="2"/>
      <c r="Y566" s="2"/>
      <c r="Z566" s="2"/>
      <c r="AA566" s="2"/>
      <c r="AB566" s="2"/>
      <c r="AC566" s="2"/>
      <c r="AD566" s="2"/>
      <c r="AE566" s="2"/>
      <c r="AF566" s="2"/>
      <c r="AG566" s="2"/>
      <c r="AH566" s="2"/>
      <c r="AI566" s="2"/>
      <c r="AJ566" s="2"/>
      <c r="AK566" s="2"/>
      <c r="AL566" s="2"/>
      <c r="AM566" s="2"/>
      <c r="AN566" s="2"/>
    </row>
    <row r="567" ht="14.25" customHeight="1">
      <c r="A567" s="3"/>
      <c r="B567" s="2"/>
      <c r="C567" s="2"/>
      <c r="D567" s="2"/>
      <c r="E567" s="2"/>
      <c r="F567" s="2"/>
      <c r="G567" s="2"/>
      <c r="H567" s="2"/>
      <c r="I567" s="2"/>
      <c r="J567" s="4"/>
      <c r="K567" s="4"/>
      <c r="L567" s="4"/>
      <c r="M567" s="4"/>
      <c r="N567" s="4"/>
      <c r="O567" s="4"/>
      <c r="P567" s="4"/>
      <c r="Q567" s="4"/>
      <c r="R567" s="4"/>
      <c r="S567" s="2"/>
      <c r="T567" s="2"/>
      <c r="U567" s="2"/>
      <c r="V567" s="2"/>
      <c r="W567" s="2"/>
      <c r="X567" s="2"/>
      <c r="Y567" s="2"/>
      <c r="Z567" s="2"/>
      <c r="AA567" s="2"/>
      <c r="AB567" s="2"/>
      <c r="AC567" s="2"/>
      <c r="AD567" s="2"/>
      <c r="AE567" s="2"/>
      <c r="AF567" s="2"/>
      <c r="AG567" s="2"/>
      <c r="AH567" s="2"/>
      <c r="AI567" s="2"/>
      <c r="AJ567" s="2"/>
      <c r="AK567" s="2"/>
      <c r="AL567" s="2"/>
      <c r="AM567" s="2"/>
      <c r="AN567" s="2"/>
    </row>
    <row r="568" ht="14.25" customHeight="1">
      <c r="A568" s="3"/>
      <c r="B568" s="2"/>
      <c r="C568" s="2"/>
      <c r="D568" s="2"/>
      <c r="E568" s="2"/>
      <c r="F568" s="2"/>
      <c r="G568" s="2"/>
      <c r="H568" s="2"/>
      <c r="I568" s="2"/>
      <c r="J568" s="4"/>
      <c r="K568" s="4"/>
      <c r="L568" s="4"/>
      <c r="M568" s="4"/>
      <c r="N568" s="4"/>
      <c r="O568" s="4"/>
      <c r="P568" s="4"/>
      <c r="Q568" s="4"/>
      <c r="R568" s="4"/>
      <c r="S568" s="2"/>
      <c r="T568" s="2"/>
      <c r="U568" s="2"/>
      <c r="V568" s="2"/>
      <c r="W568" s="2"/>
      <c r="X568" s="2"/>
      <c r="Y568" s="2"/>
      <c r="Z568" s="2"/>
      <c r="AA568" s="2"/>
      <c r="AB568" s="2"/>
      <c r="AC568" s="2"/>
      <c r="AD568" s="2"/>
      <c r="AE568" s="2"/>
      <c r="AF568" s="2"/>
      <c r="AG568" s="2"/>
      <c r="AH568" s="2"/>
      <c r="AI568" s="2"/>
      <c r="AJ568" s="2"/>
      <c r="AK568" s="2"/>
      <c r="AL568" s="2"/>
      <c r="AM568" s="2"/>
      <c r="AN568" s="2"/>
    </row>
    <row r="569" ht="14.25" customHeight="1">
      <c r="A569" s="3"/>
      <c r="B569" s="2"/>
      <c r="C569" s="2"/>
      <c r="D569" s="2"/>
      <c r="E569" s="2"/>
      <c r="F569" s="2"/>
      <c r="G569" s="2"/>
      <c r="H569" s="2"/>
      <c r="I569" s="2"/>
      <c r="J569" s="4"/>
      <c r="K569" s="4"/>
      <c r="L569" s="4"/>
      <c r="M569" s="4"/>
      <c r="N569" s="4"/>
      <c r="O569" s="4"/>
      <c r="P569" s="4"/>
      <c r="Q569" s="4"/>
      <c r="R569" s="4"/>
      <c r="S569" s="2"/>
      <c r="T569" s="2"/>
      <c r="U569" s="2"/>
      <c r="V569" s="2"/>
      <c r="W569" s="2"/>
      <c r="X569" s="2"/>
      <c r="Y569" s="2"/>
      <c r="Z569" s="2"/>
      <c r="AA569" s="2"/>
      <c r="AB569" s="2"/>
      <c r="AC569" s="2"/>
      <c r="AD569" s="2"/>
      <c r="AE569" s="2"/>
      <c r="AF569" s="2"/>
      <c r="AG569" s="2"/>
      <c r="AH569" s="2"/>
      <c r="AI569" s="2"/>
      <c r="AJ569" s="2"/>
      <c r="AK569" s="2"/>
      <c r="AL569" s="2"/>
      <c r="AM569" s="2"/>
      <c r="AN569" s="2"/>
    </row>
    <row r="570" ht="14.25" customHeight="1">
      <c r="A570" s="3"/>
      <c r="B570" s="2"/>
      <c r="C570" s="2"/>
      <c r="D570" s="2"/>
      <c r="E570" s="2"/>
      <c r="F570" s="2"/>
      <c r="G570" s="2"/>
      <c r="H570" s="2"/>
      <c r="I570" s="2"/>
      <c r="J570" s="4"/>
      <c r="K570" s="4"/>
      <c r="L570" s="4"/>
      <c r="M570" s="4"/>
      <c r="N570" s="4"/>
      <c r="O570" s="4"/>
      <c r="P570" s="4"/>
      <c r="Q570" s="4"/>
      <c r="R570" s="4"/>
      <c r="S570" s="2"/>
      <c r="T570" s="2"/>
      <c r="U570" s="2"/>
      <c r="V570" s="2"/>
      <c r="W570" s="2"/>
      <c r="X570" s="2"/>
      <c r="Y570" s="2"/>
      <c r="Z570" s="2"/>
      <c r="AA570" s="2"/>
      <c r="AB570" s="2"/>
      <c r="AC570" s="2"/>
      <c r="AD570" s="2"/>
      <c r="AE570" s="2"/>
      <c r="AF570" s="2"/>
      <c r="AG570" s="2"/>
      <c r="AH570" s="2"/>
      <c r="AI570" s="2"/>
      <c r="AJ570" s="2"/>
      <c r="AK570" s="2"/>
      <c r="AL570" s="2"/>
      <c r="AM570" s="2"/>
      <c r="AN570" s="2"/>
    </row>
    <row r="571" ht="14.25" customHeight="1">
      <c r="A571" s="3"/>
      <c r="B571" s="2"/>
      <c r="C571" s="2"/>
      <c r="D571" s="2"/>
      <c r="E571" s="2"/>
      <c r="F571" s="2"/>
      <c r="G571" s="2"/>
      <c r="H571" s="2"/>
      <c r="I571" s="2"/>
      <c r="J571" s="4"/>
      <c r="K571" s="4"/>
      <c r="L571" s="4"/>
      <c r="M571" s="4"/>
      <c r="N571" s="4"/>
      <c r="O571" s="4"/>
      <c r="P571" s="4"/>
      <c r="Q571" s="4"/>
      <c r="R571" s="4"/>
      <c r="S571" s="2"/>
      <c r="T571" s="2"/>
      <c r="U571" s="2"/>
      <c r="V571" s="2"/>
      <c r="W571" s="2"/>
      <c r="X571" s="2"/>
      <c r="Y571" s="2"/>
      <c r="Z571" s="2"/>
      <c r="AA571" s="2"/>
      <c r="AB571" s="2"/>
      <c r="AC571" s="2"/>
      <c r="AD571" s="2"/>
      <c r="AE571" s="2"/>
      <c r="AF571" s="2"/>
      <c r="AG571" s="2"/>
      <c r="AH571" s="2"/>
      <c r="AI571" s="2"/>
      <c r="AJ571" s="2"/>
      <c r="AK571" s="2"/>
      <c r="AL571" s="2"/>
      <c r="AM571" s="2"/>
      <c r="AN571" s="2"/>
    </row>
    <row r="572" ht="14.25" customHeight="1">
      <c r="A572" s="3"/>
      <c r="B572" s="2"/>
      <c r="C572" s="2"/>
      <c r="D572" s="2"/>
      <c r="E572" s="2"/>
      <c r="F572" s="2"/>
      <c r="G572" s="2"/>
      <c r="H572" s="2"/>
      <c r="I572" s="2"/>
      <c r="J572" s="4"/>
      <c r="K572" s="4"/>
      <c r="L572" s="4"/>
      <c r="M572" s="4"/>
      <c r="N572" s="4"/>
      <c r="O572" s="4"/>
      <c r="P572" s="4"/>
      <c r="Q572" s="4"/>
      <c r="R572" s="4"/>
      <c r="S572" s="2"/>
      <c r="T572" s="2"/>
      <c r="U572" s="2"/>
      <c r="V572" s="2"/>
      <c r="W572" s="2"/>
      <c r="X572" s="2"/>
      <c r="Y572" s="2"/>
      <c r="Z572" s="2"/>
      <c r="AA572" s="2"/>
      <c r="AB572" s="2"/>
      <c r="AC572" s="2"/>
      <c r="AD572" s="2"/>
      <c r="AE572" s="2"/>
      <c r="AF572" s="2"/>
      <c r="AG572" s="2"/>
      <c r="AH572" s="2"/>
      <c r="AI572" s="2"/>
      <c r="AJ572" s="2"/>
      <c r="AK572" s="2"/>
      <c r="AL572" s="2"/>
      <c r="AM572" s="2"/>
      <c r="AN572" s="2"/>
    </row>
    <row r="573" ht="14.25" customHeight="1">
      <c r="A573" s="3"/>
      <c r="B573" s="2"/>
      <c r="C573" s="2"/>
      <c r="D573" s="2"/>
      <c r="E573" s="2"/>
      <c r="F573" s="2"/>
      <c r="G573" s="2"/>
      <c r="H573" s="2"/>
      <c r="I573" s="2"/>
      <c r="J573" s="4"/>
      <c r="K573" s="4"/>
      <c r="L573" s="4"/>
      <c r="M573" s="4"/>
      <c r="N573" s="4"/>
      <c r="O573" s="4"/>
      <c r="P573" s="4"/>
      <c r="Q573" s="4"/>
      <c r="R573" s="4"/>
      <c r="S573" s="2"/>
      <c r="T573" s="2"/>
      <c r="U573" s="2"/>
      <c r="V573" s="2"/>
      <c r="W573" s="2"/>
      <c r="X573" s="2"/>
      <c r="Y573" s="2"/>
      <c r="Z573" s="2"/>
      <c r="AA573" s="2"/>
      <c r="AB573" s="2"/>
      <c r="AC573" s="2"/>
      <c r="AD573" s="2"/>
      <c r="AE573" s="2"/>
      <c r="AF573" s="2"/>
      <c r="AG573" s="2"/>
      <c r="AH573" s="2"/>
      <c r="AI573" s="2"/>
      <c r="AJ573" s="2"/>
      <c r="AK573" s="2"/>
      <c r="AL573" s="2"/>
      <c r="AM573" s="2"/>
      <c r="AN573" s="2"/>
    </row>
    <row r="574" ht="14.25" customHeight="1">
      <c r="A574" s="3"/>
      <c r="B574" s="2"/>
      <c r="C574" s="2"/>
      <c r="D574" s="2"/>
      <c r="E574" s="2"/>
      <c r="F574" s="2"/>
      <c r="G574" s="2"/>
      <c r="H574" s="2"/>
      <c r="I574" s="2"/>
      <c r="J574" s="4"/>
      <c r="K574" s="4"/>
      <c r="L574" s="4"/>
      <c r="M574" s="4"/>
      <c r="N574" s="4"/>
      <c r="O574" s="4"/>
      <c r="P574" s="4"/>
      <c r="Q574" s="4"/>
      <c r="R574" s="4"/>
      <c r="S574" s="2"/>
      <c r="T574" s="2"/>
      <c r="U574" s="2"/>
      <c r="V574" s="2"/>
      <c r="W574" s="2"/>
      <c r="X574" s="2"/>
      <c r="Y574" s="2"/>
      <c r="Z574" s="2"/>
      <c r="AA574" s="2"/>
      <c r="AB574" s="2"/>
      <c r="AC574" s="2"/>
      <c r="AD574" s="2"/>
      <c r="AE574" s="2"/>
      <c r="AF574" s="2"/>
      <c r="AG574" s="2"/>
      <c r="AH574" s="2"/>
      <c r="AI574" s="2"/>
      <c r="AJ574" s="2"/>
      <c r="AK574" s="2"/>
      <c r="AL574" s="2"/>
      <c r="AM574" s="2"/>
      <c r="AN574" s="2"/>
    </row>
    <row r="575" ht="14.25" customHeight="1">
      <c r="A575" s="3"/>
      <c r="B575" s="2"/>
      <c r="C575" s="2"/>
      <c r="D575" s="2"/>
      <c r="E575" s="2"/>
      <c r="F575" s="2"/>
      <c r="G575" s="2"/>
      <c r="H575" s="2"/>
      <c r="I575" s="2"/>
      <c r="J575" s="4"/>
      <c r="K575" s="4"/>
      <c r="L575" s="4"/>
      <c r="M575" s="4"/>
      <c r="N575" s="4"/>
      <c r="O575" s="4"/>
      <c r="P575" s="4"/>
      <c r="Q575" s="4"/>
      <c r="R575" s="4"/>
      <c r="S575" s="2"/>
      <c r="T575" s="2"/>
      <c r="U575" s="2"/>
      <c r="V575" s="2"/>
      <c r="W575" s="2"/>
      <c r="X575" s="2"/>
      <c r="Y575" s="2"/>
      <c r="Z575" s="2"/>
      <c r="AA575" s="2"/>
      <c r="AB575" s="2"/>
      <c r="AC575" s="2"/>
      <c r="AD575" s="2"/>
      <c r="AE575" s="2"/>
      <c r="AF575" s="2"/>
      <c r="AG575" s="2"/>
      <c r="AH575" s="2"/>
      <c r="AI575" s="2"/>
      <c r="AJ575" s="2"/>
      <c r="AK575" s="2"/>
      <c r="AL575" s="2"/>
      <c r="AM575" s="2"/>
      <c r="AN575" s="2"/>
    </row>
    <row r="576" ht="14.25" customHeight="1">
      <c r="A576" s="3"/>
      <c r="B576" s="2"/>
      <c r="C576" s="2"/>
      <c r="D576" s="2"/>
      <c r="E576" s="2"/>
      <c r="F576" s="2"/>
      <c r="G576" s="2"/>
      <c r="H576" s="2"/>
      <c r="I576" s="2"/>
      <c r="J576" s="4"/>
      <c r="K576" s="4"/>
      <c r="L576" s="4"/>
      <c r="M576" s="4"/>
      <c r="N576" s="4"/>
      <c r="O576" s="4"/>
      <c r="P576" s="4"/>
      <c r="Q576" s="4"/>
      <c r="R576" s="4"/>
      <c r="S576" s="2"/>
      <c r="T576" s="2"/>
      <c r="U576" s="2"/>
      <c r="V576" s="2"/>
      <c r="W576" s="2"/>
      <c r="X576" s="2"/>
      <c r="Y576" s="2"/>
      <c r="Z576" s="2"/>
      <c r="AA576" s="2"/>
      <c r="AB576" s="2"/>
      <c r="AC576" s="2"/>
      <c r="AD576" s="2"/>
      <c r="AE576" s="2"/>
      <c r="AF576" s="2"/>
      <c r="AG576" s="2"/>
      <c r="AH576" s="2"/>
      <c r="AI576" s="2"/>
      <c r="AJ576" s="2"/>
      <c r="AK576" s="2"/>
      <c r="AL576" s="2"/>
      <c r="AM576" s="2"/>
      <c r="AN576" s="2"/>
    </row>
    <row r="577" ht="14.25" customHeight="1">
      <c r="A577" s="3"/>
      <c r="B577" s="2"/>
      <c r="C577" s="2"/>
      <c r="D577" s="2"/>
      <c r="E577" s="2"/>
      <c r="F577" s="2"/>
      <c r="G577" s="2"/>
      <c r="H577" s="2"/>
      <c r="I577" s="2"/>
      <c r="J577" s="4"/>
      <c r="K577" s="4"/>
      <c r="L577" s="4"/>
      <c r="M577" s="4"/>
      <c r="N577" s="4"/>
      <c r="O577" s="4"/>
      <c r="P577" s="4"/>
      <c r="Q577" s="4"/>
      <c r="R577" s="4"/>
      <c r="S577" s="2"/>
      <c r="T577" s="2"/>
      <c r="U577" s="2"/>
      <c r="V577" s="2"/>
      <c r="W577" s="2"/>
      <c r="X577" s="2"/>
      <c r="Y577" s="2"/>
      <c r="Z577" s="2"/>
      <c r="AA577" s="2"/>
      <c r="AB577" s="2"/>
      <c r="AC577" s="2"/>
      <c r="AD577" s="2"/>
      <c r="AE577" s="2"/>
      <c r="AF577" s="2"/>
      <c r="AG577" s="2"/>
      <c r="AH577" s="2"/>
      <c r="AI577" s="2"/>
      <c r="AJ577" s="2"/>
      <c r="AK577" s="2"/>
      <c r="AL577" s="2"/>
      <c r="AM577" s="2"/>
      <c r="AN577" s="2"/>
    </row>
    <row r="578" ht="14.25" customHeight="1">
      <c r="A578" s="3"/>
      <c r="B578" s="2"/>
      <c r="C578" s="2"/>
      <c r="D578" s="2"/>
      <c r="E578" s="2"/>
      <c r="F578" s="2"/>
      <c r="G578" s="2"/>
      <c r="H578" s="2"/>
      <c r="I578" s="2"/>
      <c r="J578" s="4"/>
      <c r="K578" s="4"/>
      <c r="L578" s="4"/>
      <c r="M578" s="4"/>
      <c r="N578" s="4"/>
      <c r="O578" s="4"/>
      <c r="P578" s="4"/>
      <c r="Q578" s="4"/>
      <c r="R578" s="4"/>
      <c r="S578" s="2"/>
      <c r="T578" s="2"/>
      <c r="U578" s="2"/>
      <c r="V578" s="2"/>
      <c r="W578" s="2"/>
      <c r="X578" s="2"/>
      <c r="Y578" s="2"/>
      <c r="Z578" s="2"/>
      <c r="AA578" s="2"/>
      <c r="AB578" s="2"/>
      <c r="AC578" s="2"/>
      <c r="AD578" s="2"/>
      <c r="AE578" s="2"/>
      <c r="AF578" s="2"/>
      <c r="AG578" s="2"/>
      <c r="AH578" s="2"/>
      <c r="AI578" s="2"/>
      <c r="AJ578" s="2"/>
      <c r="AK578" s="2"/>
      <c r="AL578" s="2"/>
      <c r="AM578" s="2"/>
      <c r="AN578" s="2"/>
    </row>
    <row r="579" ht="14.25" customHeight="1">
      <c r="A579" s="3"/>
      <c r="B579" s="2"/>
      <c r="C579" s="2"/>
      <c r="D579" s="2"/>
      <c r="E579" s="2"/>
      <c r="F579" s="2"/>
      <c r="G579" s="2"/>
      <c r="H579" s="2"/>
      <c r="I579" s="2"/>
      <c r="J579" s="4"/>
      <c r="K579" s="4"/>
      <c r="L579" s="4"/>
      <c r="M579" s="4"/>
      <c r="N579" s="4"/>
      <c r="O579" s="4"/>
      <c r="P579" s="4"/>
      <c r="Q579" s="4"/>
      <c r="R579" s="4"/>
      <c r="S579" s="2"/>
      <c r="T579" s="2"/>
      <c r="U579" s="2"/>
      <c r="V579" s="2"/>
      <c r="W579" s="2"/>
      <c r="X579" s="2"/>
      <c r="Y579" s="2"/>
      <c r="Z579" s="2"/>
      <c r="AA579" s="2"/>
      <c r="AB579" s="2"/>
      <c r="AC579" s="2"/>
      <c r="AD579" s="2"/>
      <c r="AE579" s="2"/>
      <c r="AF579" s="2"/>
      <c r="AG579" s="2"/>
      <c r="AH579" s="2"/>
      <c r="AI579" s="2"/>
      <c r="AJ579" s="2"/>
      <c r="AK579" s="2"/>
      <c r="AL579" s="2"/>
      <c r="AM579" s="2"/>
      <c r="AN579" s="2"/>
    </row>
    <row r="580" ht="14.25" customHeight="1">
      <c r="A580" s="3"/>
      <c r="B580" s="2"/>
      <c r="C580" s="2"/>
      <c r="D580" s="2"/>
      <c r="E580" s="2"/>
      <c r="F580" s="2"/>
      <c r="G580" s="2"/>
      <c r="H580" s="2"/>
      <c r="I580" s="2"/>
      <c r="J580" s="4"/>
      <c r="K580" s="4"/>
      <c r="L580" s="4"/>
      <c r="M580" s="4"/>
      <c r="N580" s="4"/>
      <c r="O580" s="4"/>
      <c r="P580" s="4"/>
      <c r="Q580" s="4"/>
      <c r="R580" s="4"/>
      <c r="S580" s="2"/>
      <c r="T580" s="2"/>
      <c r="U580" s="2"/>
      <c r="V580" s="2"/>
      <c r="W580" s="2"/>
      <c r="X580" s="2"/>
      <c r="Y580" s="2"/>
      <c r="Z580" s="2"/>
      <c r="AA580" s="2"/>
      <c r="AB580" s="2"/>
      <c r="AC580" s="2"/>
      <c r="AD580" s="2"/>
      <c r="AE580" s="2"/>
      <c r="AF580" s="2"/>
      <c r="AG580" s="2"/>
      <c r="AH580" s="2"/>
      <c r="AI580" s="2"/>
      <c r="AJ580" s="2"/>
      <c r="AK580" s="2"/>
      <c r="AL580" s="2"/>
      <c r="AM580" s="2"/>
      <c r="AN580" s="2"/>
    </row>
    <row r="581" ht="14.25" customHeight="1">
      <c r="A581" s="3"/>
      <c r="B581" s="2"/>
      <c r="C581" s="2"/>
      <c r="D581" s="2"/>
      <c r="E581" s="2"/>
      <c r="F581" s="2"/>
      <c r="G581" s="2"/>
      <c r="H581" s="2"/>
      <c r="I581" s="2"/>
      <c r="J581" s="4"/>
      <c r="K581" s="4"/>
      <c r="L581" s="4"/>
      <c r="M581" s="4"/>
      <c r="N581" s="4"/>
      <c r="O581" s="4"/>
      <c r="P581" s="4"/>
      <c r="Q581" s="4"/>
      <c r="R581" s="4"/>
      <c r="S581" s="2"/>
      <c r="T581" s="2"/>
      <c r="U581" s="2"/>
      <c r="V581" s="2"/>
      <c r="W581" s="2"/>
      <c r="X581" s="2"/>
      <c r="Y581" s="2"/>
      <c r="Z581" s="2"/>
      <c r="AA581" s="2"/>
      <c r="AB581" s="2"/>
      <c r="AC581" s="2"/>
      <c r="AD581" s="2"/>
      <c r="AE581" s="2"/>
      <c r="AF581" s="2"/>
      <c r="AG581" s="2"/>
      <c r="AH581" s="2"/>
      <c r="AI581" s="2"/>
      <c r="AJ581" s="2"/>
      <c r="AK581" s="2"/>
      <c r="AL581" s="2"/>
      <c r="AM581" s="2"/>
      <c r="AN581" s="2"/>
    </row>
    <row r="582" ht="14.25" customHeight="1">
      <c r="A582" s="3"/>
      <c r="B582" s="2"/>
      <c r="C582" s="2"/>
      <c r="D582" s="2"/>
      <c r="E582" s="2"/>
      <c r="F582" s="2"/>
      <c r="G582" s="2"/>
      <c r="H582" s="2"/>
      <c r="I582" s="2"/>
      <c r="J582" s="4"/>
      <c r="K582" s="4"/>
      <c r="L582" s="4"/>
      <c r="M582" s="4"/>
      <c r="N582" s="4"/>
      <c r="O582" s="4"/>
      <c r="P582" s="4"/>
      <c r="Q582" s="4"/>
      <c r="R582" s="4"/>
      <c r="S582" s="2"/>
      <c r="T582" s="2"/>
      <c r="U582" s="2"/>
      <c r="V582" s="2"/>
      <c r="W582" s="2"/>
      <c r="X582" s="2"/>
      <c r="Y582" s="2"/>
      <c r="Z582" s="2"/>
      <c r="AA582" s="2"/>
      <c r="AB582" s="2"/>
      <c r="AC582" s="2"/>
      <c r="AD582" s="2"/>
      <c r="AE582" s="2"/>
      <c r="AF582" s="2"/>
      <c r="AG582" s="2"/>
      <c r="AH582" s="2"/>
      <c r="AI582" s="2"/>
      <c r="AJ582" s="2"/>
      <c r="AK582" s="2"/>
      <c r="AL582" s="2"/>
      <c r="AM582" s="2"/>
      <c r="AN582" s="2"/>
    </row>
    <row r="583" ht="14.25" customHeight="1">
      <c r="A583" s="3"/>
      <c r="B583" s="2"/>
      <c r="C583" s="2"/>
      <c r="D583" s="2"/>
      <c r="E583" s="2"/>
      <c r="F583" s="2"/>
      <c r="G583" s="2"/>
      <c r="H583" s="2"/>
      <c r="I583" s="2"/>
      <c r="J583" s="4"/>
      <c r="K583" s="4"/>
      <c r="L583" s="4"/>
      <c r="M583" s="4"/>
      <c r="N583" s="4"/>
      <c r="O583" s="4"/>
      <c r="P583" s="4"/>
      <c r="Q583" s="4"/>
      <c r="R583" s="4"/>
      <c r="S583" s="2"/>
      <c r="T583" s="2"/>
      <c r="U583" s="2"/>
      <c r="V583" s="2"/>
      <c r="W583" s="2"/>
      <c r="X583" s="2"/>
      <c r="Y583" s="2"/>
      <c r="Z583" s="2"/>
      <c r="AA583" s="2"/>
      <c r="AB583" s="2"/>
      <c r="AC583" s="2"/>
      <c r="AD583" s="2"/>
      <c r="AE583" s="2"/>
      <c r="AF583" s="2"/>
      <c r="AG583" s="2"/>
      <c r="AH583" s="2"/>
      <c r="AI583" s="2"/>
      <c r="AJ583" s="2"/>
      <c r="AK583" s="2"/>
      <c r="AL583" s="2"/>
      <c r="AM583" s="2"/>
      <c r="AN583" s="2"/>
    </row>
    <row r="584" ht="14.25" customHeight="1">
      <c r="A584" s="3"/>
      <c r="B584" s="2"/>
      <c r="C584" s="2"/>
      <c r="D584" s="2"/>
      <c r="E584" s="2"/>
      <c r="F584" s="2"/>
      <c r="G584" s="2"/>
      <c r="H584" s="2"/>
      <c r="I584" s="2"/>
      <c r="J584" s="4"/>
      <c r="K584" s="4"/>
      <c r="L584" s="4"/>
      <c r="M584" s="4"/>
      <c r="N584" s="4"/>
      <c r="O584" s="4"/>
      <c r="P584" s="4"/>
      <c r="Q584" s="4"/>
      <c r="R584" s="4"/>
      <c r="S584" s="2"/>
      <c r="T584" s="2"/>
      <c r="U584" s="2"/>
      <c r="V584" s="2"/>
      <c r="W584" s="2"/>
      <c r="X584" s="2"/>
      <c r="Y584" s="2"/>
      <c r="Z584" s="2"/>
      <c r="AA584" s="2"/>
      <c r="AB584" s="2"/>
      <c r="AC584" s="2"/>
      <c r="AD584" s="2"/>
      <c r="AE584" s="2"/>
      <c r="AF584" s="2"/>
      <c r="AG584" s="2"/>
      <c r="AH584" s="2"/>
      <c r="AI584" s="2"/>
      <c r="AJ584" s="2"/>
      <c r="AK584" s="2"/>
      <c r="AL584" s="2"/>
      <c r="AM584" s="2"/>
      <c r="AN584" s="2"/>
    </row>
    <row r="585" ht="14.25" customHeight="1">
      <c r="A585" s="3"/>
      <c r="B585" s="2"/>
      <c r="C585" s="2"/>
      <c r="D585" s="2"/>
      <c r="E585" s="2"/>
      <c r="F585" s="2"/>
      <c r="G585" s="2"/>
      <c r="H585" s="2"/>
      <c r="I585" s="2"/>
      <c r="J585" s="4"/>
      <c r="K585" s="4"/>
      <c r="L585" s="4"/>
      <c r="M585" s="4"/>
      <c r="N585" s="4"/>
      <c r="O585" s="4"/>
      <c r="P585" s="4"/>
      <c r="Q585" s="4"/>
      <c r="R585" s="4"/>
      <c r="S585" s="2"/>
      <c r="T585" s="2"/>
      <c r="U585" s="2"/>
      <c r="V585" s="2"/>
      <c r="W585" s="2"/>
      <c r="X585" s="2"/>
      <c r="Y585" s="2"/>
      <c r="Z585" s="2"/>
      <c r="AA585" s="2"/>
      <c r="AB585" s="2"/>
      <c r="AC585" s="2"/>
      <c r="AD585" s="2"/>
      <c r="AE585" s="2"/>
      <c r="AF585" s="2"/>
      <c r="AG585" s="2"/>
      <c r="AH585" s="2"/>
      <c r="AI585" s="2"/>
      <c r="AJ585" s="2"/>
      <c r="AK585" s="2"/>
      <c r="AL585" s="2"/>
      <c r="AM585" s="2"/>
      <c r="AN585" s="2"/>
    </row>
    <row r="586" ht="14.25" customHeight="1">
      <c r="A586" s="3"/>
      <c r="B586" s="2"/>
      <c r="C586" s="2"/>
      <c r="D586" s="2"/>
      <c r="E586" s="2"/>
      <c r="F586" s="2"/>
      <c r="G586" s="2"/>
      <c r="H586" s="2"/>
      <c r="I586" s="2"/>
      <c r="J586" s="4"/>
      <c r="K586" s="4"/>
      <c r="L586" s="4"/>
      <c r="M586" s="4"/>
      <c r="N586" s="4"/>
      <c r="O586" s="4"/>
      <c r="P586" s="4"/>
      <c r="Q586" s="4"/>
      <c r="R586" s="4"/>
      <c r="S586" s="2"/>
      <c r="T586" s="2"/>
      <c r="U586" s="2"/>
      <c r="V586" s="2"/>
      <c r="W586" s="2"/>
      <c r="X586" s="2"/>
      <c r="Y586" s="2"/>
      <c r="Z586" s="2"/>
      <c r="AA586" s="2"/>
      <c r="AB586" s="2"/>
      <c r="AC586" s="2"/>
      <c r="AD586" s="2"/>
      <c r="AE586" s="2"/>
      <c r="AF586" s="2"/>
      <c r="AG586" s="2"/>
      <c r="AH586" s="2"/>
      <c r="AI586" s="2"/>
      <c r="AJ586" s="2"/>
      <c r="AK586" s="2"/>
      <c r="AL586" s="2"/>
      <c r="AM586" s="2"/>
      <c r="AN586" s="2"/>
    </row>
    <row r="587" ht="14.25" customHeight="1">
      <c r="A587" s="3"/>
      <c r="B587" s="2"/>
      <c r="C587" s="2"/>
      <c r="D587" s="2"/>
      <c r="E587" s="2"/>
      <c r="F587" s="2"/>
      <c r="G587" s="2"/>
      <c r="H587" s="2"/>
      <c r="I587" s="2"/>
      <c r="J587" s="4"/>
      <c r="K587" s="4"/>
      <c r="L587" s="4"/>
      <c r="M587" s="4"/>
      <c r="N587" s="4"/>
      <c r="O587" s="4"/>
      <c r="P587" s="4"/>
      <c r="Q587" s="4"/>
      <c r="R587" s="4"/>
      <c r="S587" s="2"/>
      <c r="T587" s="2"/>
      <c r="U587" s="2"/>
      <c r="V587" s="2"/>
      <c r="W587" s="2"/>
      <c r="X587" s="2"/>
      <c r="Y587" s="2"/>
      <c r="Z587" s="2"/>
      <c r="AA587" s="2"/>
      <c r="AB587" s="2"/>
      <c r="AC587" s="2"/>
      <c r="AD587" s="2"/>
      <c r="AE587" s="2"/>
      <c r="AF587" s="2"/>
      <c r="AG587" s="2"/>
      <c r="AH587" s="2"/>
      <c r="AI587" s="2"/>
      <c r="AJ587" s="2"/>
      <c r="AK587" s="2"/>
      <c r="AL587" s="2"/>
      <c r="AM587" s="2"/>
      <c r="AN587" s="2"/>
    </row>
    <row r="588" ht="14.25" customHeight="1">
      <c r="A588" s="3"/>
      <c r="B588" s="2"/>
      <c r="C588" s="2"/>
      <c r="D588" s="2"/>
      <c r="E588" s="2"/>
      <c r="F588" s="2"/>
      <c r="G588" s="2"/>
      <c r="H588" s="2"/>
      <c r="I588" s="2"/>
      <c r="J588" s="4"/>
      <c r="K588" s="4"/>
      <c r="L588" s="4"/>
      <c r="M588" s="4"/>
      <c r="N588" s="4"/>
      <c r="O588" s="4"/>
      <c r="P588" s="4"/>
      <c r="Q588" s="4"/>
      <c r="R588" s="4"/>
      <c r="S588" s="2"/>
      <c r="T588" s="2"/>
      <c r="U588" s="2"/>
      <c r="V588" s="2"/>
      <c r="W588" s="2"/>
      <c r="X588" s="2"/>
      <c r="Y588" s="2"/>
      <c r="Z588" s="2"/>
      <c r="AA588" s="2"/>
      <c r="AB588" s="2"/>
      <c r="AC588" s="2"/>
      <c r="AD588" s="2"/>
      <c r="AE588" s="2"/>
      <c r="AF588" s="2"/>
      <c r="AG588" s="2"/>
      <c r="AH588" s="2"/>
      <c r="AI588" s="2"/>
      <c r="AJ588" s="2"/>
      <c r="AK588" s="2"/>
      <c r="AL588" s="2"/>
      <c r="AM588" s="2"/>
      <c r="AN588" s="2"/>
    </row>
    <row r="589" ht="14.25" customHeight="1">
      <c r="A589" s="3"/>
      <c r="B589" s="2"/>
      <c r="C589" s="2"/>
      <c r="D589" s="2"/>
      <c r="E589" s="2"/>
      <c r="F589" s="2"/>
      <c r="G589" s="2"/>
      <c r="H589" s="2"/>
      <c r="I589" s="2"/>
      <c r="J589" s="4"/>
      <c r="K589" s="4"/>
      <c r="L589" s="4"/>
      <c r="M589" s="4"/>
      <c r="N589" s="4"/>
      <c r="O589" s="4"/>
      <c r="P589" s="4"/>
      <c r="Q589" s="4"/>
      <c r="R589" s="4"/>
      <c r="S589" s="2"/>
      <c r="T589" s="2"/>
      <c r="U589" s="2"/>
      <c r="V589" s="2"/>
      <c r="W589" s="2"/>
      <c r="X589" s="2"/>
      <c r="Y589" s="2"/>
      <c r="Z589" s="2"/>
      <c r="AA589" s="2"/>
      <c r="AB589" s="2"/>
      <c r="AC589" s="2"/>
      <c r="AD589" s="2"/>
      <c r="AE589" s="2"/>
      <c r="AF589" s="2"/>
      <c r="AG589" s="2"/>
      <c r="AH589" s="2"/>
      <c r="AI589" s="2"/>
      <c r="AJ589" s="2"/>
      <c r="AK589" s="2"/>
      <c r="AL589" s="2"/>
      <c r="AM589" s="2"/>
      <c r="AN589" s="2"/>
    </row>
    <row r="590" ht="14.25" customHeight="1">
      <c r="A590" s="3"/>
      <c r="B590" s="2"/>
      <c r="C590" s="2"/>
      <c r="D590" s="2"/>
      <c r="E590" s="2"/>
      <c r="F590" s="2"/>
      <c r="G590" s="2"/>
      <c r="H590" s="2"/>
      <c r="I590" s="2"/>
      <c r="J590" s="4"/>
      <c r="K590" s="4"/>
      <c r="L590" s="4"/>
      <c r="M590" s="4"/>
      <c r="N590" s="4"/>
      <c r="O590" s="4"/>
      <c r="P590" s="4"/>
      <c r="Q590" s="4"/>
      <c r="R590" s="4"/>
      <c r="S590" s="2"/>
      <c r="T590" s="2"/>
      <c r="U590" s="2"/>
      <c r="V590" s="2"/>
      <c r="W590" s="2"/>
      <c r="X590" s="2"/>
      <c r="Y590" s="2"/>
      <c r="Z590" s="2"/>
      <c r="AA590" s="2"/>
      <c r="AB590" s="2"/>
      <c r="AC590" s="2"/>
      <c r="AD590" s="2"/>
      <c r="AE590" s="2"/>
      <c r="AF590" s="2"/>
      <c r="AG590" s="2"/>
      <c r="AH590" s="2"/>
      <c r="AI590" s="2"/>
      <c r="AJ590" s="2"/>
      <c r="AK590" s="2"/>
      <c r="AL590" s="2"/>
      <c r="AM590" s="2"/>
      <c r="AN590" s="2"/>
    </row>
    <row r="591" ht="14.25" customHeight="1">
      <c r="A591" s="3"/>
      <c r="B591" s="2"/>
      <c r="C591" s="2"/>
      <c r="D591" s="2"/>
      <c r="E591" s="2"/>
      <c r="F591" s="2"/>
      <c r="G591" s="2"/>
      <c r="H591" s="2"/>
      <c r="I591" s="2"/>
      <c r="J591" s="4"/>
      <c r="K591" s="4"/>
      <c r="L591" s="4"/>
      <c r="M591" s="4"/>
      <c r="N591" s="4"/>
      <c r="O591" s="4"/>
      <c r="P591" s="4"/>
      <c r="Q591" s="4"/>
      <c r="R591" s="4"/>
      <c r="S591" s="2"/>
      <c r="T591" s="2"/>
      <c r="U591" s="2"/>
      <c r="V591" s="2"/>
      <c r="W591" s="2"/>
      <c r="X591" s="2"/>
      <c r="Y591" s="2"/>
      <c r="Z591" s="2"/>
      <c r="AA591" s="2"/>
      <c r="AB591" s="2"/>
      <c r="AC591" s="2"/>
      <c r="AD591" s="2"/>
      <c r="AE591" s="2"/>
      <c r="AF591" s="2"/>
      <c r="AG591" s="2"/>
      <c r="AH591" s="2"/>
      <c r="AI591" s="2"/>
      <c r="AJ591" s="2"/>
      <c r="AK591" s="2"/>
      <c r="AL591" s="2"/>
      <c r="AM591" s="2"/>
      <c r="AN591" s="2"/>
    </row>
    <row r="592" ht="14.25" customHeight="1">
      <c r="A592" s="3"/>
      <c r="B592" s="2"/>
      <c r="C592" s="2"/>
      <c r="D592" s="2"/>
      <c r="E592" s="2"/>
      <c r="F592" s="2"/>
      <c r="G592" s="2"/>
      <c r="H592" s="2"/>
      <c r="I592" s="2"/>
      <c r="J592" s="4"/>
      <c r="K592" s="4"/>
      <c r="L592" s="4"/>
      <c r="M592" s="4"/>
      <c r="N592" s="4"/>
      <c r="O592" s="4"/>
      <c r="P592" s="4"/>
      <c r="Q592" s="4"/>
      <c r="R592" s="4"/>
      <c r="S592" s="2"/>
      <c r="T592" s="2"/>
      <c r="U592" s="2"/>
      <c r="V592" s="2"/>
      <c r="W592" s="2"/>
      <c r="X592" s="2"/>
      <c r="Y592" s="2"/>
      <c r="Z592" s="2"/>
      <c r="AA592" s="2"/>
      <c r="AB592" s="2"/>
      <c r="AC592" s="2"/>
      <c r="AD592" s="2"/>
      <c r="AE592" s="2"/>
      <c r="AF592" s="2"/>
      <c r="AG592" s="2"/>
      <c r="AH592" s="2"/>
      <c r="AI592" s="2"/>
      <c r="AJ592" s="2"/>
      <c r="AK592" s="2"/>
      <c r="AL592" s="2"/>
      <c r="AM592" s="2"/>
      <c r="AN592" s="2"/>
    </row>
    <row r="593" ht="14.25" customHeight="1">
      <c r="A593" s="3"/>
      <c r="B593" s="2"/>
      <c r="C593" s="2"/>
      <c r="D593" s="2"/>
      <c r="E593" s="2"/>
      <c r="F593" s="2"/>
      <c r="G593" s="2"/>
      <c r="H593" s="2"/>
      <c r="I593" s="2"/>
      <c r="J593" s="4"/>
      <c r="K593" s="4"/>
      <c r="L593" s="4"/>
      <c r="M593" s="4"/>
      <c r="N593" s="4"/>
      <c r="O593" s="4"/>
      <c r="P593" s="4"/>
      <c r="Q593" s="4"/>
      <c r="R593" s="4"/>
      <c r="S593" s="2"/>
      <c r="T593" s="2"/>
      <c r="U593" s="2"/>
      <c r="V593" s="2"/>
      <c r="W593" s="2"/>
      <c r="X593" s="2"/>
      <c r="Y593" s="2"/>
      <c r="Z593" s="2"/>
      <c r="AA593" s="2"/>
      <c r="AB593" s="2"/>
      <c r="AC593" s="2"/>
      <c r="AD593" s="2"/>
      <c r="AE593" s="2"/>
      <c r="AF593" s="2"/>
      <c r="AG593" s="2"/>
      <c r="AH593" s="2"/>
      <c r="AI593" s="2"/>
      <c r="AJ593" s="2"/>
      <c r="AK593" s="2"/>
      <c r="AL593" s="2"/>
      <c r="AM593" s="2"/>
      <c r="AN593" s="2"/>
    </row>
    <row r="594" ht="14.25" customHeight="1">
      <c r="A594" s="3"/>
      <c r="B594" s="2"/>
      <c r="C594" s="2"/>
      <c r="D594" s="2"/>
      <c r="E594" s="2"/>
      <c r="F594" s="2"/>
      <c r="G594" s="2"/>
      <c r="H594" s="2"/>
      <c r="I594" s="2"/>
      <c r="J594" s="4"/>
      <c r="K594" s="4"/>
      <c r="L594" s="4"/>
      <c r="M594" s="4"/>
      <c r="N594" s="4"/>
      <c r="O594" s="4"/>
      <c r="P594" s="4"/>
      <c r="Q594" s="4"/>
      <c r="R594" s="4"/>
      <c r="S594" s="2"/>
      <c r="T594" s="2"/>
      <c r="U594" s="2"/>
      <c r="V594" s="2"/>
      <c r="W594" s="2"/>
      <c r="X594" s="2"/>
      <c r="Y594" s="2"/>
      <c r="Z594" s="2"/>
      <c r="AA594" s="2"/>
      <c r="AB594" s="2"/>
      <c r="AC594" s="2"/>
      <c r="AD594" s="2"/>
      <c r="AE594" s="2"/>
      <c r="AF594" s="2"/>
      <c r="AG594" s="2"/>
      <c r="AH594" s="2"/>
      <c r="AI594" s="2"/>
      <c r="AJ594" s="2"/>
      <c r="AK594" s="2"/>
      <c r="AL594" s="2"/>
      <c r="AM594" s="2"/>
      <c r="AN594" s="2"/>
    </row>
    <row r="595" ht="14.25" customHeight="1">
      <c r="A595" s="3"/>
      <c r="B595" s="2"/>
      <c r="C595" s="2"/>
      <c r="D595" s="2"/>
      <c r="E595" s="2"/>
      <c r="F595" s="2"/>
      <c r="G595" s="2"/>
      <c r="H595" s="2"/>
      <c r="I595" s="2"/>
      <c r="J595" s="4"/>
      <c r="K595" s="4"/>
      <c r="L595" s="4"/>
      <c r="M595" s="4"/>
      <c r="N595" s="4"/>
      <c r="O595" s="4"/>
      <c r="P595" s="4"/>
      <c r="Q595" s="4"/>
      <c r="R595" s="4"/>
      <c r="S595" s="2"/>
      <c r="T595" s="2"/>
      <c r="U595" s="2"/>
      <c r="V595" s="2"/>
      <c r="W595" s="2"/>
      <c r="X595" s="2"/>
      <c r="Y595" s="2"/>
      <c r="Z595" s="2"/>
      <c r="AA595" s="2"/>
      <c r="AB595" s="2"/>
      <c r="AC595" s="2"/>
      <c r="AD595" s="2"/>
      <c r="AE595" s="2"/>
      <c r="AF595" s="2"/>
      <c r="AG595" s="2"/>
      <c r="AH595" s="2"/>
      <c r="AI595" s="2"/>
      <c r="AJ595" s="2"/>
      <c r="AK595" s="2"/>
      <c r="AL595" s="2"/>
      <c r="AM595" s="2"/>
      <c r="AN595" s="2"/>
    </row>
    <row r="596" ht="14.25" customHeight="1">
      <c r="A596" s="3"/>
      <c r="B596" s="2"/>
      <c r="C596" s="2"/>
      <c r="D596" s="2"/>
      <c r="E596" s="2"/>
      <c r="F596" s="2"/>
      <c r="G596" s="2"/>
      <c r="H596" s="2"/>
      <c r="I596" s="2"/>
      <c r="J596" s="4"/>
      <c r="K596" s="4"/>
      <c r="L596" s="4"/>
      <c r="M596" s="4"/>
      <c r="N596" s="4"/>
      <c r="O596" s="4"/>
      <c r="P596" s="4"/>
      <c r="Q596" s="4"/>
      <c r="R596" s="4"/>
      <c r="S596" s="2"/>
      <c r="T596" s="2"/>
      <c r="U596" s="2"/>
      <c r="V596" s="2"/>
      <c r="W596" s="2"/>
      <c r="X596" s="2"/>
      <c r="Y596" s="2"/>
      <c r="Z596" s="2"/>
      <c r="AA596" s="2"/>
      <c r="AB596" s="2"/>
      <c r="AC596" s="2"/>
      <c r="AD596" s="2"/>
      <c r="AE596" s="2"/>
      <c r="AF596" s="2"/>
      <c r="AG596" s="2"/>
      <c r="AH596" s="2"/>
      <c r="AI596" s="2"/>
      <c r="AJ596" s="2"/>
      <c r="AK596" s="2"/>
      <c r="AL596" s="2"/>
      <c r="AM596" s="2"/>
      <c r="AN596" s="2"/>
    </row>
    <row r="597" ht="14.25" customHeight="1">
      <c r="A597" s="3"/>
      <c r="B597" s="2"/>
      <c r="C597" s="2"/>
      <c r="D597" s="2"/>
      <c r="E597" s="2"/>
      <c r="F597" s="2"/>
      <c r="G597" s="2"/>
      <c r="H597" s="2"/>
      <c r="I597" s="2"/>
      <c r="J597" s="4"/>
      <c r="K597" s="4"/>
      <c r="L597" s="4"/>
      <c r="M597" s="4"/>
      <c r="N597" s="4"/>
      <c r="O597" s="4"/>
      <c r="P597" s="4"/>
      <c r="Q597" s="4"/>
      <c r="R597" s="4"/>
      <c r="S597" s="2"/>
      <c r="T597" s="2"/>
      <c r="U597" s="2"/>
      <c r="V597" s="2"/>
      <c r="W597" s="2"/>
      <c r="X597" s="2"/>
      <c r="Y597" s="2"/>
      <c r="Z597" s="2"/>
      <c r="AA597" s="2"/>
      <c r="AB597" s="2"/>
      <c r="AC597" s="2"/>
      <c r="AD597" s="2"/>
      <c r="AE597" s="2"/>
      <c r="AF597" s="2"/>
      <c r="AG597" s="2"/>
      <c r="AH597" s="2"/>
      <c r="AI597" s="2"/>
      <c r="AJ597" s="2"/>
      <c r="AK597" s="2"/>
      <c r="AL597" s="2"/>
      <c r="AM597" s="2"/>
      <c r="AN597" s="2"/>
    </row>
    <row r="598" ht="14.25" customHeight="1">
      <c r="A598" s="3"/>
      <c r="B598" s="2"/>
      <c r="C598" s="2"/>
      <c r="D598" s="2"/>
      <c r="E598" s="2"/>
      <c r="F598" s="2"/>
      <c r="G598" s="2"/>
      <c r="H598" s="2"/>
      <c r="I598" s="2"/>
      <c r="J598" s="4"/>
      <c r="K598" s="4"/>
      <c r="L598" s="4"/>
      <c r="M598" s="4"/>
      <c r="N598" s="4"/>
      <c r="O598" s="4"/>
      <c r="P598" s="4"/>
      <c r="Q598" s="4"/>
      <c r="R598" s="4"/>
      <c r="S598" s="2"/>
      <c r="T598" s="2"/>
      <c r="U598" s="2"/>
      <c r="V598" s="2"/>
      <c r="W598" s="2"/>
      <c r="X598" s="2"/>
      <c r="Y598" s="2"/>
      <c r="Z598" s="2"/>
      <c r="AA598" s="2"/>
      <c r="AB598" s="2"/>
      <c r="AC598" s="2"/>
      <c r="AD598" s="2"/>
      <c r="AE598" s="2"/>
      <c r="AF598" s="2"/>
      <c r="AG598" s="2"/>
      <c r="AH598" s="2"/>
      <c r="AI598" s="2"/>
      <c r="AJ598" s="2"/>
      <c r="AK598" s="2"/>
      <c r="AL598" s="2"/>
      <c r="AM598" s="2"/>
      <c r="AN598" s="2"/>
    </row>
    <row r="599" ht="14.25" customHeight="1">
      <c r="A599" s="3"/>
      <c r="B599" s="2"/>
      <c r="C599" s="2"/>
      <c r="D599" s="2"/>
      <c r="E599" s="2"/>
      <c r="F599" s="2"/>
      <c r="G599" s="2"/>
      <c r="H599" s="2"/>
      <c r="I599" s="2"/>
      <c r="J599" s="4"/>
      <c r="K599" s="4"/>
      <c r="L599" s="4"/>
      <c r="M599" s="4"/>
      <c r="N599" s="4"/>
      <c r="O599" s="4"/>
      <c r="P599" s="4"/>
      <c r="Q599" s="4"/>
      <c r="R599" s="4"/>
      <c r="S599" s="2"/>
      <c r="T599" s="2"/>
      <c r="U599" s="2"/>
      <c r="V599" s="2"/>
      <c r="W599" s="2"/>
      <c r="X599" s="2"/>
      <c r="Y599" s="2"/>
      <c r="Z599" s="2"/>
      <c r="AA599" s="2"/>
      <c r="AB599" s="2"/>
      <c r="AC599" s="2"/>
      <c r="AD599" s="2"/>
      <c r="AE599" s="2"/>
      <c r="AF599" s="2"/>
      <c r="AG599" s="2"/>
      <c r="AH599" s="2"/>
      <c r="AI599" s="2"/>
      <c r="AJ599" s="2"/>
      <c r="AK599" s="2"/>
      <c r="AL599" s="2"/>
      <c r="AM599" s="2"/>
      <c r="AN599" s="2"/>
    </row>
    <row r="600" ht="14.25" customHeight="1">
      <c r="A600" s="3"/>
      <c r="B600" s="2"/>
      <c r="C600" s="2"/>
      <c r="D600" s="2"/>
      <c r="E600" s="2"/>
      <c r="F600" s="2"/>
      <c r="G600" s="2"/>
      <c r="H600" s="2"/>
      <c r="I600" s="2"/>
      <c r="J600" s="4"/>
      <c r="K600" s="4"/>
      <c r="L600" s="4"/>
      <c r="M600" s="4"/>
      <c r="N600" s="4"/>
      <c r="O600" s="4"/>
      <c r="P600" s="4"/>
      <c r="Q600" s="4"/>
      <c r="R600" s="4"/>
      <c r="S600" s="2"/>
      <c r="T600" s="2"/>
      <c r="U600" s="2"/>
      <c r="V600" s="2"/>
      <c r="W600" s="2"/>
      <c r="X600" s="2"/>
      <c r="Y600" s="2"/>
      <c r="Z600" s="2"/>
      <c r="AA600" s="2"/>
      <c r="AB600" s="2"/>
      <c r="AC600" s="2"/>
      <c r="AD600" s="2"/>
      <c r="AE600" s="2"/>
      <c r="AF600" s="2"/>
      <c r="AG600" s="2"/>
      <c r="AH600" s="2"/>
      <c r="AI600" s="2"/>
      <c r="AJ600" s="2"/>
      <c r="AK600" s="2"/>
      <c r="AL600" s="2"/>
      <c r="AM600" s="2"/>
      <c r="AN600" s="2"/>
    </row>
    <row r="601" ht="14.25" customHeight="1">
      <c r="A601" s="3"/>
      <c r="B601" s="2"/>
      <c r="C601" s="2"/>
      <c r="D601" s="2"/>
      <c r="E601" s="2"/>
      <c r="F601" s="2"/>
      <c r="G601" s="2"/>
      <c r="H601" s="2"/>
      <c r="I601" s="2"/>
      <c r="J601" s="4"/>
      <c r="K601" s="4"/>
      <c r="L601" s="4"/>
      <c r="M601" s="4"/>
      <c r="N601" s="4"/>
      <c r="O601" s="4"/>
      <c r="P601" s="4"/>
      <c r="Q601" s="4"/>
      <c r="R601" s="4"/>
      <c r="S601" s="2"/>
      <c r="T601" s="2"/>
      <c r="U601" s="2"/>
      <c r="V601" s="2"/>
      <c r="W601" s="2"/>
      <c r="X601" s="2"/>
      <c r="Y601" s="2"/>
      <c r="Z601" s="2"/>
      <c r="AA601" s="2"/>
      <c r="AB601" s="2"/>
      <c r="AC601" s="2"/>
      <c r="AD601" s="2"/>
      <c r="AE601" s="2"/>
      <c r="AF601" s="2"/>
      <c r="AG601" s="2"/>
      <c r="AH601" s="2"/>
      <c r="AI601" s="2"/>
      <c r="AJ601" s="2"/>
      <c r="AK601" s="2"/>
      <c r="AL601" s="2"/>
      <c r="AM601" s="2"/>
      <c r="AN601" s="2"/>
    </row>
    <row r="602" ht="14.25" customHeight="1">
      <c r="A602" s="3"/>
      <c r="B602" s="2"/>
      <c r="C602" s="2"/>
      <c r="D602" s="2"/>
      <c r="E602" s="2"/>
      <c r="F602" s="2"/>
      <c r="G602" s="2"/>
      <c r="H602" s="2"/>
      <c r="I602" s="2"/>
      <c r="J602" s="4"/>
      <c r="K602" s="4"/>
      <c r="L602" s="4"/>
      <c r="M602" s="4"/>
      <c r="N602" s="4"/>
      <c r="O602" s="4"/>
      <c r="P602" s="4"/>
      <c r="Q602" s="4"/>
      <c r="R602" s="4"/>
      <c r="S602" s="2"/>
      <c r="T602" s="2"/>
      <c r="U602" s="2"/>
      <c r="V602" s="2"/>
      <c r="W602" s="2"/>
      <c r="X602" s="2"/>
      <c r="Y602" s="2"/>
      <c r="Z602" s="2"/>
      <c r="AA602" s="2"/>
      <c r="AB602" s="2"/>
      <c r="AC602" s="2"/>
      <c r="AD602" s="2"/>
      <c r="AE602" s="2"/>
      <c r="AF602" s="2"/>
      <c r="AG602" s="2"/>
      <c r="AH602" s="2"/>
      <c r="AI602" s="2"/>
      <c r="AJ602" s="2"/>
      <c r="AK602" s="2"/>
      <c r="AL602" s="2"/>
      <c r="AM602" s="2"/>
      <c r="AN602" s="2"/>
    </row>
    <row r="603" ht="14.25" customHeight="1">
      <c r="A603" s="3"/>
      <c r="B603" s="2"/>
      <c r="C603" s="2"/>
      <c r="D603" s="2"/>
      <c r="E603" s="2"/>
      <c r="F603" s="2"/>
      <c r="G603" s="2"/>
      <c r="H603" s="2"/>
      <c r="I603" s="2"/>
      <c r="J603" s="4"/>
      <c r="K603" s="4"/>
      <c r="L603" s="4"/>
      <c r="M603" s="4"/>
      <c r="N603" s="4"/>
      <c r="O603" s="4"/>
      <c r="P603" s="4"/>
      <c r="Q603" s="4"/>
      <c r="R603" s="4"/>
      <c r="S603" s="2"/>
      <c r="T603" s="2"/>
      <c r="U603" s="2"/>
      <c r="V603" s="2"/>
      <c r="W603" s="2"/>
      <c r="X603" s="2"/>
      <c r="Y603" s="2"/>
      <c r="Z603" s="2"/>
      <c r="AA603" s="2"/>
      <c r="AB603" s="2"/>
      <c r="AC603" s="2"/>
      <c r="AD603" s="2"/>
      <c r="AE603" s="2"/>
      <c r="AF603" s="2"/>
      <c r="AG603" s="2"/>
      <c r="AH603" s="2"/>
      <c r="AI603" s="2"/>
      <c r="AJ603" s="2"/>
      <c r="AK603" s="2"/>
      <c r="AL603" s="2"/>
      <c r="AM603" s="2"/>
      <c r="AN603" s="2"/>
    </row>
    <row r="604" ht="14.25" customHeight="1">
      <c r="A604" s="3"/>
      <c r="B604" s="2"/>
      <c r="C604" s="2"/>
      <c r="D604" s="2"/>
      <c r="E604" s="2"/>
      <c r="F604" s="2"/>
      <c r="G604" s="2"/>
      <c r="H604" s="2"/>
      <c r="I604" s="2"/>
      <c r="J604" s="4"/>
      <c r="K604" s="4"/>
      <c r="L604" s="4"/>
      <c r="M604" s="4"/>
      <c r="N604" s="4"/>
      <c r="O604" s="4"/>
      <c r="P604" s="4"/>
      <c r="Q604" s="4"/>
      <c r="R604" s="4"/>
      <c r="S604" s="2"/>
      <c r="T604" s="2"/>
      <c r="U604" s="2"/>
      <c r="V604" s="2"/>
      <c r="W604" s="2"/>
      <c r="X604" s="2"/>
      <c r="Y604" s="2"/>
      <c r="Z604" s="2"/>
      <c r="AA604" s="2"/>
      <c r="AB604" s="2"/>
      <c r="AC604" s="2"/>
      <c r="AD604" s="2"/>
      <c r="AE604" s="2"/>
      <c r="AF604" s="2"/>
      <c r="AG604" s="2"/>
      <c r="AH604" s="2"/>
      <c r="AI604" s="2"/>
      <c r="AJ604" s="2"/>
      <c r="AK604" s="2"/>
      <c r="AL604" s="2"/>
      <c r="AM604" s="2"/>
      <c r="AN604" s="2"/>
    </row>
    <row r="605" ht="14.25" customHeight="1">
      <c r="A605" s="3"/>
      <c r="B605" s="2"/>
      <c r="C605" s="2"/>
      <c r="D605" s="2"/>
      <c r="E605" s="2"/>
      <c r="F605" s="2"/>
      <c r="G605" s="2"/>
      <c r="H605" s="2"/>
      <c r="I605" s="2"/>
      <c r="J605" s="4"/>
      <c r="K605" s="4"/>
      <c r="L605" s="4"/>
      <c r="M605" s="4"/>
      <c r="N605" s="4"/>
      <c r="O605" s="4"/>
      <c r="P605" s="4"/>
      <c r="Q605" s="4"/>
      <c r="R605" s="4"/>
      <c r="S605" s="2"/>
      <c r="T605" s="2"/>
      <c r="U605" s="2"/>
      <c r="V605" s="2"/>
      <c r="W605" s="2"/>
      <c r="X605" s="2"/>
      <c r="Y605" s="2"/>
      <c r="Z605" s="2"/>
      <c r="AA605" s="2"/>
      <c r="AB605" s="2"/>
      <c r="AC605" s="2"/>
      <c r="AD605" s="2"/>
      <c r="AE605" s="2"/>
      <c r="AF605" s="2"/>
      <c r="AG605" s="2"/>
      <c r="AH605" s="2"/>
      <c r="AI605" s="2"/>
      <c r="AJ605" s="2"/>
      <c r="AK605" s="2"/>
      <c r="AL605" s="2"/>
      <c r="AM605" s="2"/>
      <c r="AN605" s="2"/>
    </row>
    <row r="606" ht="14.25" customHeight="1">
      <c r="A606" s="3"/>
      <c r="B606" s="2"/>
      <c r="C606" s="2"/>
      <c r="D606" s="2"/>
      <c r="E606" s="2"/>
      <c r="F606" s="2"/>
      <c r="G606" s="2"/>
      <c r="H606" s="2"/>
      <c r="I606" s="2"/>
      <c r="J606" s="4"/>
      <c r="K606" s="4"/>
      <c r="L606" s="4"/>
      <c r="M606" s="4"/>
      <c r="N606" s="4"/>
      <c r="O606" s="4"/>
      <c r="P606" s="4"/>
      <c r="Q606" s="4"/>
      <c r="R606" s="4"/>
      <c r="S606" s="2"/>
      <c r="T606" s="2"/>
      <c r="U606" s="2"/>
      <c r="V606" s="2"/>
      <c r="W606" s="2"/>
      <c r="X606" s="2"/>
      <c r="Y606" s="2"/>
      <c r="Z606" s="2"/>
      <c r="AA606" s="2"/>
      <c r="AB606" s="2"/>
      <c r="AC606" s="2"/>
      <c r="AD606" s="2"/>
      <c r="AE606" s="2"/>
      <c r="AF606" s="2"/>
      <c r="AG606" s="2"/>
      <c r="AH606" s="2"/>
      <c r="AI606" s="2"/>
      <c r="AJ606" s="2"/>
      <c r="AK606" s="2"/>
      <c r="AL606" s="2"/>
      <c r="AM606" s="2"/>
      <c r="AN606" s="2"/>
    </row>
    <row r="607" ht="14.25" customHeight="1">
      <c r="A607" s="3"/>
      <c r="B607" s="2"/>
      <c r="C607" s="2"/>
      <c r="D607" s="2"/>
      <c r="E607" s="2"/>
      <c r="F607" s="2"/>
      <c r="G607" s="2"/>
      <c r="H607" s="2"/>
      <c r="I607" s="2"/>
      <c r="J607" s="4"/>
      <c r="K607" s="4"/>
      <c r="L607" s="4"/>
      <c r="M607" s="4"/>
      <c r="N607" s="4"/>
      <c r="O607" s="4"/>
      <c r="P607" s="4"/>
      <c r="Q607" s="4"/>
      <c r="R607" s="4"/>
      <c r="S607" s="2"/>
      <c r="T607" s="2"/>
      <c r="U607" s="2"/>
      <c r="V607" s="2"/>
      <c r="W607" s="2"/>
      <c r="X607" s="2"/>
      <c r="Y607" s="2"/>
      <c r="Z607" s="2"/>
      <c r="AA607" s="2"/>
      <c r="AB607" s="2"/>
      <c r="AC607" s="2"/>
      <c r="AD607" s="2"/>
      <c r="AE607" s="2"/>
      <c r="AF607" s="2"/>
      <c r="AG607" s="2"/>
      <c r="AH607" s="2"/>
      <c r="AI607" s="2"/>
      <c r="AJ607" s="2"/>
      <c r="AK607" s="2"/>
      <c r="AL607" s="2"/>
      <c r="AM607" s="2"/>
      <c r="AN607" s="2"/>
    </row>
    <row r="608" ht="14.25" customHeight="1">
      <c r="A608" s="3"/>
      <c r="B608" s="2"/>
      <c r="C608" s="2"/>
      <c r="D608" s="2"/>
      <c r="E608" s="2"/>
      <c r="F608" s="2"/>
      <c r="G608" s="2"/>
      <c r="H608" s="2"/>
      <c r="I608" s="2"/>
      <c r="J608" s="4"/>
      <c r="K608" s="4"/>
      <c r="L608" s="4"/>
      <c r="M608" s="4"/>
      <c r="N608" s="4"/>
      <c r="O608" s="4"/>
      <c r="P608" s="4"/>
      <c r="Q608" s="4"/>
      <c r="R608" s="4"/>
      <c r="S608" s="2"/>
      <c r="T608" s="2"/>
      <c r="U608" s="2"/>
      <c r="V608" s="2"/>
      <c r="W608" s="2"/>
      <c r="X608" s="2"/>
      <c r="Y608" s="2"/>
      <c r="Z608" s="2"/>
      <c r="AA608" s="2"/>
      <c r="AB608" s="2"/>
      <c r="AC608" s="2"/>
      <c r="AD608" s="2"/>
      <c r="AE608" s="2"/>
      <c r="AF608" s="2"/>
      <c r="AG608" s="2"/>
      <c r="AH608" s="2"/>
      <c r="AI608" s="2"/>
      <c r="AJ608" s="2"/>
      <c r="AK608" s="2"/>
      <c r="AL608" s="2"/>
      <c r="AM608" s="2"/>
      <c r="AN608" s="2"/>
    </row>
    <row r="609" ht="14.25" customHeight="1">
      <c r="A609" s="3"/>
      <c r="B609" s="2"/>
      <c r="C609" s="2"/>
      <c r="D609" s="2"/>
      <c r="E609" s="2"/>
      <c r="F609" s="2"/>
      <c r="G609" s="2"/>
      <c r="H609" s="2"/>
      <c r="I609" s="2"/>
      <c r="J609" s="4"/>
      <c r="K609" s="4"/>
      <c r="L609" s="4"/>
      <c r="M609" s="4"/>
      <c r="N609" s="4"/>
      <c r="O609" s="4"/>
      <c r="P609" s="4"/>
      <c r="Q609" s="4"/>
      <c r="R609" s="4"/>
      <c r="S609" s="2"/>
      <c r="T609" s="2"/>
      <c r="U609" s="2"/>
      <c r="V609" s="2"/>
      <c r="W609" s="2"/>
      <c r="X609" s="2"/>
      <c r="Y609" s="2"/>
      <c r="Z609" s="2"/>
      <c r="AA609" s="2"/>
      <c r="AB609" s="2"/>
      <c r="AC609" s="2"/>
      <c r="AD609" s="2"/>
      <c r="AE609" s="2"/>
      <c r="AF609" s="2"/>
      <c r="AG609" s="2"/>
      <c r="AH609" s="2"/>
      <c r="AI609" s="2"/>
      <c r="AJ609" s="2"/>
      <c r="AK609" s="2"/>
      <c r="AL609" s="2"/>
      <c r="AM609" s="2"/>
      <c r="AN609" s="2"/>
    </row>
    <row r="610" ht="14.25" customHeight="1">
      <c r="A610" s="3"/>
      <c r="B610" s="2"/>
      <c r="C610" s="2"/>
      <c r="D610" s="2"/>
      <c r="E610" s="2"/>
      <c r="F610" s="2"/>
      <c r="G610" s="2"/>
      <c r="H610" s="2"/>
      <c r="I610" s="2"/>
      <c r="J610" s="4"/>
      <c r="K610" s="4"/>
      <c r="L610" s="4"/>
      <c r="M610" s="4"/>
      <c r="N610" s="4"/>
      <c r="O610" s="4"/>
      <c r="P610" s="4"/>
      <c r="Q610" s="4"/>
      <c r="R610" s="4"/>
      <c r="S610" s="2"/>
      <c r="T610" s="2"/>
      <c r="U610" s="2"/>
      <c r="V610" s="2"/>
      <c r="W610" s="2"/>
      <c r="X610" s="2"/>
      <c r="Y610" s="2"/>
      <c r="Z610" s="2"/>
      <c r="AA610" s="2"/>
      <c r="AB610" s="2"/>
      <c r="AC610" s="2"/>
      <c r="AD610" s="2"/>
      <c r="AE610" s="2"/>
      <c r="AF610" s="2"/>
      <c r="AG610" s="2"/>
      <c r="AH610" s="2"/>
      <c r="AI610" s="2"/>
      <c r="AJ610" s="2"/>
      <c r="AK610" s="2"/>
      <c r="AL610" s="2"/>
      <c r="AM610" s="2"/>
      <c r="AN610" s="2"/>
    </row>
    <row r="611" ht="14.25" customHeight="1">
      <c r="A611" s="3"/>
      <c r="B611" s="2"/>
      <c r="C611" s="2"/>
      <c r="D611" s="2"/>
      <c r="E611" s="2"/>
      <c r="F611" s="2"/>
      <c r="G611" s="2"/>
      <c r="H611" s="2"/>
      <c r="I611" s="2"/>
      <c r="J611" s="4"/>
      <c r="K611" s="4"/>
      <c r="L611" s="4"/>
      <c r="M611" s="4"/>
      <c r="N611" s="4"/>
      <c r="O611" s="4"/>
      <c r="P611" s="4"/>
      <c r="Q611" s="4"/>
      <c r="R611" s="4"/>
      <c r="S611" s="2"/>
      <c r="T611" s="2"/>
      <c r="U611" s="2"/>
      <c r="V611" s="2"/>
      <c r="W611" s="2"/>
      <c r="X611" s="2"/>
      <c r="Y611" s="2"/>
      <c r="Z611" s="2"/>
      <c r="AA611" s="2"/>
      <c r="AB611" s="2"/>
      <c r="AC611" s="2"/>
      <c r="AD611" s="2"/>
      <c r="AE611" s="2"/>
      <c r="AF611" s="2"/>
      <c r="AG611" s="2"/>
      <c r="AH611" s="2"/>
      <c r="AI611" s="2"/>
      <c r="AJ611" s="2"/>
      <c r="AK611" s="2"/>
      <c r="AL611" s="2"/>
      <c r="AM611" s="2"/>
      <c r="AN611" s="2"/>
    </row>
    <row r="612" ht="14.25" customHeight="1">
      <c r="A612" s="3"/>
      <c r="B612" s="2"/>
      <c r="C612" s="2"/>
      <c r="D612" s="2"/>
      <c r="E612" s="2"/>
      <c r="F612" s="2"/>
      <c r="G612" s="2"/>
      <c r="H612" s="2"/>
      <c r="I612" s="2"/>
      <c r="J612" s="4"/>
      <c r="K612" s="4"/>
      <c r="L612" s="4"/>
      <c r="M612" s="4"/>
      <c r="N612" s="4"/>
      <c r="O612" s="4"/>
      <c r="P612" s="4"/>
      <c r="Q612" s="4"/>
      <c r="R612" s="4"/>
      <c r="S612" s="2"/>
      <c r="T612" s="2"/>
      <c r="U612" s="2"/>
      <c r="V612" s="2"/>
      <c r="W612" s="2"/>
      <c r="X612" s="2"/>
      <c r="Y612" s="2"/>
      <c r="Z612" s="2"/>
      <c r="AA612" s="2"/>
      <c r="AB612" s="2"/>
      <c r="AC612" s="2"/>
      <c r="AD612" s="2"/>
      <c r="AE612" s="2"/>
      <c r="AF612" s="2"/>
      <c r="AG612" s="2"/>
      <c r="AH612" s="2"/>
      <c r="AI612" s="2"/>
      <c r="AJ612" s="2"/>
      <c r="AK612" s="2"/>
      <c r="AL612" s="2"/>
      <c r="AM612" s="2"/>
      <c r="AN612" s="2"/>
    </row>
    <row r="613" ht="14.25" customHeight="1">
      <c r="A613" s="3"/>
      <c r="B613" s="2"/>
      <c r="C613" s="2"/>
      <c r="D613" s="2"/>
      <c r="E613" s="2"/>
      <c r="F613" s="2"/>
      <c r="G613" s="2"/>
      <c r="H613" s="2"/>
      <c r="I613" s="2"/>
      <c r="J613" s="4"/>
      <c r="K613" s="4"/>
      <c r="L613" s="4"/>
      <c r="M613" s="4"/>
      <c r="N613" s="4"/>
      <c r="O613" s="4"/>
      <c r="P613" s="4"/>
      <c r="Q613" s="4"/>
      <c r="R613" s="4"/>
      <c r="S613" s="2"/>
      <c r="T613" s="2"/>
      <c r="U613" s="2"/>
      <c r="V613" s="2"/>
      <c r="W613" s="2"/>
      <c r="X613" s="2"/>
      <c r="Y613" s="2"/>
      <c r="Z613" s="2"/>
      <c r="AA613" s="2"/>
      <c r="AB613" s="2"/>
      <c r="AC613" s="2"/>
      <c r="AD613" s="2"/>
      <c r="AE613" s="2"/>
      <c r="AF613" s="2"/>
      <c r="AG613" s="2"/>
      <c r="AH613" s="2"/>
      <c r="AI613" s="2"/>
      <c r="AJ613" s="2"/>
      <c r="AK613" s="2"/>
      <c r="AL613" s="2"/>
      <c r="AM613" s="2"/>
      <c r="AN613" s="2"/>
    </row>
    <row r="614" ht="14.25" customHeight="1">
      <c r="A614" s="3"/>
      <c r="B614" s="2"/>
      <c r="C614" s="2"/>
      <c r="D614" s="2"/>
      <c r="E614" s="2"/>
      <c r="F614" s="2"/>
      <c r="G614" s="2"/>
      <c r="H614" s="2"/>
      <c r="I614" s="2"/>
      <c r="J614" s="4"/>
      <c r="K614" s="4"/>
      <c r="L614" s="4"/>
      <c r="M614" s="4"/>
      <c r="N614" s="4"/>
      <c r="O614" s="4"/>
      <c r="P614" s="4"/>
      <c r="Q614" s="4"/>
      <c r="R614" s="4"/>
      <c r="S614" s="2"/>
      <c r="T614" s="2"/>
      <c r="U614" s="2"/>
      <c r="V614" s="2"/>
      <c r="W614" s="2"/>
      <c r="X614" s="2"/>
      <c r="Y614" s="2"/>
      <c r="Z614" s="2"/>
      <c r="AA614" s="2"/>
      <c r="AB614" s="2"/>
      <c r="AC614" s="2"/>
      <c r="AD614" s="2"/>
      <c r="AE614" s="2"/>
      <c r="AF614" s="2"/>
      <c r="AG614" s="2"/>
      <c r="AH614" s="2"/>
      <c r="AI614" s="2"/>
      <c r="AJ614" s="2"/>
      <c r="AK614" s="2"/>
      <c r="AL614" s="2"/>
      <c r="AM614" s="2"/>
      <c r="AN614" s="2"/>
    </row>
    <row r="615" ht="14.25" customHeight="1">
      <c r="A615" s="3"/>
      <c r="B615" s="2"/>
      <c r="C615" s="2"/>
      <c r="D615" s="2"/>
      <c r="E615" s="2"/>
      <c r="F615" s="2"/>
      <c r="G615" s="2"/>
      <c r="H615" s="2"/>
      <c r="I615" s="2"/>
      <c r="J615" s="4"/>
      <c r="K615" s="4"/>
      <c r="L615" s="4"/>
      <c r="M615" s="4"/>
      <c r="N615" s="4"/>
      <c r="O615" s="4"/>
      <c r="P615" s="4"/>
      <c r="Q615" s="4"/>
      <c r="R615" s="4"/>
      <c r="S615" s="2"/>
      <c r="T615" s="2"/>
      <c r="U615" s="2"/>
      <c r="V615" s="2"/>
      <c r="W615" s="2"/>
      <c r="X615" s="2"/>
      <c r="Y615" s="2"/>
      <c r="Z615" s="2"/>
      <c r="AA615" s="2"/>
      <c r="AB615" s="2"/>
      <c r="AC615" s="2"/>
      <c r="AD615" s="2"/>
      <c r="AE615" s="2"/>
      <c r="AF615" s="2"/>
      <c r="AG615" s="2"/>
      <c r="AH615" s="2"/>
      <c r="AI615" s="2"/>
      <c r="AJ615" s="2"/>
      <c r="AK615" s="2"/>
      <c r="AL615" s="2"/>
      <c r="AM615" s="2"/>
      <c r="AN615" s="2"/>
    </row>
    <row r="616" ht="14.25" customHeight="1">
      <c r="A616" s="3"/>
      <c r="B616" s="2"/>
      <c r="C616" s="2"/>
      <c r="D616" s="2"/>
      <c r="E616" s="2"/>
      <c r="F616" s="2"/>
      <c r="G616" s="2"/>
      <c r="H616" s="2"/>
      <c r="I616" s="2"/>
      <c r="J616" s="4"/>
      <c r="K616" s="4"/>
      <c r="L616" s="4"/>
      <c r="M616" s="4"/>
      <c r="N616" s="4"/>
      <c r="O616" s="4"/>
      <c r="P616" s="4"/>
      <c r="Q616" s="4"/>
      <c r="R616" s="4"/>
      <c r="S616" s="2"/>
      <c r="T616" s="2"/>
      <c r="U616" s="2"/>
      <c r="V616" s="2"/>
      <c r="W616" s="2"/>
      <c r="X616" s="2"/>
      <c r="Y616" s="2"/>
      <c r="Z616" s="2"/>
      <c r="AA616" s="2"/>
      <c r="AB616" s="2"/>
      <c r="AC616" s="2"/>
      <c r="AD616" s="2"/>
      <c r="AE616" s="2"/>
      <c r="AF616" s="2"/>
      <c r="AG616" s="2"/>
      <c r="AH616" s="2"/>
      <c r="AI616" s="2"/>
      <c r="AJ616" s="2"/>
      <c r="AK616" s="2"/>
      <c r="AL616" s="2"/>
      <c r="AM616" s="2"/>
      <c r="AN616" s="2"/>
    </row>
    <row r="617" ht="14.25" customHeight="1">
      <c r="A617" s="3"/>
      <c r="B617" s="2"/>
      <c r="C617" s="2"/>
      <c r="D617" s="2"/>
      <c r="E617" s="2"/>
      <c r="F617" s="2"/>
      <c r="G617" s="2"/>
      <c r="H617" s="2"/>
      <c r="I617" s="2"/>
      <c r="J617" s="4"/>
      <c r="K617" s="4"/>
      <c r="L617" s="4"/>
      <c r="M617" s="4"/>
      <c r="N617" s="4"/>
      <c r="O617" s="4"/>
      <c r="P617" s="4"/>
      <c r="Q617" s="4"/>
      <c r="R617" s="4"/>
      <c r="S617" s="2"/>
      <c r="T617" s="2"/>
      <c r="U617" s="2"/>
      <c r="V617" s="2"/>
      <c r="W617" s="2"/>
      <c r="X617" s="2"/>
      <c r="Y617" s="2"/>
      <c r="Z617" s="2"/>
      <c r="AA617" s="2"/>
      <c r="AB617" s="2"/>
      <c r="AC617" s="2"/>
      <c r="AD617" s="2"/>
      <c r="AE617" s="2"/>
      <c r="AF617" s="2"/>
      <c r="AG617" s="2"/>
      <c r="AH617" s="2"/>
      <c r="AI617" s="2"/>
      <c r="AJ617" s="2"/>
      <c r="AK617" s="2"/>
      <c r="AL617" s="2"/>
      <c r="AM617" s="2"/>
      <c r="AN617" s="2"/>
    </row>
    <row r="618" ht="14.25" customHeight="1">
      <c r="A618" s="3"/>
      <c r="B618" s="2"/>
      <c r="C618" s="2"/>
      <c r="D618" s="2"/>
      <c r="E618" s="2"/>
      <c r="F618" s="2"/>
      <c r="G618" s="2"/>
      <c r="H618" s="2"/>
      <c r="I618" s="2"/>
      <c r="J618" s="4"/>
      <c r="K618" s="4"/>
      <c r="L618" s="4"/>
      <c r="M618" s="4"/>
      <c r="N618" s="4"/>
      <c r="O618" s="4"/>
      <c r="P618" s="4"/>
      <c r="Q618" s="4"/>
      <c r="R618" s="4"/>
      <c r="S618" s="2"/>
      <c r="T618" s="2"/>
      <c r="U618" s="2"/>
      <c r="V618" s="2"/>
      <c r="W618" s="2"/>
      <c r="X618" s="2"/>
      <c r="Y618" s="2"/>
      <c r="Z618" s="2"/>
      <c r="AA618" s="2"/>
      <c r="AB618" s="2"/>
      <c r="AC618" s="2"/>
      <c r="AD618" s="2"/>
      <c r="AE618" s="2"/>
      <c r="AF618" s="2"/>
      <c r="AG618" s="2"/>
      <c r="AH618" s="2"/>
      <c r="AI618" s="2"/>
      <c r="AJ618" s="2"/>
      <c r="AK618" s="2"/>
      <c r="AL618" s="2"/>
      <c r="AM618" s="2"/>
      <c r="AN618" s="2"/>
    </row>
    <row r="619" ht="14.25" customHeight="1">
      <c r="A619" s="3"/>
      <c r="B619" s="2"/>
      <c r="C619" s="2"/>
      <c r="D619" s="2"/>
      <c r="E619" s="2"/>
      <c r="F619" s="2"/>
      <c r="G619" s="2"/>
      <c r="H619" s="2"/>
      <c r="I619" s="2"/>
      <c r="J619" s="4"/>
      <c r="K619" s="4"/>
      <c r="L619" s="4"/>
      <c r="M619" s="4"/>
      <c r="N619" s="4"/>
      <c r="O619" s="4"/>
      <c r="P619" s="4"/>
      <c r="Q619" s="4"/>
      <c r="R619" s="4"/>
      <c r="S619" s="2"/>
      <c r="T619" s="2"/>
      <c r="U619" s="2"/>
      <c r="V619" s="2"/>
      <c r="W619" s="2"/>
      <c r="X619" s="2"/>
      <c r="Y619" s="2"/>
      <c r="Z619" s="2"/>
      <c r="AA619" s="2"/>
      <c r="AB619" s="2"/>
      <c r="AC619" s="2"/>
      <c r="AD619" s="2"/>
      <c r="AE619" s="2"/>
      <c r="AF619" s="2"/>
      <c r="AG619" s="2"/>
      <c r="AH619" s="2"/>
      <c r="AI619" s="2"/>
      <c r="AJ619" s="2"/>
      <c r="AK619" s="2"/>
      <c r="AL619" s="2"/>
      <c r="AM619" s="2"/>
      <c r="AN619" s="2"/>
    </row>
    <row r="620" ht="14.25" customHeight="1">
      <c r="A620" s="3"/>
      <c r="B620" s="2"/>
      <c r="C620" s="2"/>
      <c r="D620" s="2"/>
      <c r="E620" s="2"/>
      <c r="F620" s="2"/>
      <c r="G620" s="2"/>
      <c r="H620" s="2"/>
      <c r="I620" s="2"/>
      <c r="J620" s="4"/>
      <c r="K620" s="4"/>
      <c r="L620" s="4"/>
      <c r="M620" s="4"/>
      <c r="N620" s="4"/>
      <c r="O620" s="4"/>
      <c r="P620" s="4"/>
      <c r="Q620" s="4"/>
      <c r="R620" s="4"/>
      <c r="S620" s="2"/>
      <c r="T620" s="2"/>
      <c r="U620" s="2"/>
      <c r="V620" s="2"/>
      <c r="W620" s="2"/>
      <c r="X620" s="2"/>
      <c r="Y620" s="2"/>
      <c r="Z620" s="2"/>
      <c r="AA620" s="2"/>
      <c r="AB620" s="2"/>
      <c r="AC620" s="2"/>
      <c r="AD620" s="2"/>
      <c r="AE620" s="2"/>
      <c r="AF620" s="2"/>
      <c r="AG620" s="2"/>
      <c r="AH620" s="2"/>
      <c r="AI620" s="2"/>
      <c r="AJ620" s="2"/>
      <c r="AK620" s="2"/>
      <c r="AL620" s="2"/>
      <c r="AM620" s="2"/>
      <c r="AN620" s="2"/>
    </row>
    <row r="621" ht="14.25" customHeight="1">
      <c r="A621" s="3"/>
      <c r="B621" s="2"/>
      <c r="C621" s="2"/>
      <c r="D621" s="2"/>
      <c r="E621" s="2"/>
      <c r="F621" s="2"/>
      <c r="G621" s="2"/>
      <c r="H621" s="2"/>
      <c r="I621" s="2"/>
      <c r="J621" s="4"/>
      <c r="K621" s="4"/>
      <c r="L621" s="4"/>
      <c r="M621" s="4"/>
      <c r="N621" s="4"/>
      <c r="O621" s="4"/>
      <c r="P621" s="4"/>
      <c r="Q621" s="4"/>
      <c r="R621" s="4"/>
      <c r="S621" s="2"/>
      <c r="T621" s="2"/>
      <c r="U621" s="2"/>
      <c r="V621" s="2"/>
      <c r="W621" s="2"/>
      <c r="X621" s="2"/>
      <c r="Y621" s="2"/>
      <c r="Z621" s="2"/>
      <c r="AA621" s="2"/>
      <c r="AB621" s="2"/>
      <c r="AC621" s="2"/>
      <c r="AD621" s="2"/>
      <c r="AE621" s="2"/>
      <c r="AF621" s="2"/>
      <c r="AG621" s="2"/>
      <c r="AH621" s="2"/>
      <c r="AI621" s="2"/>
      <c r="AJ621" s="2"/>
      <c r="AK621" s="2"/>
      <c r="AL621" s="2"/>
      <c r="AM621" s="2"/>
      <c r="AN621" s="2"/>
    </row>
    <row r="622" ht="14.25" customHeight="1">
      <c r="A622" s="3"/>
      <c r="B622" s="2"/>
      <c r="C622" s="2"/>
      <c r="D622" s="2"/>
      <c r="E622" s="2"/>
      <c r="F622" s="2"/>
      <c r="G622" s="2"/>
      <c r="H622" s="2"/>
      <c r="I622" s="2"/>
      <c r="J622" s="4"/>
      <c r="K622" s="4"/>
      <c r="L622" s="4"/>
      <c r="M622" s="4"/>
      <c r="N622" s="4"/>
      <c r="O622" s="4"/>
      <c r="P622" s="4"/>
      <c r="Q622" s="4"/>
      <c r="R622" s="4"/>
      <c r="S622" s="2"/>
      <c r="T622" s="2"/>
      <c r="U622" s="2"/>
      <c r="V622" s="2"/>
      <c r="W622" s="2"/>
      <c r="X622" s="2"/>
      <c r="Y622" s="2"/>
      <c r="Z622" s="2"/>
      <c r="AA622" s="2"/>
      <c r="AB622" s="2"/>
      <c r="AC622" s="2"/>
      <c r="AD622" s="2"/>
      <c r="AE622" s="2"/>
      <c r="AF622" s="2"/>
      <c r="AG622" s="2"/>
      <c r="AH622" s="2"/>
      <c r="AI622" s="2"/>
      <c r="AJ622" s="2"/>
      <c r="AK622" s="2"/>
      <c r="AL622" s="2"/>
      <c r="AM622" s="2"/>
      <c r="AN622" s="2"/>
    </row>
    <row r="623" ht="14.25" customHeight="1">
      <c r="A623" s="3"/>
      <c r="B623" s="2"/>
      <c r="C623" s="2"/>
      <c r="D623" s="2"/>
      <c r="E623" s="2"/>
      <c r="F623" s="2"/>
      <c r="G623" s="2"/>
      <c r="H623" s="2"/>
      <c r="I623" s="2"/>
      <c r="J623" s="4"/>
      <c r="K623" s="4"/>
      <c r="L623" s="4"/>
      <c r="M623" s="4"/>
      <c r="N623" s="4"/>
      <c r="O623" s="4"/>
      <c r="P623" s="4"/>
      <c r="Q623" s="4"/>
      <c r="R623" s="4"/>
      <c r="S623" s="2"/>
      <c r="T623" s="2"/>
      <c r="U623" s="2"/>
      <c r="V623" s="2"/>
      <c r="W623" s="2"/>
      <c r="X623" s="2"/>
      <c r="Y623" s="2"/>
      <c r="Z623" s="2"/>
      <c r="AA623" s="2"/>
      <c r="AB623" s="2"/>
      <c r="AC623" s="2"/>
      <c r="AD623" s="2"/>
      <c r="AE623" s="2"/>
      <c r="AF623" s="2"/>
      <c r="AG623" s="2"/>
      <c r="AH623" s="2"/>
      <c r="AI623" s="2"/>
      <c r="AJ623" s="2"/>
      <c r="AK623" s="2"/>
      <c r="AL623" s="2"/>
      <c r="AM623" s="2"/>
      <c r="AN623" s="2"/>
    </row>
    <row r="624" ht="14.25" customHeight="1">
      <c r="A624" s="3"/>
      <c r="B624" s="2"/>
      <c r="C624" s="2"/>
      <c r="D624" s="2"/>
      <c r="E624" s="2"/>
      <c r="F624" s="2"/>
      <c r="G624" s="2"/>
      <c r="H624" s="2"/>
      <c r="I624" s="2"/>
      <c r="J624" s="4"/>
      <c r="K624" s="4"/>
      <c r="L624" s="4"/>
      <c r="M624" s="4"/>
      <c r="N624" s="4"/>
      <c r="O624" s="4"/>
      <c r="P624" s="4"/>
      <c r="Q624" s="4"/>
      <c r="R624" s="4"/>
      <c r="S624" s="2"/>
      <c r="T624" s="2"/>
      <c r="U624" s="2"/>
      <c r="V624" s="2"/>
      <c r="W624" s="2"/>
      <c r="X624" s="2"/>
      <c r="Y624" s="2"/>
      <c r="Z624" s="2"/>
      <c r="AA624" s="2"/>
      <c r="AB624" s="2"/>
      <c r="AC624" s="2"/>
      <c r="AD624" s="2"/>
      <c r="AE624" s="2"/>
      <c r="AF624" s="2"/>
      <c r="AG624" s="2"/>
      <c r="AH624" s="2"/>
      <c r="AI624" s="2"/>
      <c r="AJ624" s="2"/>
      <c r="AK624" s="2"/>
      <c r="AL624" s="2"/>
      <c r="AM624" s="2"/>
      <c r="AN624" s="2"/>
    </row>
    <row r="625" ht="14.25" customHeight="1">
      <c r="A625" s="3"/>
      <c r="B625" s="2"/>
      <c r="C625" s="2"/>
      <c r="D625" s="2"/>
      <c r="E625" s="2"/>
      <c r="F625" s="2"/>
      <c r="G625" s="2"/>
      <c r="H625" s="2"/>
      <c r="I625" s="2"/>
      <c r="J625" s="4"/>
      <c r="K625" s="4"/>
      <c r="L625" s="4"/>
      <c r="M625" s="4"/>
      <c r="N625" s="4"/>
      <c r="O625" s="4"/>
      <c r="P625" s="4"/>
      <c r="Q625" s="4"/>
      <c r="R625" s="4"/>
      <c r="S625" s="2"/>
      <c r="T625" s="2"/>
      <c r="U625" s="2"/>
      <c r="V625" s="2"/>
      <c r="W625" s="2"/>
      <c r="X625" s="2"/>
      <c r="Y625" s="2"/>
      <c r="Z625" s="2"/>
      <c r="AA625" s="2"/>
      <c r="AB625" s="2"/>
      <c r="AC625" s="2"/>
      <c r="AD625" s="2"/>
      <c r="AE625" s="2"/>
      <c r="AF625" s="2"/>
      <c r="AG625" s="2"/>
      <c r="AH625" s="2"/>
      <c r="AI625" s="2"/>
      <c r="AJ625" s="2"/>
      <c r="AK625" s="2"/>
      <c r="AL625" s="2"/>
      <c r="AM625" s="2"/>
      <c r="AN625" s="2"/>
    </row>
    <row r="626" ht="14.25" customHeight="1">
      <c r="A626" s="3"/>
      <c r="B626" s="2"/>
      <c r="C626" s="2"/>
      <c r="D626" s="2"/>
      <c r="E626" s="2"/>
      <c r="F626" s="2"/>
      <c r="G626" s="2"/>
      <c r="H626" s="2"/>
      <c r="I626" s="2"/>
      <c r="J626" s="4"/>
      <c r="K626" s="4"/>
      <c r="L626" s="4"/>
      <c r="M626" s="4"/>
      <c r="N626" s="4"/>
      <c r="O626" s="4"/>
      <c r="P626" s="4"/>
      <c r="Q626" s="4"/>
      <c r="R626" s="4"/>
      <c r="S626" s="2"/>
      <c r="T626" s="2"/>
      <c r="U626" s="2"/>
      <c r="V626" s="2"/>
      <c r="W626" s="2"/>
      <c r="X626" s="2"/>
      <c r="Y626" s="2"/>
      <c r="Z626" s="2"/>
      <c r="AA626" s="2"/>
      <c r="AB626" s="2"/>
      <c r="AC626" s="2"/>
      <c r="AD626" s="2"/>
      <c r="AE626" s="2"/>
      <c r="AF626" s="2"/>
      <c r="AG626" s="2"/>
      <c r="AH626" s="2"/>
      <c r="AI626" s="2"/>
      <c r="AJ626" s="2"/>
      <c r="AK626" s="2"/>
      <c r="AL626" s="2"/>
      <c r="AM626" s="2"/>
      <c r="AN626" s="2"/>
    </row>
    <row r="627" ht="14.25" customHeight="1">
      <c r="A627" s="3"/>
      <c r="B627" s="2"/>
      <c r="C627" s="2"/>
      <c r="D627" s="2"/>
      <c r="E627" s="2"/>
      <c r="F627" s="2"/>
      <c r="G627" s="2"/>
      <c r="H627" s="2"/>
      <c r="I627" s="2"/>
      <c r="J627" s="4"/>
      <c r="K627" s="4"/>
      <c r="L627" s="4"/>
      <c r="M627" s="4"/>
      <c r="N627" s="4"/>
      <c r="O627" s="4"/>
      <c r="P627" s="4"/>
      <c r="Q627" s="4"/>
      <c r="R627" s="4"/>
      <c r="S627" s="2"/>
      <c r="T627" s="2"/>
      <c r="U627" s="2"/>
      <c r="V627" s="2"/>
      <c r="W627" s="2"/>
      <c r="X627" s="2"/>
      <c r="Y627" s="2"/>
      <c r="Z627" s="2"/>
      <c r="AA627" s="2"/>
      <c r="AB627" s="2"/>
      <c r="AC627" s="2"/>
      <c r="AD627" s="2"/>
      <c r="AE627" s="2"/>
      <c r="AF627" s="2"/>
      <c r="AG627" s="2"/>
      <c r="AH627" s="2"/>
      <c r="AI627" s="2"/>
      <c r="AJ627" s="2"/>
      <c r="AK627" s="2"/>
      <c r="AL627" s="2"/>
      <c r="AM627" s="2"/>
      <c r="AN627" s="2"/>
    </row>
    <row r="628" ht="14.25" customHeight="1">
      <c r="A628" s="3"/>
      <c r="B628" s="2"/>
      <c r="C628" s="2"/>
      <c r="D628" s="2"/>
      <c r="E628" s="2"/>
      <c r="F628" s="2"/>
      <c r="G628" s="2"/>
      <c r="H628" s="2"/>
      <c r="I628" s="2"/>
      <c r="J628" s="4"/>
      <c r="K628" s="4"/>
      <c r="L628" s="4"/>
      <c r="M628" s="4"/>
      <c r="N628" s="4"/>
      <c r="O628" s="4"/>
      <c r="P628" s="4"/>
      <c r="Q628" s="4"/>
      <c r="R628" s="4"/>
      <c r="S628" s="2"/>
      <c r="T628" s="2"/>
      <c r="U628" s="2"/>
      <c r="V628" s="2"/>
      <c r="W628" s="2"/>
      <c r="X628" s="2"/>
      <c r="Y628" s="2"/>
      <c r="Z628" s="2"/>
      <c r="AA628" s="2"/>
      <c r="AB628" s="2"/>
      <c r="AC628" s="2"/>
      <c r="AD628" s="2"/>
      <c r="AE628" s="2"/>
      <c r="AF628" s="2"/>
      <c r="AG628" s="2"/>
      <c r="AH628" s="2"/>
      <c r="AI628" s="2"/>
      <c r="AJ628" s="2"/>
      <c r="AK628" s="2"/>
      <c r="AL628" s="2"/>
      <c r="AM628" s="2"/>
      <c r="AN628" s="2"/>
    </row>
    <row r="629" ht="14.25" customHeight="1">
      <c r="A629" s="3"/>
      <c r="B629" s="2"/>
      <c r="C629" s="2"/>
      <c r="D629" s="2"/>
      <c r="E629" s="2"/>
      <c r="F629" s="2"/>
      <c r="G629" s="2"/>
      <c r="H629" s="2"/>
      <c r="I629" s="2"/>
      <c r="J629" s="4"/>
      <c r="K629" s="4"/>
      <c r="L629" s="4"/>
      <c r="M629" s="4"/>
      <c r="N629" s="4"/>
      <c r="O629" s="4"/>
      <c r="P629" s="4"/>
      <c r="Q629" s="4"/>
      <c r="R629" s="4"/>
      <c r="S629" s="2"/>
      <c r="T629" s="2"/>
      <c r="U629" s="2"/>
      <c r="V629" s="2"/>
      <c r="W629" s="2"/>
      <c r="X629" s="2"/>
      <c r="Y629" s="2"/>
      <c r="Z629" s="2"/>
      <c r="AA629" s="2"/>
      <c r="AB629" s="2"/>
      <c r="AC629" s="2"/>
      <c r="AD629" s="2"/>
      <c r="AE629" s="2"/>
      <c r="AF629" s="2"/>
      <c r="AG629" s="2"/>
      <c r="AH629" s="2"/>
      <c r="AI629" s="2"/>
      <c r="AJ629" s="2"/>
      <c r="AK629" s="2"/>
      <c r="AL629" s="2"/>
      <c r="AM629" s="2"/>
      <c r="AN629" s="2"/>
    </row>
    <row r="630" ht="14.25" customHeight="1">
      <c r="A630" s="3"/>
      <c r="B630" s="2"/>
      <c r="C630" s="2"/>
      <c r="D630" s="2"/>
      <c r="E630" s="2"/>
      <c r="F630" s="2"/>
      <c r="G630" s="2"/>
      <c r="H630" s="2"/>
      <c r="I630" s="2"/>
      <c r="J630" s="4"/>
      <c r="K630" s="4"/>
      <c r="L630" s="4"/>
      <c r="M630" s="4"/>
      <c r="N630" s="4"/>
      <c r="O630" s="4"/>
      <c r="P630" s="4"/>
      <c r="Q630" s="4"/>
      <c r="R630" s="4"/>
      <c r="S630" s="2"/>
      <c r="T630" s="2"/>
      <c r="U630" s="2"/>
      <c r="V630" s="2"/>
      <c r="W630" s="2"/>
      <c r="X630" s="2"/>
      <c r="Y630" s="2"/>
      <c r="Z630" s="2"/>
      <c r="AA630" s="2"/>
      <c r="AB630" s="2"/>
      <c r="AC630" s="2"/>
      <c r="AD630" s="2"/>
      <c r="AE630" s="2"/>
      <c r="AF630" s="2"/>
      <c r="AG630" s="2"/>
      <c r="AH630" s="2"/>
      <c r="AI630" s="2"/>
      <c r="AJ630" s="2"/>
      <c r="AK630" s="2"/>
      <c r="AL630" s="2"/>
      <c r="AM630" s="2"/>
      <c r="AN630" s="2"/>
    </row>
    <row r="631" ht="14.25" customHeight="1">
      <c r="A631" s="3"/>
      <c r="B631" s="2"/>
      <c r="C631" s="2"/>
      <c r="D631" s="2"/>
      <c r="E631" s="2"/>
      <c r="F631" s="2"/>
      <c r="G631" s="2"/>
      <c r="H631" s="2"/>
      <c r="I631" s="2"/>
      <c r="J631" s="4"/>
      <c r="K631" s="4"/>
      <c r="L631" s="4"/>
      <c r="M631" s="4"/>
      <c r="N631" s="4"/>
      <c r="O631" s="4"/>
      <c r="P631" s="4"/>
      <c r="Q631" s="4"/>
      <c r="R631" s="4"/>
      <c r="S631" s="2"/>
      <c r="T631" s="2"/>
      <c r="U631" s="2"/>
      <c r="V631" s="2"/>
      <c r="W631" s="2"/>
      <c r="X631" s="2"/>
      <c r="Y631" s="2"/>
      <c r="Z631" s="2"/>
      <c r="AA631" s="2"/>
      <c r="AB631" s="2"/>
      <c r="AC631" s="2"/>
      <c r="AD631" s="2"/>
      <c r="AE631" s="2"/>
      <c r="AF631" s="2"/>
      <c r="AG631" s="2"/>
      <c r="AH631" s="2"/>
      <c r="AI631" s="2"/>
      <c r="AJ631" s="2"/>
      <c r="AK631" s="2"/>
      <c r="AL631" s="2"/>
      <c r="AM631" s="2"/>
      <c r="AN631" s="2"/>
    </row>
    <row r="632" ht="14.25" customHeight="1">
      <c r="A632" s="3"/>
      <c r="B632" s="2"/>
      <c r="C632" s="2"/>
      <c r="D632" s="2"/>
      <c r="E632" s="2"/>
      <c r="F632" s="2"/>
      <c r="G632" s="2"/>
      <c r="H632" s="2"/>
      <c r="I632" s="2"/>
      <c r="J632" s="4"/>
      <c r="K632" s="4"/>
      <c r="L632" s="4"/>
      <c r="M632" s="4"/>
      <c r="N632" s="4"/>
      <c r="O632" s="4"/>
      <c r="P632" s="4"/>
      <c r="Q632" s="4"/>
      <c r="R632" s="4"/>
      <c r="S632" s="2"/>
      <c r="T632" s="2"/>
      <c r="U632" s="2"/>
      <c r="V632" s="2"/>
      <c r="W632" s="2"/>
      <c r="X632" s="2"/>
      <c r="Y632" s="2"/>
      <c r="Z632" s="2"/>
      <c r="AA632" s="2"/>
      <c r="AB632" s="2"/>
      <c r="AC632" s="2"/>
      <c r="AD632" s="2"/>
      <c r="AE632" s="2"/>
      <c r="AF632" s="2"/>
      <c r="AG632" s="2"/>
      <c r="AH632" s="2"/>
      <c r="AI632" s="2"/>
      <c r="AJ632" s="2"/>
      <c r="AK632" s="2"/>
      <c r="AL632" s="2"/>
      <c r="AM632" s="2"/>
      <c r="AN632" s="2"/>
    </row>
    <row r="633" ht="14.25" customHeight="1">
      <c r="A633" s="3"/>
      <c r="B633" s="2"/>
      <c r="C633" s="2"/>
      <c r="D633" s="2"/>
      <c r="E633" s="2"/>
      <c r="F633" s="2"/>
      <c r="G633" s="2"/>
      <c r="H633" s="2"/>
      <c r="I633" s="2"/>
      <c r="J633" s="4"/>
      <c r="K633" s="4"/>
      <c r="L633" s="4"/>
      <c r="M633" s="4"/>
      <c r="N633" s="4"/>
      <c r="O633" s="4"/>
      <c r="P633" s="4"/>
      <c r="Q633" s="4"/>
      <c r="R633" s="4"/>
      <c r="S633" s="2"/>
      <c r="T633" s="2"/>
      <c r="U633" s="2"/>
      <c r="V633" s="2"/>
      <c r="W633" s="2"/>
      <c r="X633" s="2"/>
      <c r="Y633" s="2"/>
      <c r="Z633" s="2"/>
      <c r="AA633" s="2"/>
      <c r="AB633" s="2"/>
      <c r="AC633" s="2"/>
      <c r="AD633" s="2"/>
      <c r="AE633" s="2"/>
      <c r="AF633" s="2"/>
      <c r="AG633" s="2"/>
      <c r="AH633" s="2"/>
      <c r="AI633" s="2"/>
      <c r="AJ633" s="2"/>
      <c r="AK633" s="2"/>
      <c r="AL633" s="2"/>
      <c r="AM633" s="2"/>
      <c r="AN633" s="2"/>
    </row>
    <row r="634" ht="14.25" customHeight="1">
      <c r="A634" s="3"/>
      <c r="B634" s="2"/>
      <c r="C634" s="2"/>
      <c r="D634" s="2"/>
      <c r="E634" s="2"/>
      <c r="F634" s="2"/>
      <c r="G634" s="2"/>
      <c r="H634" s="2"/>
      <c r="I634" s="2"/>
      <c r="J634" s="4"/>
      <c r="K634" s="4"/>
      <c r="L634" s="4"/>
      <c r="M634" s="4"/>
      <c r="N634" s="4"/>
      <c r="O634" s="4"/>
      <c r="P634" s="4"/>
      <c r="Q634" s="4"/>
      <c r="R634" s="4"/>
      <c r="S634" s="2"/>
      <c r="T634" s="2"/>
      <c r="U634" s="2"/>
      <c r="V634" s="2"/>
      <c r="W634" s="2"/>
      <c r="X634" s="2"/>
      <c r="Y634" s="2"/>
      <c r="Z634" s="2"/>
      <c r="AA634" s="2"/>
      <c r="AB634" s="2"/>
      <c r="AC634" s="2"/>
      <c r="AD634" s="2"/>
      <c r="AE634" s="2"/>
      <c r="AF634" s="2"/>
      <c r="AG634" s="2"/>
      <c r="AH634" s="2"/>
      <c r="AI634" s="2"/>
      <c r="AJ634" s="2"/>
      <c r="AK634" s="2"/>
      <c r="AL634" s="2"/>
      <c r="AM634" s="2"/>
      <c r="AN634" s="2"/>
    </row>
    <row r="635" ht="14.25" customHeight="1">
      <c r="A635" s="3"/>
      <c r="B635" s="2"/>
      <c r="C635" s="2"/>
      <c r="D635" s="2"/>
      <c r="E635" s="2"/>
      <c r="F635" s="2"/>
      <c r="G635" s="2"/>
      <c r="H635" s="2"/>
      <c r="I635" s="2"/>
      <c r="J635" s="4"/>
      <c r="K635" s="4"/>
      <c r="L635" s="4"/>
      <c r="M635" s="4"/>
      <c r="N635" s="4"/>
      <c r="O635" s="4"/>
      <c r="P635" s="4"/>
      <c r="Q635" s="4"/>
      <c r="R635" s="4"/>
      <c r="S635" s="2"/>
      <c r="T635" s="2"/>
      <c r="U635" s="2"/>
      <c r="V635" s="2"/>
      <c r="W635" s="2"/>
      <c r="X635" s="2"/>
      <c r="Y635" s="2"/>
      <c r="Z635" s="2"/>
      <c r="AA635" s="2"/>
      <c r="AB635" s="2"/>
      <c r="AC635" s="2"/>
      <c r="AD635" s="2"/>
      <c r="AE635" s="2"/>
      <c r="AF635" s="2"/>
      <c r="AG635" s="2"/>
      <c r="AH635" s="2"/>
      <c r="AI635" s="2"/>
      <c r="AJ635" s="2"/>
      <c r="AK635" s="2"/>
      <c r="AL635" s="2"/>
      <c r="AM635" s="2"/>
      <c r="AN635" s="2"/>
    </row>
    <row r="636" ht="14.25" customHeight="1">
      <c r="A636" s="3"/>
      <c r="B636" s="2"/>
      <c r="C636" s="2"/>
      <c r="D636" s="2"/>
      <c r="E636" s="2"/>
      <c r="F636" s="2"/>
      <c r="G636" s="2"/>
      <c r="H636" s="2"/>
      <c r="I636" s="2"/>
      <c r="J636" s="4"/>
      <c r="K636" s="4"/>
      <c r="L636" s="4"/>
      <c r="M636" s="4"/>
      <c r="N636" s="4"/>
      <c r="O636" s="4"/>
      <c r="P636" s="4"/>
      <c r="Q636" s="4"/>
      <c r="R636" s="4"/>
      <c r="S636" s="2"/>
      <c r="T636" s="2"/>
      <c r="U636" s="2"/>
      <c r="V636" s="2"/>
      <c r="W636" s="2"/>
      <c r="X636" s="2"/>
      <c r="Y636" s="2"/>
      <c r="Z636" s="2"/>
      <c r="AA636" s="2"/>
      <c r="AB636" s="2"/>
      <c r="AC636" s="2"/>
      <c r="AD636" s="2"/>
      <c r="AE636" s="2"/>
      <c r="AF636" s="2"/>
      <c r="AG636" s="2"/>
      <c r="AH636" s="2"/>
      <c r="AI636" s="2"/>
      <c r="AJ636" s="2"/>
      <c r="AK636" s="2"/>
      <c r="AL636" s="2"/>
      <c r="AM636" s="2"/>
      <c r="AN636" s="2"/>
    </row>
    <row r="637" ht="14.25" customHeight="1">
      <c r="A637" s="3"/>
      <c r="B637" s="2"/>
      <c r="C637" s="2"/>
      <c r="D637" s="2"/>
      <c r="E637" s="2"/>
      <c r="F637" s="2"/>
      <c r="G637" s="2"/>
      <c r="H637" s="2"/>
      <c r="I637" s="2"/>
      <c r="J637" s="4"/>
      <c r="K637" s="4"/>
      <c r="L637" s="4"/>
      <c r="M637" s="4"/>
      <c r="N637" s="4"/>
      <c r="O637" s="4"/>
      <c r="P637" s="4"/>
      <c r="Q637" s="4"/>
      <c r="R637" s="4"/>
      <c r="S637" s="2"/>
      <c r="T637" s="2"/>
      <c r="U637" s="2"/>
      <c r="V637" s="2"/>
      <c r="W637" s="2"/>
      <c r="X637" s="2"/>
      <c r="Y637" s="2"/>
      <c r="Z637" s="2"/>
      <c r="AA637" s="2"/>
      <c r="AB637" s="2"/>
      <c r="AC637" s="2"/>
      <c r="AD637" s="2"/>
      <c r="AE637" s="2"/>
      <c r="AF637" s="2"/>
      <c r="AG637" s="2"/>
      <c r="AH637" s="2"/>
      <c r="AI637" s="2"/>
      <c r="AJ637" s="2"/>
      <c r="AK637" s="2"/>
      <c r="AL637" s="2"/>
      <c r="AM637" s="2"/>
      <c r="AN637" s="2"/>
    </row>
    <row r="638" ht="14.25" customHeight="1">
      <c r="A638" s="3"/>
      <c r="B638" s="2"/>
      <c r="C638" s="2"/>
      <c r="D638" s="2"/>
      <c r="E638" s="2"/>
      <c r="F638" s="2"/>
      <c r="G638" s="2"/>
      <c r="H638" s="2"/>
      <c r="I638" s="2"/>
      <c r="J638" s="4"/>
      <c r="K638" s="4"/>
      <c r="L638" s="4"/>
      <c r="M638" s="4"/>
      <c r="N638" s="4"/>
      <c r="O638" s="4"/>
      <c r="P638" s="4"/>
      <c r="Q638" s="4"/>
      <c r="R638" s="4"/>
      <c r="S638" s="2"/>
      <c r="T638" s="2"/>
      <c r="U638" s="2"/>
      <c r="V638" s="2"/>
      <c r="W638" s="2"/>
      <c r="X638" s="2"/>
      <c r="Y638" s="2"/>
      <c r="Z638" s="2"/>
      <c r="AA638" s="2"/>
      <c r="AB638" s="2"/>
      <c r="AC638" s="2"/>
      <c r="AD638" s="2"/>
      <c r="AE638" s="2"/>
      <c r="AF638" s="2"/>
      <c r="AG638" s="2"/>
      <c r="AH638" s="2"/>
      <c r="AI638" s="2"/>
      <c r="AJ638" s="2"/>
      <c r="AK638" s="2"/>
      <c r="AL638" s="2"/>
      <c r="AM638" s="2"/>
      <c r="AN638" s="2"/>
    </row>
    <row r="639" ht="14.25" customHeight="1">
      <c r="A639" s="3"/>
      <c r="B639" s="2"/>
      <c r="C639" s="2"/>
      <c r="D639" s="2"/>
      <c r="E639" s="2"/>
      <c r="F639" s="2"/>
      <c r="G639" s="2"/>
      <c r="H639" s="2"/>
      <c r="I639" s="2"/>
      <c r="J639" s="4"/>
      <c r="K639" s="4"/>
      <c r="L639" s="4"/>
      <c r="M639" s="4"/>
      <c r="N639" s="4"/>
      <c r="O639" s="4"/>
      <c r="P639" s="4"/>
      <c r="Q639" s="4"/>
      <c r="R639" s="4"/>
      <c r="S639" s="2"/>
      <c r="T639" s="2"/>
      <c r="U639" s="2"/>
      <c r="V639" s="2"/>
      <c r="W639" s="2"/>
      <c r="X639" s="2"/>
      <c r="Y639" s="2"/>
      <c r="Z639" s="2"/>
      <c r="AA639" s="2"/>
      <c r="AB639" s="2"/>
      <c r="AC639" s="2"/>
      <c r="AD639" s="2"/>
      <c r="AE639" s="2"/>
      <c r="AF639" s="2"/>
      <c r="AG639" s="2"/>
      <c r="AH639" s="2"/>
      <c r="AI639" s="2"/>
      <c r="AJ639" s="2"/>
      <c r="AK639" s="2"/>
      <c r="AL639" s="2"/>
      <c r="AM639" s="2"/>
      <c r="AN639" s="2"/>
    </row>
    <row r="640" ht="14.25" customHeight="1">
      <c r="A640" s="3"/>
      <c r="B640" s="2"/>
      <c r="C640" s="2"/>
      <c r="D640" s="2"/>
      <c r="E640" s="2"/>
      <c r="F640" s="2"/>
      <c r="G640" s="2"/>
      <c r="H640" s="2"/>
      <c r="I640" s="2"/>
      <c r="J640" s="4"/>
      <c r="K640" s="4"/>
      <c r="L640" s="4"/>
      <c r="M640" s="4"/>
      <c r="N640" s="4"/>
      <c r="O640" s="4"/>
      <c r="P640" s="4"/>
      <c r="Q640" s="4"/>
      <c r="R640" s="4"/>
      <c r="S640" s="2"/>
      <c r="T640" s="2"/>
      <c r="U640" s="2"/>
      <c r="V640" s="2"/>
      <c r="W640" s="2"/>
      <c r="X640" s="2"/>
      <c r="Y640" s="2"/>
      <c r="Z640" s="2"/>
      <c r="AA640" s="2"/>
      <c r="AB640" s="2"/>
      <c r="AC640" s="2"/>
      <c r="AD640" s="2"/>
      <c r="AE640" s="2"/>
      <c r="AF640" s="2"/>
      <c r="AG640" s="2"/>
      <c r="AH640" s="2"/>
      <c r="AI640" s="2"/>
      <c r="AJ640" s="2"/>
      <c r="AK640" s="2"/>
      <c r="AL640" s="2"/>
      <c r="AM640" s="2"/>
      <c r="AN640" s="2"/>
    </row>
    <row r="641" ht="14.25" customHeight="1">
      <c r="A641" s="3"/>
      <c r="B641" s="2"/>
      <c r="C641" s="2"/>
      <c r="D641" s="2"/>
      <c r="E641" s="2"/>
      <c r="F641" s="2"/>
      <c r="G641" s="2"/>
      <c r="H641" s="2"/>
      <c r="I641" s="2"/>
      <c r="J641" s="4"/>
      <c r="K641" s="4"/>
      <c r="L641" s="4"/>
      <c r="M641" s="4"/>
      <c r="N641" s="4"/>
      <c r="O641" s="4"/>
      <c r="P641" s="4"/>
      <c r="Q641" s="4"/>
      <c r="R641" s="4"/>
      <c r="S641" s="2"/>
      <c r="T641" s="2"/>
      <c r="U641" s="2"/>
      <c r="V641" s="2"/>
      <c r="W641" s="2"/>
      <c r="X641" s="2"/>
      <c r="Y641" s="2"/>
      <c r="Z641" s="2"/>
      <c r="AA641" s="2"/>
      <c r="AB641" s="2"/>
      <c r="AC641" s="2"/>
      <c r="AD641" s="2"/>
      <c r="AE641" s="2"/>
      <c r="AF641" s="2"/>
      <c r="AG641" s="2"/>
      <c r="AH641" s="2"/>
      <c r="AI641" s="2"/>
      <c r="AJ641" s="2"/>
      <c r="AK641" s="2"/>
      <c r="AL641" s="2"/>
      <c r="AM641" s="2"/>
      <c r="AN641" s="2"/>
    </row>
    <row r="642" ht="14.25" customHeight="1">
      <c r="A642" s="3"/>
      <c r="B642" s="2"/>
      <c r="C642" s="2"/>
      <c r="D642" s="2"/>
      <c r="E642" s="2"/>
      <c r="F642" s="2"/>
      <c r="G642" s="2"/>
      <c r="H642" s="2"/>
      <c r="I642" s="2"/>
      <c r="J642" s="4"/>
      <c r="K642" s="4"/>
      <c r="L642" s="4"/>
      <c r="M642" s="4"/>
      <c r="N642" s="4"/>
      <c r="O642" s="4"/>
      <c r="P642" s="4"/>
      <c r="Q642" s="4"/>
      <c r="R642" s="4"/>
      <c r="S642" s="2"/>
      <c r="T642" s="2"/>
      <c r="U642" s="2"/>
      <c r="V642" s="2"/>
      <c r="W642" s="2"/>
      <c r="X642" s="2"/>
      <c r="Y642" s="2"/>
      <c r="Z642" s="2"/>
      <c r="AA642" s="2"/>
      <c r="AB642" s="2"/>
      <c r="AC642" s="2"/>
      <c r="AD642" s="2"/>
      <c r="AE642" s="2"/>
      <c r="AF642" s="2"/>
      <c r="AG642" s="2"/>
      <c r="AH642" s="2"/>
      <c r="AI642" s="2"/>
      <c r="AJ642" s="2"/>
      <c r="AK642" s="2"/>
      <c r="AL642" s="2"/>
      <c r="AM642" s="2"/>
      <c r="AN642" s="2"/>
    </row>
    <row r="643" ht="14.25" customHeight="1">
      <c r="A643" s="3"/>
      <c r="B643" s="2"/>
      <c r="C643" s="2"/>
      <c r="D643" s="2"/>
      <c r="E643" s="2"/>
      <c r="F643" s="2"/>
      <c r="G643" s="2"/>
      <c r="H643" s="2"/>
      <c r="I643" s="2"/>
      <c r="J643" s="4"/>
      <c r="K643" s="4"/>
      <c r="L643" s="4"/>
      <c r="M643" s="4"/>
      <c r="N643" s="4"/>
      <c r="O643" s="4"/>
      <c r="P643" s="4"/>
      <c r="Q643" s="4"/>
      <c r="R643" s="4"/>
      <c r="S643" s="2"/>
      <c r="T643" s="2"/>
      <c r="U643" s="2"/>
      <c r="V643" s="2"/>
      <c r="W643" s="2"/>
      <c r="X643" s="2"/>
      <c r="Y643" s="2"/>
      <c r="Z643" s="2"/>
      <c r="AA643" s="2"/>
      <c r="AB643" s="2"/>
      <c r="AC643" s="2"/>
      <c r="AD643" s="2"/>
      <c r="AE643" s="2"/>
      <c r="AF643" s="2"/>
      <c r="AG643" s="2"/>
      <c r="AH643" s="2"/>
      <c r="AI643" s="2"/>
      <c r="AJ643" s="2"/>
      <c r="AK643" s="2"/>
      <c r="AL643" s="2"/>
      <c r="AM643" s="2"/>
      <c r="AN643" s="2"/>
    </row>
    <row r="644" ht="14.25" customHeight="1">
      <c r="A644" s="3"/>
      <c r="B644" s="2"/>
      <c r="C644" s="2"/>
      <c r="D644" s="2"/>
      <c r="E644" s="2"/>
      <c r="F644" s="2"/>
      <c r="G644" s="2"/>
      <c r="H644" s="2"/>
      <c r="I644" s="2"/>
      <c r="J644" s="4"/>
      <c r="K644" s="4"/>
      <c r="L644" s="4"/>
      <c r="M644" s="4"/>
      <c r="N644" s="4"/>
      <c r="O644" s="4"/>
      <c r="P644" s="4"/>
      <c r="Q644" s="4"/>
      <c r="R644" s="4"/>
      <c r="S644" s="2"/>
      <c r="T644" s="2"/>
      <c r="U644" s="2"/>
      <c r="V644" s="2"/>
      <c r="W644" s="2"/>
      <c r="X644" s="2"/>
      <c r="Y644" s="2"/>
      <c r="Z644" s="2"/>
      <c r="AA644" s="2"/>
      <c r="AB644" s="2"/>
      <c r="AC644" s="2"/>
      <c r="AD644" s="2"/>
      <c r="AE644" s="2"/>
      <c r="AF644" s="2"/>
      <c r="AG644" s="2"/>
      <c r="AH644" s="2"/>
      <c r="AI644" s="2"/>
      <c r="AJ644" s="2"/>
      <c r="AK644" s="2"/>
      <c r="AL644" s="2"/>
      <c r="AM644" s="2"/>
      <c r="AN644" s="2"/>
    </row>
    <row r="645" ht="14.25" customHeight="1">
      <c r="A645" s="3"/>
      <c r="B645" s="2"/>
      <c r="C645" s="2"/>
      <c r="D645" s="2"/>
      <c r="E645" s="2"/>
      <c r="F645" s="2"/>
      <c r="G645" s="2"/>
      <c r="H645" s="2"/>
      <c r="I645" s="2"/>
      <c r="J645" s="4"/>
      <c r="K645" s="4"/>
      <c r="L645" s="4"/>
      <c r="M645" s="4"/>
      <c r="N645" s="4"/>
      <c r="O645" s="4"/>
      <c r="P645" s="4"/>
      <c r="Q645" s="4"/>
      <c r="R645" s="4"/>
      <c r="S645" s="2"/>
      <c r="T645" s="2"/>
      <c r="U645" s="2"/>
      <c r="V645" s="2"/>
      <c r="W645" s="2"/>
      <c r="X645" s="2"/>
      <c r="Y645" s="2"/>
      <c r="Z645" s="2"/>
      <c r="AA645" s="2"/>
      <c r="AB645" s="2"/>
      <c r="AC645" s="2"/>
      <c r="AD645" s="2"/>
      <c r="AE645" s="2"/>
      <c r="AF645" s="2"/>
      <c r="AG645" s="2"/>
      <c r="AH645" s="2"/>
      <c r="AI645" s="2"/>
      <c r="AJ645" s="2"/>
      <c r="AK645" s="2"/>
      <c r="AL645" s="2"/>
      <c r="AM645" s="2"/>
      <c r="AN645" s="2"/>
    </row>
    <row r="646" ht="14.25" customHeight="1">
      <c r="A646" s="3"/>
      <c r="B646" s="2"/>
      <c r="C646" s="2"/>
      <c r="D646" s="2"/>
      <c r="E646" s="2"/>
      <c r="F646" s="2"/>
      <c r="G646" s="2"/>
      <c r="H646" s="2"/>
      <c r="I646" s="2"/>
      <c r="J646" s="4"/>
      <c r="K646" s="4"/>
      <c r="L646" s="4"/>
      <c r="M646" s="4"/>
      <c r="N646" s="4"/>
      <c r="O646" s="4"/>
      <c r="P646" s="4"/>
      <c r="Q646" s="4"/>
      <c r="R646" s="4"/>
      <c r="S646" s="2"/>
      <c r="T646" s="2"/>
      <c r="U646" s="2"/>
      <c r="V646" s="2"/>
      <c r="W646" s="2"/>
      <c r="X646" s="2"/>
      <c r="Y646" s="2"/>
      <c r="Z646" s="2"/>
      <c r="AA646" s="2"/>
      <c r="AB646" s="2"/>
      <c r="AC646" s="2"/>
      <c r="AD646" s="2"/>
      <c r="AE646" s="2"/>
      <c r="AF646" s="2"/>
      <c r="AG646" s="2"/>
      <c r="AH646" s="2"/>
      <c r="AI646" s="2"/>
      <c r="AJ646" s="2"/>
      <c r="AK646" s="2"/>
      <c r="AL646" s="2"/>
      <c r="AM646" s="2"/>
      <c r="AN646" s="2"/>
    </row>
    <row r="647" ht="14.25" customHeight="1">
      <c r="A647" s="3"/>
      <c r="B647" s="2"/>
      <c r="C647" s="2"/>
      <c r="D647" s="2"/>
      <c r="E647" s="2"/>
      <c r="F647" s="2"/>
      <c r="G647" s="2"/>
      <c r="H647" s="2"/>
      <c r="I647" s="2"/>
      <c r="J647" s="4"/>
      <c r="K647" s="4"/>
      <c r="L647" s="4"/>
      <c r="M647" s="4"/>
      <c r="N647" s="4"/>
      <c r="O647" s="4"/>
      <c r="P647" s="4"/>
      <c r="Q647" s="4"/>
      <c r="R647" s="4"/>
      <c r="S647" s="2"/>
      <c r="T647" s="2"/>
      <c r="U647" s="2"/>
      <c r="V647" s="2"/>
      <c r="W647" s="2"/>
      <c r="X647" s="2"/>
      <c r="Y647" s="2"/>
      <c r="Z647" s="2"/>
      <c r="AA647" s="2"/>
      <c r="AB647" s="2"/>
      <c r="AC647" s="2"/>
      <c r="AD647" s="2"/>
      <c r="AE647" s="2"/>
      <c r="AF647" s="2"/>
      <c r="AG647" s="2"/>
      <c r="AH647" s="2"/>
      <c r="AI647" s="2"/>
      <c r="AJ647" s="2"/>
      <c r="AK647" s="2"/>
      <c r="AL647" s="2"/>
      <c r="AM647" s="2"/>
      <c r="AN647" s="2"/>
    </row>
    <row r="648" ht="14.25" customHeight="1">
      <c r="A648" s="3"/>
      <c r="B648" s="2"/>
      <c r="C648" s="2"/>
      <c r="D648" s="2"/>
      <c r="E648" s="2"/>
      <c r="F648" s="2"/>
      <c r="G648" s="2"/>
      <c r="H648" s="2"/>
      <c r="I648" s="2"/>
      <c r="J648" s="4"/>
      <c r="K648" s="4"/>
      <c r="L648" s="4"/>
      <c r="M648" s="4"/>
      <c r="N648" s="4"/>
      <c r="O648" s="4"/>
      <c r="P648" s="4"/>
      <c r="Q648" s="4"/>
      <c r="R648" s="4"/>
      <c r="S648" s="2"/>
      <c r="T648" s="2"/>
      <c r="U648" s="2"/>
      <c r="V648" s="2"/>
      <c r="W648" s="2"/>
      <c r="X648" s="2"/>
      <c r="Y648" s="2"/>
      <c r="Z648" s="2"/>
      <c r="AA648" s="2"/>
      <c r="AB648" s="2"/>
      <c r="AC648" s="2"/>
      <c r="AD648" s="2"/>
      <c r="AE648" s="2"/>
      <c r="AF648" s="2"/>
      <c r="AG648" s="2"/>
      <c r="AH648" s="2"/>
      <c r="AI648" s="2"/>
      <c r="AJ648" s="2"/>
      <c r="AK648" s="2"/>
      <c r="AL648" s="2"/>
      <c r="AM648" s="2"/>
      <c r="AN648" s="2"/>
    </row>
    <row r="649" ht="14.25" customHeight="1">
      <c r="A649" s="3"/>
      <c r="B649" s="2"/>
      <c r="C649" s="2"/>
      <c r="D649" s="2"/>
      <c r="E649" s="2"/>
      <c r="F649" s="2"/>
      <c r="G649" s="2"/>
      <c r="H649" s="2"/>
      <c r="I649" s="2"/>
      <c r="J649" s="4"/>
      <c r="K649" s="4"/>
      <c r="L649" s="4"/>
      <c r="M649" s="4"/>
      <c r="N649" s="4"/>
      <c r="O649" s="4"/>
      <c r="P649" s="4"/>
      <c r="Q649" s="4"/>
      <c r="R649" s="4"/>
      <c r="S649" s="2"/>
      <c r="T649" s="2"/>
      <c r="U649" s="2"/>
      <c r="V649" s="2"/>
      <c r="W649" s="2"/>
      <c r="X649" s="2"/>
      <c r="Y649" s="2"/>
      <c r="Z649" s="2"/>
      <c r="AA649" s="2"/>
      <c r="AB649" s="2"/>
      <c r="AC649" s="2"/>
      <c r="AD649" s="2"/>
      <c r="AE649" s="2"/>
      <c r="AF649" s="2"/>
      <c r="AG649" s="2"/>
      <c r="AH649" s="2"/>
      <c r="AI649" s="2"/>
      <c r="AJ649" s="2"/>
      <c r="AK649" s="2"/>
      <c r="AL649" s="2"/>
      <c r="AM649" s="2"/>
      <c r="AN649" s="2"/>
    </row>
    <row r="650" ht="14.25" customHeight="1">
      <c r="A650" s="3"/>
      <c r="B650" s="2"/>
      <c r="C650" s="2"/>
      <c r="D650" s="2"/>
      <c r="E650" s="2"/>
      <c r="F650" s="2"/>
      <c r="G650" s="2"/>
      <c r="H650" s="2"/>
      <c r="I650" s="2"/>
      <c r="J650" s="4"/>
      <c r="K650" s="4"/>
      <c r="L650" s="4"/>
      <c r="M650" s="4"/>
      <c r="N650" s="4"/>
      <c r="O650" s="4"/>
      <c r="P650" s="4"/>
      <c r="Q650" s="4"/>
      <c r="R650" s="4"/>
      <c r="S650" s="2"/>
      <c r="T650" s="2"/>
      <c r="U650" s="2"/>
      <c r="V650" s="2"/>
      <c r="W650" s="2"/>
      <c r="X650" s="2"/>
      <c r="Y650" s="2"/>
      <c r="Z650" s="2"/>
      <c r="AA650" s="2"/>
      <c r="AB650" s="2"/>
      <c r="AC650" s="2"/>
      <c r="AD650" s="2"/>
      <c r="AE650" s="2"/>
      <c r="AF650" s="2"/>
      <c r="AG650" s="2"/>
      <c r="AH650" s="2"/>
      <c r="AI650" s="2"/>
      <c r="AJ650" s="2"/>
      <c r="AK650" s="2"/>
      <c r="AL650" s="2"/>
      <c r="AM650" s="2"/>
      <c r="AN650" s="2"/>
    </row>
    <row r="651" ht="14.25" customHeight="1">
      <c r="A651" s="3"/>
      <c r="B651" s="2"/>
      <c r="C651" s="2"/>
      <c r="D651" s="2"/>
      <c r="E651" s="2"/>
      <c r="F651" s="2"/>
      <c r="G651" s="2"/>
      <c r="H651" s="2"/>
      <c r="I651" s="2"/>
      <c r="J651" s="4"/>
      <c r="K651" s="4"/>
      <c r="L651" s="4"/>
      <c r="M651" s="4"/>
      <c r="N651" s="4"/>
      <c r="O651" s="4"/>
      <c r="P651" s="4"/>
      <c r="Q651" s="4"/>
      <c r="R651" s="4"/>
      <c r="S651" s="2"/>
      <c r="T651" s="2"/>
      <c r="U651" s="2"/>
      <c r="V651" s="2"/>
      <c r="W651" s="2"/>
      <c r="X651" s="2"/>
      <c r="Y651" s="2"/>
      <c r="Z651" s="2"/>
      <c r="AA651" s="2"/>
      <c r="AB651" s="2"/>
      <c r="AC651" s="2"/>
      <c r="AD651" s="2"/>
      <c r="AE651" s="2"/>
      <c r="AF651" s="2"/>
      <c r="AG651" s="2"/>
      <c r="AH651" s="2"/>
      <c r="AI651" s="2"/>
      <c r="AJ651" s="2"/>
      <c r="AK651" s="2"/>
      <c r="AL651" s="2"/>
      <c r="AM651" s="2"/>
      <c r="AN651" s="2"/>
    </row>
    <row r="652" ht="14.25" customHeight="1">
      <c r="A652" s="3"/>
      <c r="B652" s="2"/>
      <c r="C652" s="2"/>
      <c r="D652" s="2"/>
      <c r="E652" s="2"/>
      <c r="F652" s="2"/>
      <c r="G652" s="2"/>
      <c r="H652" s="2"/>
      <c r="I652" s="2"/>
      <c r="J652" s="4"/>
      <c r="K652" s="4"/>
      <c r="L652" s="4"/>
      <c r="M652" s="4"/>
      <c r="N652" s="4"/>
      <c r="O652" s="4"/>
      <c r="P652" s="4"/>
      <c r="Q652" s="4"/>
      <c r="R652" s="4"/>
      <c r="S652" s="2"/>
      <c r="T652" s="2"/>
      <c r="U652" s="2"/>
      <c r="V652" s="2"/>
      <c r="W652" s="2"/>
      <c r="X652" s="2"/>
      <c r="Y652" s="2"/>
      <c r="Z652" s="2"/>
      <c r="AA652" s="2"/>
      <c r="AB652" s="2"/>
      <c r="AC652" s="2"/>
      <c r="AD652" s="2"/>
      <c r="AE652" s="2"/>
      <c r="AF652" s="2"/>
      <c r="AG652" s="2"/>
      <c r="AH652" s="2"/>
      <c r="AI652" s="2"/>
      <c r="AJ652" s="2"/>
      <c r="AK652" s="2"/>
      <c r="AL652" s="2"/>
      <c r="AM652" s="2"/>
      <c r="AN652" s="2"/>
    </row>
    <row r="653" ht="14.25" customHeight="1">
      <c r="A653" s="3"/>
      <c r="B653" s="2"/>
      <c r="C653" s="2"/>
      <c r="D653" s="2"/>
      <c r="E653" s="2"/>
      <c r="F653" s="2"/>
      <c r="G653" s="2"/>
      <c r="H653" s="2"/>
      <c r="I653" s="2"/>
      <c r="J653" s="4"/>
      <c r="K653" s="4"/>
      <c r="L653" s="4"/>
      <c r="M653" s="4"/>
      <c r="N653" s="4"/>
      <c r="O653" s="4"/>
      <c r="P653" s="4"/>
      <c r="Q653" s="4"/>
      <c r="R653" s="4"/>
      <c r="S653" s="2"/>
      <c r="T653" s="2"/>
      <c r="U653" s="2"/>
      <c r="V653" s="2"/>
      <c r="W653" s="2"/>
      <c r="X653" s="2"/>
      <c r="Y653" s="2"/>
      <c r="Z653" s="2"/>
      <c r="AA653" s="2"/>
      <c r="AB653" s="2"/>
      <c r="AC653" s="2"/>
      <c r="AD653" s="2"/>
      <c r="AE653" s="2"/>
      <c r="AF653" s="2"/>
      <c r="AG653" s="2"/>
      <c r="AH653" s="2"/>
      <c r="AI653" s="2"/>
      <c r="AJ653" s="2"/>
      <c r="AK653" s="2"/>
      <c r="AL653" s="2"/>
      <c r="AM653" s="2"/>
      <c r="AN653" s="2"/>
    </row>
    <row r="654" ht="14.25" customHeight="1">
      <c r="A654" s="3"/>
      <c r="B654" s="2"/>
      <c r="C654" s="2"/>
      <c r="D654" s="2"/>
      <c r="E654" s="2"/>
      <c r="F654" s="2"/>
      <c r="G654" s="2"/>
      <c r="H654" s="2"/>
      <c r="I654" s="2"/>
      <c r="J654" s="4"/>
      <c r="K654" s="4"/>
      <c r="L654" s="4"/>
      <c r="M654" s="4"/>
      <c r="N654" s="4"/>
      <c r="O654" s="4"/>
      <c r="P654" s="4"/>
      <c r="Q654" s="4"/>
      <c r="R654" s="4"/>
      <c r="S654" s="2"/>
      <c r="T654" s="2"/>
      <c r="U654" s="2"/>
      <c r="V654" s="2"/>
      <c r="W654" s="2"/>
      <c r="X654" s="2"/>
      <c r="Y654" s="2"/>
      <c r="Z654" s="2"/>
      <c r="AA654" s="2"/>
      <c r="AB654" s="2"/>
      <c r="AC654" s="2"/>
      <c r="AD654" s="2"/>
      <c r="AE654" s="2"/>
      <c r="AF654" s="2"/>
      <c r="AG654" s="2"/>
      <c r="AH654" s="2"/>
      <c r="AI654" s="2"/>
      <c r="AJ654" s="2"/>
      <c r="AK654" s="2"/>
      <c r="AL654" s="2"/>
      <c r="AM654" s="2"/>
      <c r="AN654" s="2"/>
    </row>
    <row r="655" ht="14.25" customHeight="1">
      <c r="A655" s="3"/>
      <c r="B655" s="2"/>
      <c r="C655" s="2"/>
      <c r="D655" s="2"/>
      <c r="E655" s="2"/>
      <c r="F655" s="2"/>
      <c r="G655" s="2"/>
      <c r="H655" s="2"/>
      <c r="I655" s="2"/>
      <c r="J655" s="4"/>
      <c r="K655" s="4"/>
      <c r="L655" s="4"/>
      <c r="M655" s="4"/>
      <c r="N655" s="4"/>
      <c r="O655" s="4"/>
      <c r="P655" s="4"/>
      <c r="Q655" s="4"/>
      <c r="R655" s="4"/>
      <c r="S655" s="2"/>
      <c r="T655" s="2"/>
      <c r="U655" s="2"/>
      <c r="V655" s="2"/>
      <c r="W655" s="2"/>
      <c r="X655" s="2"/>
      <c r="Y655" s="2"/>
      <c r="Z655" s="2"/>
      <c r="AA655" s="2"/>
      <c r="AB655" s="2"/>
      <c r="AC655" s="2"/>
      <c r="AD655" s="2"/>
      <c r="AE655" s="2"/>
      <c r="AF655" s="2"/>
      <c r="AG655" s="2"/>
      <c r="AH655" s="2"/>
      <c r="AI655" s="2"/>
      <c r="AJ655" s="2"/>
      <c r="AK655" s="2"/>
      <c r="AL655" s="2"/>
      <c r="AM655" s="2"/>
      <c r="AN655" s="2"/>
    </row>
    <row r="656" ht="14.25" customHeight="1">
      <c r="A656" s="3"/>
      <c r="B656" s="2"/>
      <c r="C656" s="2"/>
      <c r="D656" s="2"/>
      <c r="E656" s="2"/>
      <c r="F656" s="2"/>
      <c r="G656" s="2"/>
      <c r="H656" s="2"/>
      <c r="I656" s="2"/>
      <c r="J656" s="4"/>
      <c r="K656" s="4"/>
      <c r="L656" s="4"/>
      <c r="M656" s="4"/>
      <c r="N656" s="4"/>
      <c r="O656" s="4"/>
      <c r="P656" s="4"/>
      <c r="Q656" s="4"/>
      <c r="R656" s="4"/>
      <c r="S656" s="2"/>
      <c r="T656" s="2"/>
      <c r="U656" s="2"/>
      <c r="V656" s="2"/>
      <c r="W656" s="2"/>
      <c r="X656" s="2"/>
      <c r="Y656" s="2"/>
      <c r="Z656" s="2"/>
      <c r="AA656" s="2"/>
      <c r="AB656" s="2"/>
      <c r="AC656" s="2"/>
      <c r="AD656" s="2"/>
      <c r="AE656" s="2"/>
      <c r="AF656" s="2"/>
      <c r="AG656" s="2"/>
      <c r="AH656" s="2"/>
      <c r="AI656" s="2"/>
      <c r="AJ656" s="2"/>
      <c r="AK656" s="2"/>
      <c r="AL656" s="2"/>
      <c r="AM656" s="2"/>
      <c r="AN656" s="2"/>
    </row>
    <row r="657" ht="14.25" customHeight="1">
      <c r="A657" s="3"/>
      <c r="B657" s="2"/>
      <c r="C657" s="2"/>
      <c r="D657" s="2"/>
      <c r="E657" s="2"/>
      <c r="F657" s="2"/>
      <c r="G657" s="2"/>
      <c r="H657" s="2"/>
      <c r="I657" s="2"/>
      <c r="J657" s="4"/>
      <c r="K657" s="4"/>
      <c r="L657" s="4"/>
      <c r="M657" s="4"/>
      <c r="N657" s="4"/>
      <c r="O657" s="4"/>
      <c r="P657" s="4"/>
      <c r="Q657" s="4"/>
      <c r="R657" s="4"/>
      <c r="S657" s="2"/>
      <c r="T657" s="2"/>
      <c r="U657" s="2"/>
      <c r="V657" s="2"/>
      <c r="W657" s="2"/>
      <c r="X657" s="2"/>
      <c r="Y657" s="2"/>
      <c r="Z657" s="2"/>
      <c r="AA657" s="2"/>
      <c r="AB657" s="2"/>
      <c r="AC657" s="2"/>
      <c r="AD657" s="2"/>
      <c r="AE657" s="2"/>
      <c r="AF657" s="2"/>
      <c r="AG657" s="2"/>
      <c r="AH657" s="2"/>
      <c r="AI657" s="2"/>
      <c r="AJ657" s="2"/>
      <c r="AK657" s="2"/>
      <c r="AL657" s="2"/>
      <c r="AM657" s="2"/>
      <c r="AN657" s="2"/>
    </row>
    <row r="658" ht="14.25" customHeight="1">
      <c r="A658" s="3"/>
      <c r="B658" s="2"/>
      <c r="C658" s="2"/>
      <c r="D658" s="2"/>
      <c r="E658" s="2"/>
      <c r="F658" s="2"/>
      <c r="G658" s="2"/>
      <c r="H658" s="2"/>
      <c r="I658" s="2"/>
      <c r="J658" s="4"/>
      <c r="K658" s="4"/>
      <c r="L658" s="4"/>
      <c r="M658" s="4"/>
      <c r="N658" s="4"/>
      <c r="O658" s="4"/>
      <c r="P658" s="4"/>
      <c r="Q658" s="4"/>
      <c r="R658" s="4"/>
      <c r="S658" s="2"/>
      <c r="T658" s="2"/>
      <c r="U658" s="2"/>
      <c r="V658" s="2"/>
      <c r="W658" s="2"/>
      <c r="X658" s="2"/>
      <c r="Y658" s="2"/>
      <c r="Z658" s="2"/>
      <c r="AA658" s="2"/>
      <c r="AB658" s="2"/>
      <c r="AC658" s="2"/>
      <c r="AD658" s="2"/>
      <c r="AE658" s="2"/>
      <c r="AF658" s="2"/>
      <c r="AG658" s="2"/>
      <c r="AH658" s="2"/>
      <c r="AI658" s="2"/>
      <c r="AJ658" s="2"/>
      <c r="AK658" s="2"/>
      <c r="AL658" s="2"/>
      <c r="AM658" s="2"/>
      <c r="AN658" s="2"/>
    </row>
    <row r="659" ht="14.25" customHeight="1">
      <c r="A659" s="3"/>
      <c r="B659" s="2"/>
      <c r="C659" s="2"/>
      <c r="D659" s="2"/>
      <c r="E659" s="2"/>
      <c r="F659" s="2"/>
      <c r="G659" s="2"/>
      <c r="H659" s="2"/>
      <c r="I659" s="2"/>
      <c r="J659" s="4"/>
      <c r="K659" s="4"/>
      <c r="L659" s="4"/>
      <c r="M659" s="4"/>
      <c r="N659" s="4"/>
      <c r="O659" s="4"/>
      <c r="P659" s="4"/>
      <c r="Q659" s="4"/>
      <c r="R659" s="4"/>
      <c r="S659" s="2"/>
      <c r="T659" s="2"/>
      <c r="U659" s="2"/>
      <c r="V659" s="2"/>
      <c r="W659" s="2"/>
      <c r="X659" s="2"/>
      <c r="Y659" s="2"/>
      <c r="Z659" s="2"/>
      <c r="AA659" s="2"/>
      <c r="AB659" s="2"/>
      <c r="AC659" s="2"/>
      <c r="AD659" s="2"/>
      <c r="AE659" s="2"/>
      <c r="AF659" s="2"/>
      <c r="AG659" s="2"/>
      <c r="AH659" s="2"/>
      <c r="AI659" s="2"/>
      <c r="AJ659" s="2"/>
      <c r="AK659" s="2"/>
      <c r="AL659" s="2"/>
      <c r="AM659" s="2"/>
      <c r="AN659" s="2"/>
    </row>
    <row r="660" ht="14.25" customHeight="1">
      <c r="A660" s="3"/>
      <c r="B660" s="2"/>
      <c r="C660" s="2"/>
      <c r="D660" s="2"/>
      <c r="E660" s="2"/>
      <c r="F660" s="2"/>
      <c r="G660" s="2"/>
      <c r="H660" s="2"/>
      <c r="I660" s="2"/>
      <c r="J660" s="4"/>
      <c r="K660" s="4"/>
      <c r="L660" s="4"/>
      <c r="M660" s="4"/>
      <c r="N660" s="4"/>
      <c r="O660" s="4"/>
      <c r="P660" s="4"/>
      <c r="Q660" s="4"/>
      <c r="R660" s="4"/>
      <c r="S660" s="2"/>
      <c r="T660" s="2"/>
      <c r="U660" s="2"/>
      <c r="V660" s="2"/>
      <c r="W660" s="2"/>
      <c r="X660" s="2"/>
      <c r="Y660" s="2"/>
      <c r="Z660" s="2"/>
      <c r="AA660" s="2"/>
      <c r="AB660" s="2"/>
      <c r="AC660" s="2"/>
      <c r="AD660" s="2"/>
      <c r="AE660" s="2"/>
      <c r="AF660" s="2"/>
      <c r="AG660" s="2"/>
      <c r="AH660" s="2"/>
      <c r="AI660" s="2"/>
      <c r="AJ660" s="2"/>
      <c r="AK660" s="2"/>
      <c r="AL660" s="2"/>
      <c r="AM660" s="2"/>
      <c r="AN660" s="2"/>
    </row>
    <row r="661" ht="14.25" customHeight="1">
      <c r="A661" s="3"/>
      <c r="B661" s="2"/>
      <c r="C661" s="2"/>
      <c r="D661" s="2"/>
      <c r="E661" s="2"/>
      <c r="F661" s="2"/>
      <c r="G661" s="2"/>
      <c r="H661" s="2"/>
      <c r="I661" s="2"/>
      <c r="J661" s="4"/>
      <c r="K661" s="4"/>
      <c r="L661" s="4"/>
      <c r="M661" s="4"/>
      <c r="N661" s="4"/>
      <c r="O661" s="4"/>
      <c r="P661" s="4"/>
      <c r="Q661" s="4"/>
      <c r="R661" s="4"/>
      <c r="S661" s="2"/>
      <c r="T661" s="2"/>
      <c r="U661" s="2"/>
      <c r="V661" s="2"/>
      <c r="W661" s="2"/>
      <c r="X661" s="2"/>
      <c r="Y661" s="2"/>
      <c r="Z661" s="2"/>
      <c r="AA661" s="2"/>
      <c r="AB661" s="2"/>
      <c r="AC661" s="2"/>
      <c r="AD661" s="2"/>
      <c r="AE661" s="2"/>
      <c r="AF661" s="2"/>
      <c r="AG661" s="2"/>
      <c r="AH661" s="2"/>
      <c r="AI661" s="2"/>
      <c r="AJ661" s="2"/>
      <c r="AK661" s="2"/>
      <c r="AL661" s="2"/>
      <c r="AM661" s="2"/>
      <c r="AN661" s="2"/>
    </row>
    <row r="662" ht="14.25" customHeight="1">
      <c r="A662" s="3"/>
      <c r="B662" s="2"/>
      <c r="C662" s="2"/>
      <c r="D662" s="2"/>
      <c r="E662" s="2"/>
      <c r="F662" s="2"/>
      <c r="G662" s="2"/>
      <c r="H662" s="2"/>
      <c r="I662" s="2"/>
      <c r="J662" s="4"/>
      <c r="K662" s="4"/>
      <c r="L662" s="4"/>
      <c r="M662" s="4"/>
      <c r="N662" s="4"/>
      <c r="O662" s="4"/>
      <c r="P662" s="4"/>
      <c r="Q662" s="4"/>
      <c r="R662" s="4"/>
      <c r="S662" s="2"/>
      <c r="T662" s="2"/>
      <c r="U662" s="2"/>
      <c r="V662" s="2"/>
      <c r="W662" s="2"/>
      <c r="X662" s="2"/>
      <c r="Y662" s="2"/>
      <c r="Z662" s="2"/>
      <c r="AA662" s="2"/>
      <c r="AB662" s="2"/>
      <c r="AC662" s="2"/>
      <c r="AD662" s="2"/>
      <c r="AE662" s="2"/>
      <c r="AF662" s="2"/>
      <c r="AG662" s="2"/>
      <c r="AH662" s="2"/>
      <c r="AI662" s="2"/>
      <c r="AJ662" s="2"/>
      <c r="AK662" s="2"/>
      <c r="AL662" s="2"/>
      <c r="AM662" s="2"/>
      <c r="AN662" s="2"/>
    </row>
    <row r="663" ht="14.25" customHeight="1">
      <c r="A663" s="3"/>
      <c r="B663" s="2"/>
      <c r="C663" s="2"/>
      <c r="D663" s="2"/>
      <c r="E663" s="2"/>
      <c r="F663" s="2"/>
      <c r="G663" s="2"/>
      <c r="H663" s="2"/>
      <c r="I663" s="2"/>
      <c r="J663" s="4"/>
      <c r="K663" s="4"/>
      <c r="L663" s="4"/>
      <c r="M663" s="4"/>
      <c r="N663" s="4"/>
      <c r="O663" s="4"/>
      <c r="P663" s="4"/>
      <c r="Q663" s="4"/>
      <c r="R663" s="4"/>
      <c r="S663" s="2"/>
      <c r="T663" s="2"/>
      <c r="U663" s="2"/>
      <c r="V663" s="2"/>
      <c r="W663" s="2"/>
      <c r="X663" s="2"/>
      <c r="Y663" s="2"/>
      <c r="Z663" s="2"/>
      <c r="AA663" s="2"/>
      <c r="AB663" s="2"/>
      <c r="AC663" s="2"/>
      <c r="AD663" s="2"/>
      <c r="AE663" s="2"/>
      <c r="AF663" s="2"/>
      <c r="AG663" s="2"/>
      <c r="AH663" s="2"/>
      <c r="AI663" s="2"/>
      <c r="AJ663" s="2"/>
      <c r="AK663" s="2"/>
      <c r="AL663" s="2"/>
      <c r="AM663" s="2"/>
      <c r="AN663" s="2"/>
    </row>
    <row r="664" ht="14.25" customHeight="1">
      <c r="A664" s="3"/>
      <c r="B664" s="2"/>
      <c r="C664" s="2"/>
      <c r="D664" s="2"/>
      <c r="E664" s="2"/>
      <c r="F664" s="2"/>
      <c r="G664" s="2"/>
      <c r="H664" s="2"/>
      <c r="I664" s="2"/>
      <c r="J664" s="4"/>
      <c r="K664" s="4"/>
      <c r="L664" s="4"/>
      <c r="M664" s="4"/>
      <c r="N664" s="4"/>
      <c r="O664" s="4"/>
      <c r="P664" s="4"/>
      <c r="Q664" s="4"/>
      <c r="R664" s="4"/>
      <c r="S664" s="2"/>
      <c r="T664" s="2"/>
      <c r="U664" s="2"/>
      <c r="V664" s="2"/>
      <c r="W664" s="2"/>
      <c r="X664" s="2"/>
      <c r="Y664" s="2"/>
      <c r="Z664" s="2"/>
      <c r="AA664" s="2"/>
      <c r="AB664" s="2"/>
      <c r="AC664" s="2"/>
      <c r="AD664" s="2"/>
      <c r="AE664" s="2"/>
      <c r="AF664" s="2"/>
      <c r="AG664" s="2"/>
      <c r="AH664" s="2"/>
      <c r="AI664" s="2"/>
      <c r="AJ664" s="2"/>
      <c r="AK664" s="2"/>
      <c r="AL664" s="2"/>
      <c r="AM664" s="2"/>
      <c r="AN664" s="2"/>
    </row>
    <row r="665" ht="14.25" customHeight="1">
      <c r="A665" s="3"/>
      <c r="B665" s="2"/>
      <c r="C665" s="2"/>
      <c r="D665" s="2"/>
      <c r="E665" s="2"/>
      <c r="F665" s="2"/>
      <c r="G665" s="2"/>
      <c r="H665" s="2"/>
      <c r="I665" s="2"/>
      <c r="J665" s="4"/>
      <c r="K665" s="4"/>
      <c r="L665" s="4"/>
      <c r="M665" s="4"/>
      <c r="N665" s="4"/>
      <c r="O665" s="4"/>
      <c r="P665" s="4"/>
      <c r="Q665" s="4"/>
      <c r="R665" s="4"/>
      <c r="S665" s="2"/>
      <c r="T665" s="2"/>
      <c r="U665" s="2"/>
      <c r="V665" s="2"/>
      <c r="W665" s="2"/>
      <c r="X665" s="2"/>
      <c r="Y665" s="2"/>
      <c r="Z665" s="2"/>
      <c r="AA665" s="2"/>
      <c r="AB665" s="2"/>
      <c r="AC665" s="2"/>
      <c r="AD665" s="2"/>
      <c r="AE665" s="2"/>
      <c r="AF665" s="2"/>
      <c r="AG665" s="2"/>
      <c r="AH665" s="2"/>
      <c r="AI665" s="2"/>
      <c r="AJ665" s="2"/>
      <c r="AK665" s="2"/>
      <c r="AL665" s="2"/>
      <c r="AM665" s="2"/>
      <c r="AN665" s="2"/>
    </row>
    <row r="666" ht="14.25" customHeight="1">
      <c r="A666" s="3"/>
      <c r="B666" s="2"/>
      <c r="C666" s="2"/>
      <c r="D666" s="2"/>
      <c r="E666" s="2"/>
      <c r="F666" s="2"/>
      <c r="G666" s="2"/>
      <c r="H666" s="2"/>
      <c r="I666" s="2"/>
      <c r="J666" s="4"/>
      <c r="K666" s="4"/>
      <c r="L666" s="4"/>
      <c r="M666" s="4"/>
      <c r="N666" s="4"/>
      <c r="O666" s="4"/>
      <c r="P666" s="4"/>
      <c r="Q666" s="4"/>
      <c r="R666" s="4"/>
      <c r="S666" s="2"/>
      <c r="T666" s="2"/>
      <c r="U666" s="2"/>
      <c r="V666" s="2"/>
      <c r="W666" s="2"/>
      <c r="X666" s="2"/>
      <c r="Y666" s="2"/>
      <c r="Z666" s="2"/>
      <c r="AA666" s="2"/>
      <c r="AB666" s="2"/>
      <c r="AC666" s="2"/>
      <c r="AD666" s="2"/>
      <c r="AE666" s="2"/>
      <c r="AF666" s="2"/>
      <c r="AG666" s="2"/>
      <c r="AH666" s="2"/>
      <c r="AI666" s="2"/>
      <c r="AJ666" s="2"/>
      <c r="AK666" s="2"/>
      <c r="AL666" s="2"/>
      <c r="AM666" s="2"/>
      <c r="AN666" s="2"/>
    </row>
    <row r="667" ht="14.25" customHeight="1">
      <c r="A667" s="3"/>
      <c r="B667" s="2"/>
      <c r="C667" s="2"/>
      <c r="D667" s="2"/>
      <c r="E667" s="2"/>
      <c r="F667" s="2"/>
      <c r="G667" s="2"/>
      <c r="H667" s="2"/>
      <c r="I667" s="2"/>
      <c r="J667" s="4"/>
      <c r="K667" s="4"/>
      <c r="L667" s="4"/>
      <c r="M667" s="4"/>
      <c r="N667" s="4"/>
      <c r="O667" s="4"/>
      <c r="P667" s="4"/>
      <c r="Q667" s="4"/>
      <c r="R667" s="4"/>
      <c r="S667" s="2"/>
      <c r="T667" s="2"/>
      <c r="U667" s="2"/>
      <c r="V667" s="2"/>
      <c r="W667" s="2"/>
      <c r="X667" s="2"/>
      <c r="Y667" s="2"/>
      <c r="Z667" s="2"/>
      <c r="AA667" s="2"/>
      <c r="AB667" s="2"/>
      <c r="AC667" s="2"/>
      <c r="AD667" s="2"/>
      <c r="AE667" s="2"/>
      <c r="AF667" s="2"/>
      <c r="AG667" s="2"/>
      <c r="AH667" s="2"/>
      <c r="AI667" s="2"/>
      <c r="AJ667" s="2"/>
      <c r="AK667" s="2"/>
      <c r="AL667" s="2"/>
      <c r="AM667" s="2"/>
      <c r="AN667" s="2"/>
    </row>
    <row r="668" ht="14.25" customHeight="1">
      <c r="A668" s="3"/>
      <c r="B668" s="2"/>
      <c r="C668" s="2"/>
      <c r="D668" s="2"/>
      <c r="E668" s="2"/>
      <c r="F668" s="2"/>
      <c r="G668" s="2"/>
      <c r="H668" s="2"/>
      <c r="I668" s="2"/>
      <c r="J668" s="4"/>
      <c r="K668" s="4"/>
      <c r="L668" s="4"/>
      <c r="M668" s="4"/>
      <c r="N668" s="4"/>
      <c r="O668" s="4"/>
      <c r="P668" s="4"/>
      <c r="Q668" s="4"/>
      <c r="R668" s="4"/>
      <c r="S668" s="2"/>
      <c r="T668" s="2"/>
      <c r="U668" s="2"/>
      <c r="V668" s="2"/>
      <c r="W668" s="2"/>
      <c r="X668" s="2"/>
      <c r="Y668" s="2"/>
      <c r="Z668" s="2"/>
      <c r="AA668" s="2"/>
      <c r="AB668" s="2"/>
      <c r="AC668" s="2"/>
      <c r="AD668" s="2"/>
      <c r="AE668" s="2"/>
      <c r="AF668" s="2"/>
      <c r="AG668" s="2"/>
      <c r="AH668" s="2"/>
      <c r="AI668" s="2"/>
      <c r="AJ668" s="2"/>
      <c r="AK668" s="2"/>
      <c r="AL668" s="2"/>
      <c r="AM668" s="2"/>
      <c r="AN668" s="2"/>
    </row>
    <row r="669" ht="14.25" customHeight="1">
      <c r="A669" s="3"/>
      <c r="B669" s="2"/>
      <c r="C669" s="2"/>
      <c r="D669" s="2"/>
      <c r="E669" s="2"/>
      <c r="F669" s="2"/>
      <c r="G669" s="2"/>
      <c r="H669" s="2"/>
      <c r="I669" s="2"/>
      <c r="J669" s="4"/>
      <c r="K669" s="4"/>
      <c r="L669" s="4"/>
      <c r="M669" s="4"/>
      <c r="N669" s="4"/>
      <c r="O669" s="4"/>
      <c r="P669" s="4"/>
      <c r="Q669" s="4"/>
      <c r="R669" s="4"/>
      <c r="S669" s="2"/>
      <c r="T669" s="2"/>
      <c r="U669" s="2"/>
      <c r="V669" s="2"/>
      <c r="W669" s="2"/>
      <c r="X669" s="2"/>
      <c r="Y669" s="2"/>
      <c r="Z669" s="2"/>
      <c r="AA669" s="2"/>
      <c r="AB669" s="2"/>
      <c r="AC669" s="2"/>
      <c r="AD669" s="2"/>
      <c r="AE669" s="2"/>
      <c r="AF669" s="2"/>
      <c r="AG669" s="2"/>
      <c r="AH669" s="2"/>
      <c r="AI669" s="2"/>
      <c r="AJ669" s="2"/>
      <c r="AK669" s="2"/>
      <c r="AL669" s="2"/>
      <c r="AM669" s="2"/>
      <c r="AN669" s="2"/>
    </row>
    <row r="670" ht="14.25" customHeight="1">
      <c r="A670" s="3"/>
      <c r="B670" s="2"/>
      <c r="C670" s="2"/>
      <c r="D670" s="2"/>
      <c r="E670" s="2"/>
      <c r="F670" s="2"/>
      <c r="G670" s="2"/>
      <c r="H670" s="2"/>
      <c r="I670" s="2"/>
      <c r="J670" s="4"/>
      <c r="K670" s="4"/>
      <c r="L670" s="4"/>
      <c r="M670" s="4"/>
      <c r="N670" s="4"/>
      <c r="O670" s="4"/>
      <c r="P670" s="4"/>
      <c r="Q670" s="4"/>
      <c r="R670" s="4"/>
      <c r="S670" s="2"/>
      <c r="T670" s="2"/>
      <c r="U670" s="2"/>
      <c r="V670" s="2"/>
      <c r="W670" s="2"/>
      <c r="X670" s="2"/>
      <c r="Y670" s="2"/>
      <c r="Z670" s="2"/>
      <c r="AA670" s="2"/>
      <c r="AB670" s="2"/>
      <c r="AC670" s="2"/>
      <c r="AD670" s="2"/>
      <c r="AE670" s="2"/>
      <c r="AF670" s="2"/>
      <c r="AG670" s="2"/>
      <c r="AH670" s="2"/>
      <c r="AI670" s="2"/>
      <c r="AJ670" s="2"/>
      <c r="AK670" s="2"/>
      <c r="AL670" s="2"/>
      <c r="AM670" s="2"/>
      <c r="AN670" s="2"/>
    </row>
    <row r="671" ht="14.25" customHeight="1">
      <c r="A671" s="3"/>
      <c r="B671" s="2"/>
      <c r="C671" s="2"/>
      <c r="D671" s="2"/>
      <c r="E671" s="2"/>
      <c r="F671" s="2"/>
      <c r="G671" s="2"/>
      <c r="H671" s="2"/>
      <c r="I671" s="2"/>
      <c r="J671" s="4"/>
      <c r="K671" s="4"/>
      <c r="L671" s="4"/>
      <c r="M671" s="4"/>
      <c r="N671" s="4"/>
      <c r="O671" s="4"/>
      <c r="P671" s="4"/>
      <c r="Q671" s="4"/>
      <c r="R671" s="4"/>
      <c r="S671" s="2"/>
      <c r="T671" s="2"/>
      <c r="U671" s="2"/>
      <c r="V671" s="2"/>
      <c r="W671" s="2"/>
      <c r="X671" s="2"/>
      <c r="Y671" s="2"/>
      <c r="Z671" s="2"/>
      <c r="AA671" s="2"/>
      <c r="AB671" s="2"/>
      <c r="AC671" s="2"/>
      <c r="AD671" s="2"/>
      <c r="AE671" s="2"/>
      <c r="AF671" s="2"/>
      <c r="AG671" s="2"/>
      <c r="AH671" s="2"/>
      <c r="AI671" s="2"/>
      <c r="AJ671" s="2"/>
      <c r="AK671" s="2"/>
      <c r="AL671" s="2"/>
      <c r="AM671" s="2"/>
      <c r="AN671" s="2"/>
    </row>
    <row r="672" ht="14.25" customHeight="1">
      <c r="A672" s="3"/>
      <c r="B672" s="2"/>
      <c r="C672" s="2"/>
      <c r="D672" s="2"/>
      <c r="E672" s="2"/>
      <c r="F672" s="2"/>
      <c r="G672" s="2"/>
      <c r="H672" s="2"/>
      <c r="I672" s="2"/>
      <c r="J672" s="4"/>
      <c r="K672" s="4"/>
      <c r="L672" s="4"/>
      <c r="M672" s="4"/>
      <c r="N672" s="4"/>
      <c r="O672" s="4"/>
      <c r="P672" s="4"/>
      <c r="Q672" s="4"/>
      <c r="R672" s="4"/>
      <c r="S672" s="2"/>
      <c r="T672" s="2"/>
      <c r="U672" s="2"/>
      <c r="V672" s="2"/>
      <c r="W672" s="2"/>
      <c r="X672" s="2"/>
      <c r="Y672" s="2"/>
      <c r="Z672" s="2"/>
      <c r="AA672" s="2"/>
      <c r="AB672" s="2"/>
      <c r="AC672" s="2"/>
      <c r="AD672" s="2"/>
      <c r="AE672" s="2"/>
      <c r="AF672" s="2"/>
      <c r="AG672" s="2"/>
      <c r="AH672" s="2"/>
      <c r="AI672" s="2"/>
      <c r="AJ672" s="2"/>
      <c r="AK672" s="2"/>
      <c r="AL672" s="2"/>
      <c r="AM672" s="2"/>
      <c r="AN672" s="2"/>
    </row>
    <row r="673" ht="14.25" customHeight="1">
      <c r="A673" s="3"/>
      <c r="B673" s="2"/>
      <c r="C673" s="2"/>
      <c r="D673" s="2"/>
      <c r="E673" s="2"/>
      <c r="F673" s="2"/>
      <c r="G673" s="2"/>
      <c r="H673" s="2"/>
      <c r="I673" s="2"/>
      <c r="J673" s="4"/>
      <c r="K673" s="4"/>
      <c r="L673" s="4"/>
      <c r="M673" s="4"/>
      <c r="N673" s="4"/>
      <c r="O673" s="4"/>
      <c r="P673" s="4"/>
      <c r="Q673" s="4"/>
      <c r="R673" s="4"/>
      <c r="S673" s="2"/>
      <c r="T673" s="2"/>
      <c r="U673" s="2"/>
      <c r="V673" s="2"/>
      <c r="W673" s="2"/>
      <c r="X673" s="2"/>
      <c r="Y673" s="2"/>
      <c r="Z673" s="2"/>
      <c r="AA673" s="2"/>
      <c r="AB673" s="2"/>
      <c r="AC673" s="2"/>
      <c r="AD673" s="2"/>
      <c r="AE673" s="2"/>
      <c r="AF673" s="2"/>
      <c r="AG673" s="2"/>
      <c r="AH673" s="2"/>
      <c r="AI673" s="2"/>
      <c r="AJ673" s="2"/>
      <c r="AK673" s="2"/>
      <c r="AL673" s="2"/>
      <c r="AM673" s="2"/>
      <c r="AN673" s="2"/>
    </row>
    <row r="674" ht="14.25" customHeight="1">
      <c r="A674" s="3"/>
      <c r="B674" s="2"/>
      <c r="C674" s="2"/>
      <c r="D674" s="2"/>
      <c r="E674" s="2"/>
      <c r="F674" s="2"/>
      <c r="G674" s="2"/>
      <c r="H674" s="2"/>
      <c r="I674" s="2"/>
      <c r="J674" s="4"/>
      <c r="K674" s="4"/>
      <c r="L674" s="4"/>
      <c r="M674" s="4"/>
      <c r="N674" s="4"/>
      <c r="O674" s="4"/>
      <c r="P674" s="4"/>
      <c r="Q674" s="4"/>
      <c r="R674" s="4"/>
      <c r="S674" s="2"/>
      <c r="T674" s="2"/>
      <c r="U674" s="2"/>
      <c r="V674" s="2"/>
      <c r="W674" s="2"/>
      <c r="X674" s="2"/>
      <c r="Y674" s="2"/>
      <c r="Z674" s="2"/>
      <c r="AA674" s="2"/>
      <c r="AB674" s="2"/>
      <c r="AC674" s="2"/>
      <c r="AD674" s="2"/>
      <c r="AE674" s="2"/>
      <c r="AF674" s="2"/>
      <c r="AG674" s="2"/>
      <c r="AH674" s="2"/>
      <c r="AI674" s="2"/>
      <c r="AJ674" s="2"/>
      <c r="AK674" s="2"/>
      <c r="AL674" s="2"/>
      <c r="AM674" s="2"/>
      <c r="AN674" s="2"/>
    </row>
    <row r="675" ht="14.25" customHeight="1">
      <c r="A675" s="3"/>
      <c r="B675" s="2"/>
      <c r="C675" s="2"/>
      <c r="D675" s="2"/>
      <c r="E675" s="2"/>
      <c r="F675" s="2"/>
      <c r="G675" s="2"/>
      <c r="H675" s="2"/>
      <c r="I675" s="2"/>
      <c r="J675" s="4"/>
      <c r="K675" s="4"/>
      <c r="L675" s="4"/>
      <c r="M675" s="4"/>
      <c r="N675" s="4"/>
      <c r="O675" s="4"/>
      <c r="P675" s="4"/>
      <c r="Q675" s="4"/>
      <c r="R675" s="4"/>
      <c r="S675" s="2"/>
      <c r="T675" s="2"/>
      <c r="U675" s="2"/>
      <c r="V675" s="2"/>
      <c r="W675" s="2"/>
      <c r="X675" s="2"/>
      <c r="Y675" s="2"/>
      <c r="Z675" s="2"/>
      <c r="AA675" s="2"/>
      <c r="AB675" s="2"/>
      <c r="AC675" s="2"/>
      <c r="AD675" s="2"/>
      <c r="AE675" s="2"/>
      <c r="AF675" s="2"/>
      <c r="AG675" s="2"/>
      <c r="AH675" s="2"/>
      <c r="AI675" s="2"/>
      <c r="AJ675" s="2"/>
      <c r="AK675" s="2"/>
      <c r="AL675" s="2"/>
      <c r="AM675" s="2"/>
      <c r="AN675" s="2"/>
    </row>
    <row r="676" ht="14.25" customHeight="1">
      <c r="A676" s="3"/>
      <c r="B676" s="2"/>
      <c r="C676" s="2"/>
      <c r="D676" s="2"/>
      <c r="E676" s="2"/>
      <c r="F676" s="2"/>
      <c r="G676" s="2"/>
      <c r="H676" s="2"/>
      <c r="I676" s="2"/>
      <c r="J676" s="4"/>
      <c r="K676" s="4"/>
      <c r="L676" s="4"/>
      <c r="M676" s="4"/>
      <c r="N676" s="4"/>
      <c r="O676" s="4"/>
      <c r="P676" s="4"/>
      <c r="Q676" s="4"/>
      <c r="R676" s="4"/>
      <c r="S676" s="2"/>
      <c r="T676" s="2"/>
      <c r="U676" s="2"/>
      <c r="V676" s="2"/>
      <c r="W676" s="2"/>
      <c r="X676" s="2"/>
      <c r="Y676" s="2"/>
      <c r="Z676" s="2"/>
      <c r="AA676" s="2"/>
      <c r="AB676" s="2"/>
      <c r="AC676" s="2"/>
      <c r="AD676" s="2"/>
      <c r="AE676" s="2"/>
      <c r="AF676" s="2"/>
      <c r="AG676" s="2"/>
      <c r="AH676" s="2"/>
      <c r="AI676" s="2"/>
      <c r="AJ676" s="2"/>
      <c r="AK676" s="2"/>
      <c r="AL676" s="2"/>
      <c r="AM676" s="2"/>
      <c r="AN676" s="2"/>
    </row>
    <row r="677" ht="14.25" customHeight="1">
      <c r="A677" s="3"/>
      <c r="B677" s="2"/>
      <c r="C677" s="2"/>
      <c r="D677" s="2"/>
      <c r="E677" s="2"/>
      <c r="F677" s="2"/>
      <c r="G677" s="2"/>
      <c r="H677" s="2"/>
      <c r="I677" s="2"/>
      <c r="J677" s="4"/>
      <c r="K677" s="4"/>
      <c r="L677" s="4"/>
      <c r="M677" s="4"/>
      <c r="N677" s="4"/>
      <c r="O677" s="4"/>
      <c r="P677" s="4"/>
      <c r="Q677" s="4"/>
      <c r="R677" s="4"/>
      <c r="S677" s="2"/>
      <c r="T677" s="2"/>
      <c r="U677" s="2"/>
      <c r="V677" s="2"/>
      <c r="W677" s="2"/>
      <c r="X677" s="2"/>
      <c r="Y677" s="2"/>
      <c r="Z677" s="2"/>
      <c r="AA677" s="2"/>
      <c r="AB677" s="2"/>
      <c r="AC677" s="2"/>
      <c r="AD677" s="2"/>
      <c r="AE677" s="2"/>
      <c r="AF677" s="2"/>
      <c r="AG677" s="2"/>
      <c r="AH677" s="2"/>
      <c r="AI677" s="2"/>
      <c r="AJ677" s="2"/>
      <c r="AK677" s="2"/>
      <c r="AL677" s="2"/>
      <c r="AM677" s="2"/>
      <c r="AN677" s="2"/>
    </row>
    <row r="678" ht="14.25" customHeight="1">
      <c r="A678" s="3"/>
      <c r="B678" s="2"/>
      <c r="C678" s="2"/>
      <c r="D678" s="2"/>
      <c r="E678" s="2"/>
      <c r="F678" s="2"/>
      <c r="G678" s="2"/>
      <c r="H678" s="2"/>
      <c r="I678" s="2"/>
      <c r="J678" s="4"/>
      <c r="K678" s="4"/>
      <c r="L678" s="4"/>
      <c r="M678" s="4"/>
      <c r="N678" s="4"/>
      <c r="O678" s="4"/>
      <c r="P678" s="4"/>
      <c r="Q678" s="4"/>
      <c r="R678" s="4"/>
      <c r="S678" s="2"/>
      <c r="T678" s="2"/>
      <c r="U678" s="2"/>
      <c r="V678" s="2"/>
      <c r="W678" s="2"/>
      <c r="X678" s="2"/>
      <c r="Y678" s="2"/>
      <c r="Z678" s="2"/>
      <c r="AA678" s="2"/>
      <c r="AB678" s="2"/>
      <c r="AC678" s="2"/>
      <c r="AD678" s="2"/>
      <c r="AE678" s="2"/>
      <c r="AF678" s="2"/>
      <c r="AG678" s="2"/>
      <c r="AH678" s="2"/>
      <c r="AI678" s="2"/>
      <c r="AJ678" s="2"/>
      <c r="AK678" s="2"/>
      <c r="AL678" s="2"/>
      <c r="AM678" s="2"/>
      <c r="AN678" s="2"/>
    </row>
    <row r="679" ht="14.25" customHeight="1">
      <c r="A679" s="3"/>
      <c r="B679" s="2"/>
      <c r="C679" s="2"/>
      <c r="D679" s="2"/>
      <c r="E679" s="2"/>
      <c r="F679" s="2"/>
      <c r="G679" s="2"/>
      <c r="H679" s="2"/>
      <c r="I679" s="2"/>
      <c r="J679" s="4"/>
      <c r="K679" s="4"/>
      <c r="L679" s="4"/>
      <c r="M679" s="4"/>
      <c r="N679" s="4"/>
      <c r="O679" s="4"/>
      <c r="P679" s="4"/>
      <c r="Q679" s="4"/>
      <c r="R679" s="4"/>
      <c r="S679" s="2"/>
      <c r="T679" s="2"/>
      <c r="U679" s="2"/>
      <c r="V679" s="2"/>
      <c r="W679" s="2"/>
      <c r="X679" s="2"/>
      <c r="Y679" s="2"/>
      <c r="Z679" s="2"/>
      <c r="AA679" s="2"/>
      <c r="AB679" s="2"/>
      <c r="AC679" s="2"/>
      <c r="AD679" s="2"/>
      <c r="AE679" s="2"/>
      <c r="AF679" s="2"/>
      <c r="AG679" s="2"/>
      <c r="AH679" s="2"/>
      <c r="AI679" s="2"/>
      <c r="AJ679" s="2"/>
      <c r="AK679" s="2"/>
      <c r="AL679" s="2"/>
      <c r="AM679" s="2"/>
      <c r="AN679" s="2"/>
    </row>
    <row r="680" ht="14.25" customHeight="1">
      <c r="A680" s="3"/>
      <c r="B680" s="2"/>
      <c r="C680" s="2"/>
      <c r="D680" s="2"/>
      <c r="E680" s="2"/>
      <c r="F680" s="2"/>
      <c r="G680" s="2"/>
      <c r="H680" s="2"/>
      <c r="I680" s="2"/>
      <c r="J680" s="4"/>
      <c r="K680" s="4"/>
      <c r="L680" s="4"/>
      <c r="M680" s="4"/>
      <c r="N680" s="4"/>
      <c r="O680" s="4"/>
      <c r="P680" s="4"/>
      <c r="Q680" s="4"/>
      <c r="R680" s="4"/>
      <c r="S680" s="2"/>
      <c r="T680" s="2"/>
      <c r="U680" s="2"/>
      <c r="V680" s="2"/>
      <c r="W680" s="2"/>
      <c r="X680" s="2"/>
      <c r="Y680" s="2"/>
      <c r="Z680" s="2"/>
      <c r="AA680" s="2"/>
      <c r="AB680" s="2"/>
      <c r="AC680" s="2"/>
      <c r="AD680" s="2"/>
      <c r="AE680" s="2"/>
      <c r="AF680" s="2"/>
      <c r="AG680" s="2"/>
      <c r="AH680" s="2"/>
      <c r="AI680" s="2"/>
      <c r="AJ680" s="2"/>
      <c r="AK680" s="2"/>
      <c r="AL680" s="2"/>
      <c r="AM680" s="2"/>
      <c r="AN680" s="2"/>
    </row>
    <row r="681" ht="14.25" customHeight="1">
      <c r="A681" s="3"/>
      <c r="B681" s="2"/>
      <c r="C681" s="2"/>
      <c r="D681" s="2"/>
      <c r="E681" s="2"/>
      <c r="F681" s="2"/>
      <c r="G681" s="2"/>
      <c r="H681" s="2"/>
      <c r="I681" s="2"/>
      <c r="J681" s="4"/>
      <c r="K681" s="4"/>
      <c r="L681" s="4"/>
      <c r="M681" s="4"/>
      <c r="N681" s="4"/>
      <c r="O681" s="4"/>
      <c r="P681" s="4"/>
      <c r="Q681" s="4"/>
      <c r="R681" s="4"/>
      <c r="S681" s="2"/>
      <c r="T681" s="2"/>
      <c r="U681" s="2"/>
      <c r="V681" s="2"/>
      <c r="W681" s="2"/>
      <c r="X681" s="2"/>
      <c r="Y681" s="2"/>
      <c r="Z681" s="2"/>
      <c r="AA681" s="2"/>
      <c r="AB681" s="2"/>
      <c r="AC681" s="2"/>
      <c r="AD681" s="2"/>
      <c r="AE681" s="2"/>
      <c r="AF681" s="2"/>
      <c r="AG681" s="2"/>
      <c r="AH681" s="2"/>
      <c r="AI681" s="2"/>
      <c r="AJ681" s="2"/>
      <c r="AK681" s="2"/>
      <c r="AL681" s="2"/>
      <c r="AM681" s="2"/>
      <c r="AN681" s="2"/>
    </row>
    <row r="682" ht="14.25" customHeight="1">
      <c r="A682" s="3"/>
      <c r="B682" s="2"/>
      <c r="C682" s="2"/>
      <c r="D682" s="2"/>
      <c r="E682" s="2"/>
      <c r="F682" s="2"/>
      <c r="G682" s="2"/>
      <c r="H682" s="2"/>
      <c r="I682" s="2"/>
      <c r="J682" s="4"/>
      <c r="K682" s="4"/>
      <c r="L682" s="4"/>
      <c r="M682" s="4"/>
      <c r="N682" s="4"/>
      <c r="O682" s="4"/>
      <c r="P682" s="4"/>
      <c r="Q682" s="4"/>
      <c r="R682" s="4"/>
      <c r="S682" s="2"/>
      <c r="T682" s="2"/>
      <c r="U682" s="2"/>
      <c r="V682" s="2"/>
      <c r="W682" s="2"/>
      <c r="X682" s="2"/>
      <c r="Y682" s="2"/>
      <c r="Z682" s="2"/>
      <c r="AA682" s="2"/>
      <c r="AB682" s="2"/>
      <c r="AC682" s="2"/>
      <c r="AD682" s="2"/>
      <c r="AE682" s="2"/>
      <c r="AF682" s="2"/>
      <c r="AG682" s="2"/>
      <c r="AH682" s="2"/>
      <c r="AI682" s="2"/>
      <c r="AJ682" s="2"/>
      <c r="AK682" s="2"/>
      <c r="AL682" s="2"/>
      <c r="AM682" s="2"/>
      <c r="AN682" s="2"/>
    </row>
    <row r="683" ht="14.25" customHeight="1">
      <c r="A683" s="3"/>
      <c r="B683" s="2"/>
      <c r="C683" s="2"/>
      <c r="D683" s="2"/>
      <c r="E683" s="2"/>
      <c r="F683" s="2"/>
      <c r="G683" s="2"/>
      <c r="H683" s="2"/>
      <c r="I683" s="2"/>
      <c r="J683" s="4"/>
      <c r="K683" s="4"/>
      <c r="L683" s="4"/>
      <c r="M683" s="4"/>
      <c r="N683" s="4"/>
      <c r="O683" s="4"/>
      <c r="P683" s="4"/>
      <c r="Q683" s="4"/>
      <c r="R683" s="4"/>
      <c r="S683" s="2"/>
      <c r="T683" s="2"/>
      <c r="U683" s="2"/>
      <c r="V683" s="2"/>
      <c r="W683" s="2"/>
      <c r="X683" s="2"/>
      <c r="Y683" s="2"/>
      <c r="Z683" s="2"/>
      <c r="AA683" s="2"/>
      <c r="AB683" s="2"/>
      <c r="AC683" s="2"/>
      <c r="AD683" s="2"/>
      <c r="AE683" s="2"/>
      <c r="AF683" s="2"/>
      <c r="AG683" s="2"/>
      <c r="AH683" s="2"/>
      <c r="AI683" s="2"/>
      <c r="AJ683" s="2"/>
      <c r="AK683" s="2"/>
      <c r="AL683" s="2"/>
      <c r="AM683" s="2"/>
      <c r="AN683" s="2"/>
    </row>
    <row r="684" ht="14.25" customHeight="1">
      <c r="A684" s="3"/>
      <c r="B684" s="2"/>
      <c r="C684" s="2"/>
      <c r="D684" s="2"/>
      <c r="E684" s="2"/>
      <c r="F684" s="2"/>
      <c r="G684" s="2"/>
      <c r="H684" s="2"/>
      <c r="I684" s="2"/>
      <c r="J684" s="4"/>
      <c r="K684" s="4"/>
      <c r="L684" s="4"/>
      <c r="M684" s="4"/>
      <c r="N684" s="4"/>
      <c r="O684" s="4"/>
      <c r="P684" s="4"/>
      <c r="Q684" s="4"/>
      <c r="R684" s="4"/>
      <c r="S684" s="2"/>
      <c r="T684" s="2"/>
      <c r="U684" s="2"/>
      <c r="V684" s="2"/>
      <c r="W684" s="2"/>
      <c r="X684" s="2"/>
      <c r="Y684" s="2"/>
      <c r="Z684" s="2"/>
      <c r="AA684" s="2"/>
      <c r="AB684" s="2"/>
      <c r="AC684" s="2"/>
      <c r="AD684" s="2"/>
      <c r="AE684" s="2"/>
      <c r="AF684" s="2"/>
      <c r="AG684" s="2"/>
      <c r="AH684" s="2"/>
      <c r="AI684" s="2"/>
      <c r="AJ684" s="2"/>
      <c r="AK684" s="2"/>
      <c r="AL684" s="2"/>
      <c r="AM684" s="2"/>
      <c r="AN684" s="2"/>
    </row>
    <row r="685" ht="14.25" customHeight="1">
      <c r="A685" s="3"/>
      <c r="B685" s="2"/>
      <c r="C685" s="2"/>
      <c r="D685" s="2"/>
      <c r="E685" s="2"/>
      <c r="F685" s="2"/>
      <c r="G685" s="2"/>
      <c r="H685" s="2"/>
      <c r="I685" s="2"/>
      <c r="J685" s="4"/>
      <c r="K685" s="4"/>
      <c r="L685" s="4"/>
      <c r="M685" s="4"/>
      <c r="N685" s="4"/>
      <c r="O685" s="4"/>
      <c r="P685" s="4"/>
      <c r="Q685" s="4"/>
      <c r="R685" s="4"/>
      <c r="S685" s="2"/>
      <c r="T685" s="2"/>
      <c r="U685" s="2"/>
      <c r="V685" s="2"/>
      <c r="W685" s="2"/>
      <c r="X685" s="2"/>
      <c r="Y685" s="2"/>
      <c r="Z685" s="2"/>
      <c r="AA685" s="2"/>
      <c r="AB685" s="2"/>
      <c r="AC685" s="2"/>
      <c r="AD685" s="2"/>
      <c r="AE685" s="2"/>
      <c r="AF685" s="2"/>
      <c r="AG685" s="2"/>
      <c r="AH685" s="2"/>
      <c r="AI685" s="2"/>
      <c r="AJ685" s="2"/>
      <c r="AK685" s="2"/>
      <c r="AL685" s="2"/>
      <c r="AM685" s="2"/>
      <c r="AN685" s="2"/>
    </row>
    <row r="686" ht="14.25" customHeight="1">
      <c r="A686" s="3"/>
      <c r="B686" s="2"/>
      <c r="C686" s="2"/>
      <c r="D686" s="2"/>
      <c r="E686" s="2"/>
      <c r="F686" s="2"/>
      <c r="G686" s="2"/>
      <c r="H686" s="2"/>
      <c r="I686" s="2"/>
      <c r="J686" s="4"/>
      <c r="K686" s="4"/>
      <c r="L686" s="4"/>
      <c r="M686" s="4"/>
      <c r="N686" s="4"/>
      <c r="O686" s="4"/>
      <c r="P686" s="4"/>
      <c r="Q686" s="4"/>
      <c r="R686" s="4"/>
      <c r="S686" s="2"/>
      <c r="T686" s="2"/>
      <c r="U686" s="2"/>
      <c r="V686" s="2"/>
      <c r="W686" s="2"/>
      <c r="X686" s="2"/>
      <c r="Y686" s="2"/>
      <c r="Z686" s="2"/>
      <c r="AA686" s="2"/>
      <c r="AB686" s="2"/>
      <c r="AC686" s="2"/>
      <c r="AD686" s="2"/>
      <c r="AE686" s="2"/>
      <c r="AF686" s="2"/>
      <c r="AG686" s="2"/>
      <c r="AH686" s="2"/>
      <c r="AI686" s="2"/>
      <c r="AJ686" s="2"/>
      <c r="AK686" s="2"/>
      <c r="AL686" s="2"/>
      <c r="AM686" s="2"/>
      <c r="AN686" s="2"/>
    </row>
    <row r="687" ht="14.25" customHeight="1">
      <c r="A687" s="3"/>
      <c r="B687" s="2"/>
      <c r="C687" s="2"/>
      <c r="D687" s="2"/>
      <c r="E687" s="2"/>
      <c r="F687" s="2"/>
      <c r="G687" s="2"/>
      <c r="H687" s="2"/>
      <c r="I687" s="2"/>
      <c r="J687" s="4"/>
      <c r="K687" s="4"/>
      <c r="L687" s="4"/>
      <c r="M687" s="4"/>
      <c r="N687" s="4"/>
      <c r="O687" s="4"/>
      <c r="P687" s="4"/>
      <c r="Q687" s="4"/>
      <c r="R687" s="4"/>
      <c r="S687" s="2"/>
      <c r="T687" s="2"/>
      <c r="U687" s="2"/>
      <c r="V687" s="2"/>
      <c r="W687" s="2"/>
      <c r="X687" s="2"/>
      <c r="Y687" s="2"/>
      <c r="Z687" s="2"/>
      <c r="AA687" s="2"/>
      <c r="AB687" s="2"/>
      <c r="AC687" s="2"/>
      <c r="AD687" s="2"/>
      <c r="AE687" s="2"/>
      <c r="AF687" s="2"/>
      <c r="AG687" s="2"/>
      <c r="AH687" s="2"/>
      <c r="AI687" s="2"/>
      <c r="AJ687" s="2"/>
      <c r="AK687" s="2"/>
      <c r="AL687" s="2"/>
      <c r="AM687" s="2"/>
      <c r="AN687" s="2"/>
    </row>
    <row r="688" ht="14.25" customHeight="1">
      <c r="A688" s="3"/>
      <c r="B688" s="2"/>
      <c r="C688" s="2"/>
      <c r="D688" s="2"/>
      <c r="E688" s="2"/>
      <c r="F688" s="2"/>
      <c r="G688" s="2"/>
      <c r="H688" s="2"/>
      <c r="I688" s="2"/>
      <c r="J688" s="4"/>
      <c r="K688" s="4"/>
      <c r="L688" s="4"/>
      <c r="M688" s="4"/>
      <c r="N688" s="4"/>
      <c r="O688" s="4"/>
      <c r="P688" s="4"/>
      <c r="Q688" s="4"/>
      <c r="R688" s="4"/>
      <c r="S688" s="2"/>
      <c r="T688" s="2"/>
      <c r="U688" s="2"/>
      <c r="V688" s="2"/>
      <c r="W688" s="2"/>
      <c r="X688" s="2"/>
      <c r="Y688" s="2"/>
      <c r="Z688" s="2"/>
      <c r="AA688" s="2"/>
      <c r="AB688" s="2"/>
      <c r="AC688" s="2"/>
      <c r="AD688" s="2"/>
      <c r="AE688" s="2"/>
      <c r="AF688" s="2"/>
      <c r="AG688" s="2"/>
      <c r="AH688" s="2"/>
      <c r="AI688" s="2"/>
      <c r="AJ688" s="2"/>
      <c r="AK688" s="2"/>
      <c r="AL688" s="2"/>
      <c r="AM688" s="2"/>
      <c r="AN688" s="2"/>
    </row>
    <row r="689" ht="14.25" customHeight="1">
      <c r="A689" s="3"/>
      <c r="B689" s="2"/>
      <c r="C689" s="2"/>
      <c r="D689" s="2"/>
      <c r="E689" s="2"/>
      <c r="F689" s="2"/>
      <c r="G689" s="2"/>
      <c r="H689" s="2"/>
      <c r="I689" s="2"/>
      <c r="J689" s="4"/>
      <c r="K689" s="4"/>
      <c r="L689" s="4"/>
      <c r="M689" s="4"/>
      <c r="N689" s="4"/>
      <c r="O689" s="4"/>
      <c r="P689" s="4"/>
      <c r="Q689" s="4"/>
      <c r="R689" s="4"/>
      <c r="S689" s="2"/>
      <c r="T689" s="2"/>
      <c r="U689" s="2"/>
      <c r="V689" s="2"/>
      <c r="W689" s="2"/>
      <c r="X689" s="2"/>
      <c r="Y689" s="2"/>
      <c r="Z689" s="2"/>
      <c r="AA689" s="2"/>
      <c r="AB689" s="2"/>
      <c r="AC689" s="2"/>
      <c r="AD689" s="2"/>
      <c r="AE689" s="2"/>
      <c r="AF689" s="2"/>
      <c r="AG689" s="2"/>
      <c r="AH689" s="2"/>
      <c r="AI689" s="2"/>
      <c r="AJ689" s="2"/>
      <c r="AK689" s="2"/>
      <c r="AL689" s="2"/>
      <c r="AM689" s="2"/>
      <c r="AN689" s="2"/>
    </row>
    <row r="690" ht="14.25" customHeight="1">
      <c r="A690" s="3"/>
      <c r="B690" s="2"/>
      <c r="C690" s="2"/>
      <c r="D690" s="2"/>
      <c r="E690" s="2"/>
      <c r="F690" s="2"/>
      <c r="G690" s="2"/>
      <c r="H690" s="2"/>
      <c r="I690" s="2"/>
      <c r="J690" s="4"/>
      <c r="K690" s="4"/>
      <c r="L690" s="4"/>
      <c r="M690" s="4"/>
      <c r="N690" s="4"/>
      <c r="O690" s="4"/>
      <c r="P690" s="4"/>
      <c r="Q690" s="4"/>
      <c r="R690" s="4"/>
      <c r="S690" s="2"/>
      <c r="T690" s="2"/>
      <c r="U690" s="2"/>
      <c r="V690" s="2"/>
      <c r="W690" s="2"/>
      <c r="X690" s="2"/>
      <c r="Y690" s="2"/>
      <c r="Z690" s="2"/>
      <c r="AA690" s="2"/>
      <c r="AB690" s="2"/>
      <c r="AC690" s="2"/>
      <c r="AD690" s="2"/>
      <c r="AE690" s="2"/>
      <c r="AF690" s="2"/>
      <c r="AG690" s="2"/>
      <c r="AH690" s="2"/>
      <c r="AI690" s="2"/>
      <c r="AJ690" s="2"/>
      <c r="AK690" s="2"/>
      <c r="AL690" s="2"/>
      <c r="AM690" s="2"/>
      <c r="AN690" s="2"/>
    </row>
    <row r="691" ht="14.25" customHeight="1">
      <c r="A691" s="3"/>
      <c r="B691" s="2"/>
      <c r="C691" s="2"/>
      <c r="D691" s="2"/>
      <c r="E691" s="2"/>
      <c r="F691" s="2"/>
      <c r="G691" s="2"/>
      <c r="H691" s="2"/>
      <c r="I691" s="2"/>
      <c r="J691" s="4"/>
      <c r="K691" s="4"/>
      <c r="L691" s="4"/>
      <c r="M691" s="4"/>
      <c r="N691" s="4"/>
      <c r="O691" s="4"/>
      <c r="P691" s="4"/>
      <c r="Q691" s="4"/>
      <c r="R691" s="4"/>
      <c r="S691" s="2"/>
      <c r="T691" s="2"/>
      <c r="U691" s="2"/>
      <c r="V691" s="2"/>
      <c r="W691" s="2"/>
      <c r="X691" s="2"/>
      <c r="Y691" s="2"/>
      <c r="Z691" s="2"/>
      <c r="AA691" s="2"/>
      <c r="AB691" s="2"/>
      <c r="AC691" s="2"/>
      <c r="AD691" s="2"/>
      <c r="AE691" s="2"/>
      <c r="AF691" s="2"/>
      <c r="AG691" s="2"/>
      <c r="AH691" s="2"/>
      <c r="AI691" s="2"/>
      <c r="AJ691" s="2"/>
      <c r="AK691" s="2"/>
      <c r="AL691" s="2"/>
      <c r="AM691" s="2"/>
      <c r="AN691" s="2"/>
    </row>
    <row r="692" ht="14.25" customHeight="1">
      <c r="A692" s="3"/>
      <c r="B692" s="2"/>
      <c r="C692" s="2"/>
      <c r="D692" s="2"/>
      <c r="E692" s="2"/>
      <c r="F692" s="2"/>
      <c r="G692" s="2"/>
      <c r="H692" s="2"/>
      <c r="I692" s="2"/>
      <c r="J692" s="4"/>
      <c r="K692" s="4"/>
      <c r="L692" s="4"/>
      <c r="M692" s="4"/>
      <c r="N692" s="4"/>
      <c r="O692" s="4"/>
      <c r="P692" s="4"/>
      <c r="Q692" s="4"/>
      <c r="R692" s="4"/>
      <c r="S692" s="2"/>
      <c r="T692" s="2"/>
      <c r="U692" s="2"/>
      <c r="V692" s="2"/>
      <c r="W692" s="2"/>
      <c r="X692" s="2"/>
      <c r="Y692" s="2"/>
      <c r="Z692" s="2"/>
      <c r="AA692" s="2"/>
      <c r="AB692" s="2"/>
      <c r="AC692" s="2"/>
      <c r="AD692" s="2"/>
      <c r="AE692" s="2"/>
      <c r="AF692" s="2"/>
      <c r="AG692" s="2"/>
      <c r="AH692" s="2"/>
      <c r="AI692" s="2"/>
      <c r="AJ692" s="2"/>
      <c r="AK692" s="2"/>
      <c r="AL692" s="2"/>
      <c r="AM692" s="2"/>
      <c r="AN692" s="2"/>
    </row>
    <row r="693" ht="14.25" customHeight="1">
      <c r="A693" s="3"/>
      <c r="B693" s="2"/>
      <c r="C693" s="2"/>
      <c r="D693" s="2"/>
      <c r="E693" s="2"/>
      <c r="F693" s="2"/>
      <c r="G693" s="2"/>
      <c r="H693" s="2"/>
      <c r="I693" s="2"/>
      <c r="J693" s="4"/>
      <c r="K693" s="4"/>
      <c r="L693" s="4"/>
      <c r="M693" s="4"/>
      <c r="N693" s="4"/>
      <c r="O693" s="4"/>
      <c r="P693" s="4"/>
      <c r="Q693" s="4"/>
      <c r="R693" s="4"/>
      <c r="S693" s="2"/>
      <c r="T693" s="2"/>
      <c r="U693" s="2"/>
      <c r="V693" s="2"/>
      <c r="W693" s="2"/>
      <c r="X693" s="2"/>
      <c r="Y693" s="2"/>
      <c r="Z693" s="2"/>
      <c r="AA693" s="2"/>
      <c r="AB693" s="2"/>
      <c r="AC693" s="2"/>
      <c r="AD693" s="2"/>
      <c r="AE693" s="2"/>
      <c r="AF693" s="2"/>
      <c r="AG693" s="2"/>
      <c r="AH693" s="2"/>
      <c r="AI693" s="2"/>
      <c r="AJ693" s="2"/>
      <c r="AK693" s="2"/>
      <c r="AL693" s="2"/>
      <c r="AM693" s="2"/>
      <c r="AN693" s="2"/>
    </row>
    <row r="694" ht="14.25" customHeight="1">
      <c r="A694" s="3"/>
      <c r="B694" s="2"/>
      <c r="C694" s="2"/>
      <c r="D694" s="2"/>
      <c r="E694" s="2"/>
      <c r="F694" s="2"/>
      <c r="G694" s="2"/>
      <c r="H694" s="2"/>
      <c r="I694" s="2"/>
      <c r="J694" s="4"/>
      <c r="K694" s="4"/>
      <c r="L694" s="4"/>
      <c r="M694" s="4"/>
      <c r="N694" s="4"/>
      <c r="O694" s="4"/>
      <c r="P694" s="4"/>
      <c r="Q694" s="4"/>
      <c r="R694" s="4"/>
      <c r="S694" s="2"/>
      <c r="T694" s="2"/>
      <c r="U694" s="2"/>
      <c r="V694" s="2"/>
      <c r="W694" s="2"/>
      <c r="X694" s="2"/>
      <c r="Y694" s="2"/>
      <c r="Z694" s="2"/>
      <c r="AA694" s="2"/>
      <c r="AB694" s="2"/>
      <c r="AC694" s="2"/>
      <c r="AD694" s="2"/>
      <c r="AE694" s="2"/>
      <c r="AF694" s="2"/>
      <c r="AG694" s="2"/>
      <c r="AH694" s="2"/>
      <c r="AI694" s="2"/>
      <c r="AJ694" s="2"/>
      <c r="AK694" s="2"/>
      <c r="AL694" s="2"/>
      <c r="AM694" s="2"/>
      <c r="AN694" s="2"/>
    </row>
    <row r="695" ht="14.25" customHeight="1">
      <c r="A695" s="3"/>
      <c r="B695" s="2"/>
      <c r="C695" s="2"/>
      <c r="D695" s="2"/>
      <c r="E695" s="2"/>
      <c r="F695" s="2"/>
      <c r="G695" s="2"/>
      <c r="H695" s="2"/>
      <c r="I695" s="2"/>
      <c r="J695" s="4"/>
      <c r="K695" s="4"/>
      <c r="L695" s="4"/>
      <c r="M695" s="4"/>
      <c r="N695" s="4"/>
      <c r="O695" s="4"/>
      <c r="P695" s="4"/>
      <c r="Q695" s="4"/>
      <c r="R695" s="4"/>
      <c r="S695" s="2"/>
      <c r="T695" s="2"/>
      <c r="U695" s="2"/>
      <c r="V695" s="2"/>
      <c r="W695" s="2"/>
      <c r="X695" s="2"/>
      <c r="Y695" s="2"/>
      <c r="Z695" s="2"/>
      <c r="AA695" s="2"/>
      <c r="AB695" s="2"/>
      <c r="AC695" s="2"/>
      <c r="AD695" s="2"/>
      <c r="AE695" s="2"/>
      <c r="AF695" s="2"/>
      <c r="AG695" s="2"/>
      <c r="AH695" s="2"/>
      <c r="AI695" s="2"/>
      <c r="AJ695" s="2"/>
      <c r="AK695" s="2"/>
      <c r="AL695" s="2"/>
      <c r="AM695" s="2"/>
      <c r="AN695" s="2"/>
    </row>
    <row r="696" ht="14.25" customHeight="1">
      <c r="A696" s="3"/>
      <c r="B696" s="2"/>
      <c r="C696" s="2"/>
      <c r="D696" s="2"/>
      <c r="E696" s="2"/>
      <c r="F696" s="2"/>
      <c r="G696" s="2"/>
      <c r="H696" s="2"/>
      <c r="I696" s="2"/>
      <c r="J696" s="4"/>
      <c r="K696" s="4"/>
      <c r="L696" s="4"/>
      <c r="M696" s="4"/>
      <c r="N696" s="4"/>
      <c r="O696" s="4"/>
      <c r="P696" s="4"/>
      <c r="Q696" s="4"/>
      <c r="R696" s="4"/>
      <c r="S696" s="2"/>
      <c r="T696" s="2"/>
      <c r="U696" s="2"/>
      <c r="V696" s="2"/>
      <c r="W696" s="2"/>
      <c r="X696" s="2"/>
      <c r="Y696" s="2"/>
      <c r="Z696" s="2"/>
      <c r="AA696" s="2"/>
      <c r="AB696" s="2"/>
      <c r="AC696" s="2"/>
      <c r="AD696" s="2"/>
      <c r="AE696" s="2"/>
      <c r="AF696" s="2"/>
      <c r="AG696" s="2"/>
      <c r="AH696" s="2"/>
      <c r="AI696" s="2"/>
      <c r="AJ696" s="2"/>
      <c r="AK696" s="2"/>
      <c r="AL696" s="2"/>
      <c r="AM696" s="2"/>
      <c r="AN696" s="2"/>
    </row>
    <row r="697" ht="14.25" customHeight="1">
      <c r="A697" s="3"/>
      <c r="B697" s="2"/>
      <c r="C697" s="2"/>
      <c r="D697" s="2"/>
      <c r="E697" s="2"/>
      <c r="F697" s="2"/>
      <c r="G697" s="2"/>
      <c r="H697" s="2"/>
      <c r="I697" s="2"/>
      <c r="J697" s="4"/>
      <c r="K697" s="4"/>
      <c r="L697" s="4"/>
      <c r="M697" s="4"/>
      <c r="N697" s="4"/>
      <c r="O697" s="4"/>
      <c r="P697" s="4"/>
      <c r="Q697" s="4"/>
      <c r="R697" s="4"/>
      <c r="S697" s="2"/>
      <c r="T697" s="2"/>
      <c r="U697" s="2"/>
      <c r="V697" s="2"/>
      <c r="W697" s="2"/>
      <c r="X697" s="2"/>
      <c r="Y697" s="2"/>
      <c r="Z697" s="2"/>
      <c r="AA697" s="2"/>
      <c r="AB697" s="2"/>
      <c r="AC697" s="2"/>
      <c r="AD697" s="2"/>
      <c r="AE697" s="2"/>
      <c r="AF697" s="2"/>
      <c r="AG697" s="2"/>
      <c r="AH697" s="2"/>
      <c r="AI697" s="2"/>
      <c r="AJ697" s="2"/>
      <c r="AK697" s="2"/>
      <c r="AL697" s="2"/>
      <c r="AM697" s="2"/>
      <c r="AN697" s="2"/>
    </row>
    <row r="698" ht="14.25" customHeight="1">
      <c r="A698" s="3"/>
      <c r="B698" s="2"/>
      <c r="C698" s="2"/>
      <c r="D698" s="2"/>
      <c r="E698" s="2"/>
      <c r="F698" s="2"/>
      <c r="G698" s="2"/>
      <c r="H698" s="2"/>
      <c r="I698" s="2"/>
      <c r="J698" s="4"/>
      <c r="K698" s="4"/>
      <c r="L698" s="4"/>
      <c r="M698" s="4"/>
      <c r="N698" s="4"/>
      <c r="O698" s="4"/>
      <c r="P698" s="4"/>
      <c r="Q698" s="4"/>
      <c r="R698" s="4"/>
      <c r="S698" s="2"/>
      <c r="T698" s="2"/>
      <c r="U698" s="2"/>
      <c r="V698" s="2"/>
      <c r="W698" s="2"/>
      <c r="X698" s="2"/>
      <c r="Y698" s="2"/>
      <c r="Z698" s="2"/>
      <c r="AA698" s="2"/>
      <c r="AB698" s="2"/>
      <c r="AC698" s="2"/>
      <c r="AD698" s="2"/>
      <c r="AE698" s="2"/>
      <c r="AF698" s="2"/>
      <c r="AG698" s="2"/>
      <c r="AH698" s="2"/>
      <c r="AI698" s="2"/>
      <c r="AJ698" s="2"/>
      <c r="AK698" s="2"/>
      <c r="AL698" s="2"/>
      <c r="AM698" s="2"/>
      <c r="AN698" s="2"/>
    </row>
    <row r="699" ht="14.25" customHeight="1">
      <c r="A699" s="3"/>
      <c r="B699" s="2"/>
      <c r="C699" s="2"/>
      <c r="D699" s="2"/>
      <c r="E699" s="2"/>
      <c r="F699" s="2"/>
      <c r="G699" s="2"/>
      <c r="H699" s="2"/>
      <c r="I699" s="2"/>
      <c r="J699" s="4"/>
      <c r="K699" s="4"/>
      <c r="L699" s="4"/>
      <c r="M699" s="4"/>
      <c r="N699" s="4"/>
      <c r="O699" s="4"/>
      <c r="P699" s="4"/>
      <c r="Q699" s="4"/>
      <c r="R699" s="4"/>
      <c r="S699" s="2"/>
      <c r="T699" s="2"/>
      <c r="U699" s="2"/>
      <c r="V699" s="2"/>
      <c r="W699" s="2"/>
      <c r="X699" s="2"/>
      <c r="Y699" s="2"/>
      <c r="Z699" s="2"/>
      <c r="AA699" s="2"/>
      <c r="AB699" s="2"/>
      <c r="AC699" s="2"/>
      <c r="AD699" s="2"/>
      <c r="AE699" s="2"/>
      <c r="AF699" s="2"/>
      <c r="AG699" s="2"/>
      <c r="AH699" s="2"/>
      <c r="AI699" s="2"/>
      <c r="AJ699" s="2"/>
      <c r="AK699" s="2"/>
      <c r="AL699" s="2"/>
      <c r="AM699" s="2"/>
      <c r="AN699" s="2"/>
    </row>
    <row r="700" ht="14.25" customHeight="1">
      <c r="A700" s="3"/>
      <c r="B700" s="2"/>
      <c r="C700" s="2"/>
      <c r="D700" s="2"/>
      <c r="E700" s="2"/>
      <c r="F700" s="2"/>
      <c r="G700" s="2"/>
      <c r="H700" s="2"/>
      <c r="I700" s="2"/>
      <c r="J700" s="4"/>
      <c r="K700" s="4"/>
      <c r="L700" s="4"/>
      <c r="M700" s="4"/>
      <c r="N700" s="4"/>
      <c r="O700" s="4"/>
      <c r="P700" s="4"/>
      <c r="Q700" s="4"/>
      <c r="R700" s="4"/>
      <c r="S700" s="2"/>
      <c r="T700" s="2"/>
      <c r="U700" s="2"/>
      <c r="V700" s="2"/>
      <c r="W700" s="2"/>
      <c r="X700" s="2"/>
      <c r="Y700" s="2"/>
      <c r="Z700" s="2"/>
      <c r="AA700" s="2"/>
      <c r="AB700" s="2"/>
      <c r="AC700" s="2"/>
      <c r="AD700" s="2"/>
      <c r="AE700" s="2"/>
      <c r="AF700" s="2"/>
      <c r="AG700" s="2"/>
      <c r="AH700" s="2"/>
      <c r="AI700" s="2"/>
      <c r="AJ700" s="2"/>
      <c r="AK700" s="2"/>
      <c r="AL700" s="2"/>
      <c r="AM700" s="2"/>
      <c r="AN700" s="2"/>
    </row>
    <row r="701" ht="14.25" customHeight="1">
      <c r="A701" s="3"/>
      <c r="B701" s="2"/>
      <c r="C701" s="2"/>
      <c r="D701" s="2"/>
      <c r="E701" s="2"/>
      <c r="F701" s="2"/>
      <c r="G701" s="2"/>
      <c r="H701" s="2"/>
      <c r="I701" s="2"/>
      <c r="J701" s="4"/>
      <c r="K701" s="4"/>
      <c r="L701" s="4"/>
      <c r="M701" s="4"/>
      <c r="N701" s="4"/>
      <c r="O701" s="4"/>
      <c r="P701" s="4"/>
      <c r="Q701" s="4"/>
      <c r="R701" s="4"/>
      <c r="S701" s="2"/>
      <c r="T701" s="2"/>
      <c r="U701" s="2"/>
      <c r="V701" s="2"/>
      <c r="W701" s="2"/>
      <c r="X701" s="2"/>
      <c r="Y701" s="2"/>
      <c r="Z701" s="2"/>
      <c r="AA701" s="2"/>
      <c r="AB701" s="2"/>
      <c r="AC701" s="2"/>
      <c r="AD701" s="2"/>
      <c r="AE701" s="2"/>
      <c r="AF701" s="2"/>
      <c r="AG701" s="2"/>
      <c r="AH701" s="2"/>
      <c r="AI701" s="2"/>
      <c r="AJ701" s="2"/>
      <c r="AK701" s="2"/>
      <c r="AL701" s="2"/>
      <c r="AM701" s="2"/>
      <c r="AN701" s="2"/>
    </row>
    <row r="702" ht="14.25" customHeight="1">
      <c r="A702" s="3"/>
      <c r="B702" s="2"/>
      <c r="C702" s="2"/>
      <c r="D702" s="2"/>
      <c r="E702" s="2"/>
      <c r="F702" s="2"/>
      <c r="G702" s="2"/>
      <c r="H702" s="2"/>
      <c r="I702" s="2"/>
      <c r="J702" s="4"/>
      <c r="K702" s="4"/>
      <c r="L702" s="4"/>
      <c r="M702" s="4"/>
      <c r="N702" s="4"/>
      <c r="O702" s="4"/>
      <c r="P702" s="4"/>
      <c r="Q702" s="4"/>
      <c r="R702" s="4"/>
      <c r="S702" s="2"/>
      <c r="T702" s="2"/>
      <c r="U702" s="2"/>
      <c r="V702" s="2"/>
      <c r="W702" s="2"/>
      <c r="X702" s="2"/>
      <c r="Y702" s="2"/>
      <c r="Z702" s="2"/>
      <c r="AA702" s="2"/>
      <c r="AB702" s="2"/>
      <c r="AC702" s="2"/>
      <c r="AD702" s="2"/>
      <c r="AE702" s="2"/>
      <c r="AF702" s="2"/>
      <c r="AG702" s="2"/>
      <c r="AH702" s="2"/>
      <c r="AI702" s="2"/>
      <c r="AJ702" s="2"/>
      <c r="AK702" s="2"/>
      <c r="AL702" s="2"/>
      <c r="AM702" s="2"/>
      <c r="AN702" s="2"/>
    </row>
    <row r="703" ht="14.25" customHeight="1">
      <c r="A703" s="3"/>
      <c r="B703" s="2"/>
      <c r="C703" s="2"/>
      <c r="D703" s="2"/>
      <c r="E703" s="2"/>
      <c r="F703" s="2"/>
      <c r="G703" s="2"/>
      <c r="H703" s="2"/>
      <c r="I703" s="2"/>
      <c r="J703" s="4"/>
      <c r="K703" s="4"/>
      <c r="L703" s="4"/>
      <c r="M703" s="4"/>
      <c r="N703" s="4"/>
      <c r="O703" s="4"/>
      <c r="P703" s="4"/>
      <c r="Q703" s="4"/>
      <c r="R703" s="4"/>
      <c r="S703" s="2"/>
      <c r="T703" s="2"/>
      <c r="U703" s="2"/>
      <c r="V703" s="2"/>
      <c r="W703" s="2"/>
      <c r="X703" s="2"/>
      <c r="Y703" s="2"/>
      <c r="Z703" s="2"/>
      <c r="AA703" s="2"/>
      <c r="AB703" s="2"/>
      <c r="AC703" s="2"/>
      <c r="AD703" s="2"/>
      <c r="AE703" s="2"/>
      <c r="AF703" s="2"/>
      <c r="AG703" s="2"/>
      <c r="AH703" s="2"/>
      <c r="AI703" s="2"/>
      <c r="AJ703" s="2"/>
      <c r="AK703" s="2"/>
      <c r="AL703" s="2"/>
      <c r="AM703" s="2"/>
      <c r="AN703" s="2"/>
    </row>
    <row r="704" ht="14.25" customHeight="1">
      <c r="A704" s="3"/>
      <c r="B704" s="2"/>
      <c r="C704" s="2"/>
      <c r="D704" s="2"/>
      <c r="E704" s="2"/>
      <c r="F704" s="2"/>
      <c r="G704" s="2"/>
      <c r="H704" s="2"/>
      <c r="I704" s="2"/>
      <c r="J704" s="4"/>
      <c r="K704" s="4"/>
      <c r="L704" s="4"/>
      <c r="M704" s="4"/>
      <c r="N704" s="4"/>
      <c r="O704" s="4"/>
      <c r="P704" s="4"/>
      <c r="Q704" s="4"/>
      <c r="R704" s="4"/>
      <c r="S704" s="2"/>
      <c r="T704" s="2"/>
      <c r="U704" s="2"/>
      <c r="V704" s="2"/>
      <c r="W704" s="2"/>
      <c r="X704" s="2"/>
      <c r="Y704" s="2"/>
      <c r="Z704" s="2"/>
      <c r="AA704" s="2"/>
      <c r="AB704" s="2"/>
      <c r="AC704" s="2"/>
      <c r="AD704" s="2"/>
      <c r="AE704" s="2"/>
      <c r="AF704" s="2"/>
      <c r="AG704" s="2"/>
      <c r="AH704" s="2"/>
      <c r="AI704" s="2"/>
      <c r="AJ704" s="2"/>
      <c r="AK704" s="2"/>
      <c r="AL704" s="2"/>
      <c r="AM704" s="2"/>
      <c r="AN704" s="2"/>
    </row>
    <row r="705" ht="14.25" customHeight="1">
      <c r="A705" s="3"/>
      <c r="B705" s="2"/>
      <c r="C705" s="2"/>
      <c r="D705" s="2"/>
      <c r="E705" s="2"/>
      <c r="F705" s="2"/>
      <c r="G705" s="2"/>
      <c r="H705" s="2"/>
      <c r="I705" s="2"/>
      <c r="J705" s="4"/>
      <c r="K705" s="4"/>
      <c r="L705" s="4"/>
      <c r="M705" s="4"/>
      <c r="N705" s="4"/>
      <c r="O705" s="4"/>
      <c r="P705" s="4"/>
      <c r="Q705" s="4"/>
      <c r="R705" s="4"/>
      <c r="S705" s="2"/>
      <c r="T705" s="2"/>
      <c r="U705" s="2"/>
      <c r="V705" s="2"/>
      <c r="W705" s="2"/>
      <c r="X705" s="2"/>
      <c r="Y705" s="2"/>
      <c r="Z705" s="2"/>
      <c r="AA705" s="2"/>
      <c r="AB705" s="2"/>
      <c r="AC705" s="2"/>
      <c r="AD705" s="2"/>
      <c r="AE705" s="2"/>
      <c r="AF705" s="2"/>
      <c r="AG705" s="2"/>
      <c r="AH705" s="2"/>
      <c r="AI705" s="2"/>
      <c r="AJ705" s="2"/>
      <c r="AK705" s="2"/>
      <c r="AL705" s="2"/>
      <c r="AM705" s="2"/>
      <c r="AN705" s="2"/>
    </row>
    <row r="706" ht="14.25" customHeight="1">
      <c r="A706" s="3"/>
      <c r="B706" s="2"/>
      <c r="C706" s="2"/>
      <c r="D706" s="2"/>
      <c r="E706" s="2"/>
      <c r="F706" s="2"/>
      <c r="G706" s="2"/>
      <c r="H706" s="2"/>
      <c r="I706" s="2"/>
      <c r="J706" s="4"/>
      <c r="K706" s="4"/>
      <c r="L706" s="4"/>
      <c r="M706" s="4"/>
      <c r="N706" s="4"/>
      <c r="O706" s="4"/>
      <c r="P706" s="4"/>
      <c r="Q706" s="4"/>
      <c r="R706" s="4"/>
      <c r="S706" s="2"/>
      <c r="T706" s="2"/>
      <c r="U706" s="2"/>
      <c r="V706" s="2"/>
      <c r="W706" s="2"/>
      <c r="X706" s="2"/>
      <c r="Y706" s="2"/>
      <c r="Z706" s="2"/>
      <c r="AA706" s="2"/>
      <c r="AB706" s="2"/>
      <c r="AC706" s="2"/>
      <c r="AD706" s="2"/>
      <c r="AE706" s="2"/>
      <c r="AF706" s="2"/>
      <c r="AG706" s="2"/>
      <c r="AH706" s="2"/>
      <c r="AI706" s="2"/>
      <c r="AJ706" s="2"/>
      <c r="AK706" s="2"/>
      <c r="AL706" s="2"/>
      <c r="AM706" s="2"/>
      <c r="AN706" s="2"/>
    </row>
    <row r="707" ht="14.25" customHeight="1">
      <c r="A707" s="3"/>
      <c r="B707" s="2"/>
      <c r="C707" s="2"/>
      <c r="D707" s="2"/>
      <c r="E707" s="2"/>
      <c r="F707" s="2"/>
      <c r="G707" s="2"/>
      <c r="H707" s="2"/>
      <c r="I707" s="2"/>
      <c r="J707" s="4"/>
      <c r="K707" s="4"/>
      <c r="L707" s="4"/>
      <c r="M707" s="4"/>
      <c r="N707" s="4"/>
      <c r="O707" s="4"/>
      <c r="P707" s="4"/>
      <c r="Q707" s="4"/>
      <c r="R707" s="4"/>
      <c r="S707" s="2"/>
      <c r="T707" s="2"/>
      <c r="U707" s="2"/>
      <c r="V707" s="2"/>
      <c r="W707" s="2"/>
      <c r="X707" s="2"/>
      <c r="Y707" s="2"/>
      <c r="Z707" s="2"/>
      <c r="AA707" s="2"/>
      <c r="AB707" s="2"/>
      <c r="AC707" s="2"/>
      <c r="AD707" s="2"/>
      <c r="AE707" s="2"/>
      <c r="AF707" s="2"/>
      <c r="AG707" s="2"/>
      <c r="AH707" s="2"/>
      <c r="AI707" s="2"/>
      <c r="AJ707" s="2"/>
      <c r="AK707" s="2"/>
      <c r="AL707" s="2"/>
      <c r="AM707" s="2"/>
      <c r="AN707" s="2"/>
    </row>
    <row r="708" ht="14.25" customHeight="1">
      <c r="A708" s="3"/>
      <c r="B708" s="2"/>
      <c r="C708" s="2"/>
      <c r="D708" s="2"/>
      <c r="E708" s="2"/>
      <c r="F708" s="2"/>
      <c r="G708" s="2"/>
      <c r="H708" s="2"/>
      <c r="I708" s="2"/>
      <c r="J708" s="4"/>
      <c r="K708" s="4"/>
      <c r="L708" s="4"/>
      <c r="M708" s="4"/>
      <c r="N708" s="4"/>
      <c r="O708" s="4"/>
      <c r="P708" s="4"/>
      <c r="Q708" s="4"/>
      <c r="R708" s="4"/>
      <c r="S708" s="2"/>
      <c r="T708" s="2"/>
      <c r="U708" s="2"/>
      <c r="V708" s="2"/>
      <c r="W708" s="2"/>
      <c r="X708" s="2"/>
      <c r="Y708" s="2"/>
      <c r="Z708" s="2"/>
      <c r="AA708" s="2"/>
      <c r="AB708" s="2"/>
      <c r="AC708" s="2"/>
      <c r="AD708" s="2"/>
      <c r="AE708" s="2"/>
      <c r="AF708" s="2"/>
      <c r="AG708" s="2"/>
      <c r="AH708" s="2"/>
      <c r="AI708" s="2"/>
      <c r="AJ708" s="2"/>
      <c r="AK708" s="2"/>
      <c r="AL708" s="2"/>
      <c r="AM708" s="2"/>
      <c r="AN708" s="2"/>
    </row>
    <row r="709" ht="14.25" customHeight="1">
      <c r="A709" s="3"/>
      <c r="B709" s="2"/>
      <c r="C709" s="2"/>
      <c r="D709" s="2"/>
      <c r="E709" s="2"/>
      <c r="F709" s="2"/>
      <c r="G709" s="2"/>
      <c r="H709" s="2"/>
      <c r="I709" s="2"/>
      <c r="J709" s="4"/>
      <c r="K709" s="4"/>
      <c r="L709" s="4"/>
      <c r="M709" s="4"/>
      <c r="N709" s="4"/>
      <c r="O709" s="4"/>
      <c r="P709" s="4"/>
      <c r="Q709" s="4"/>
      <c r="R709" s="4"/>
      <c r="S709" s="2"/>
      <c r="T709" s="2"/>
      <c r="U709" s="2"/>
      <c r="V709" s="2"/>
      <c r="W709" s="2"/>
      <c r="X709" s="2"/>
      <c r="Y709" s="2"/>
      <c r="Z709" s="2"/>
      <c r="AA709" s="2"/>
      <c r="AB709" s="2"/>
      <c r="AC709" s="2"/>
      <c r="AD709" s="2"/>
      <c r="AE709" s="2"/>
      <c r="AF709" s="2"/>
      <c r="AG709" s="2"/>
      <c r="AH709" s="2"/>
      <c r="AI709" s="2"/>
      <c r="AJ709" s="2"/>
      <c r="AK709" s="2"/>
      <c r="AL709" s="2"/>
      <c r="AM709" s="2"/>
      <c r="AN709" s="2"/>
    </row>
    <row r="710" ht="14.25" customHeight="1">
      <c r="A710" s="3"/>
      <c r="B710" s="2"/>
      <c r="C710" s="2"/>
      <c r="D710" s="2"/>
      <c r="E710" s="2"/>
      <c r="F710" s="2"/>
      <c r="G710" s="2"/>
      <c r="H710" s="2"/>
      <c r="I710" s="2"/>
      <c r="J710" s="4"/>
      <c r="K710" s="4"/>
      <c r="L710" s="4"/>
      <c r="M710" s="4"/>
      <c r="N710" s="4"/>
      <c r="O710" s="4"/>
      <c r="P710" s="4"/>
      <c r="Q710" s="4"/>
      <c r="R710" s="4"/>
      <c r="S710" s="2"/>
      <c r="T710" s="2"/>
      <c r="U710" s="2"/>
      <c r="V710" s="2"/>
      <c r="W710" s="2"/>
      <c r="X710" s="2"/>
      <c r="Y710" s="2"/>
      <c r="Z710" s="2"/>
      <c r="AA710" s="2"/>
      <c r="AB710" s="2"/>
      <c r="AC710" s="2"/>
      <c r="AD710" s="2"/>
      <c r="AE710" s="2"/>
      <c r="AF710" s="2"/>
      <c r="AG710" s="2"/>
      <c r="AH710" s="2"/>
      <c r="AI710" s="2"/>
      <c r="AJ710" s="2"/>
      <c r="AK710" s="2"/>
      <c r="AL710" s="2"/>
      <c r="AM710" s="2"/>
      <c r="AN710" s="2"/>
    </row>
    <row r="711" ht="14.25" customHeight="1">
      <c r="A711" s="3"/>
      <c r="B711" s="2"/>
      <c r="C711" s="2"/>
      <c r="D711" s="2"/>
      <c r="E711" s="2"/>
      <c r="F711" s="2"/>
      <c r="G711" s="2"/>
      <c r="H711" s="2"/>
      <c r="I711" s="2"/>
      <c r="J711" s="4"/>
      <c r="K711" s="4"/>
      <c r="L711" s="4"/>
      <c r="M711" s="4"/>
      <c r="N711" s="4"/>
      <c r="O711" s="4"/>
      <c r="P711" s="4"/>
      <c r="Q711" s="4"/>
      <c r="R711" s="4"/>
      <c r="S711" s="2"/>
      <c r="T711" s="2"/>
      <c r="U711" s="2"/>
      <c r="V711" s="2"/>
      <c r="W711" s="2"/>
      <c r="X711" s="2"/>
      <c r="Y711" s="2"/>
      <c r="Z711" s="2"/>
      <c r="AA711" s="2"/>
      <c r="AB711" s="2"/>
      <c r="AC711" s="2"/>
      <c r="AD711" s="2"/>
      <c r="AE711" s="2"/>
      <c r="AF711" s="2"/>
      <c r="AG711" s="2"/>
      <c r="AH711" s="2"/>
      <c r="AI711" s="2"/>
      <c r="AJ711" s="2"/>
      <c r="AK711" s="2"/>
      <c r="AL711" s="2"/>
      <c r="AM711" s="2"/>
      <c r="AN711" s="2"/>
    </row>
    <row r="712" ht="14.25" customHeight="1">
      <c r="A712" s="3"/>
      <c r="B712" s="2"/>
      <c r="C712" s="2"/>
      <c r="D712" s="2"/>
      <c r="E712" s="2"/>
      <c r="F712" s="2"/>
      <c r="G712" s="2"/>
      <c r="H712" s="2"/>
      <c r="I712" s="2"/>
      <c r="J712" s="4"/>
      <c r="K712" s="4"/>
      <c r="L712" s="4"/>
      <c r="M712" s="4"/>
      <c r="N712" s="4"/>
      <c r="O712" s="4"/>
      <c r="P712" s="4"/>
      <c r="Q712" s="4"/>
      <c r="R712" s="4"/>
      <c r="S712" s="2"/>
      <c r="T712" s="2"/>
      <c r="U712" s="2"/>
      <c r="V712" s="2"/>
      <c r="W712" s="2"/>
      <c r="X712" s="2"/>
      <c r="Y712" s="2"/>
      <c r="Z712" s="2"/>
      <c r="AA712" s="2"/>
      <c r="AB712" s="2"/>
      <c r="AC712" s="2"/>
      <c r="AD712" s="2"/>
      <c r="AE712" s="2"/>
      <c r="AF712" s="2"/>
      <c r="AG712" s="2"/>
      <c r="AH712" s="2"/>
      <c r="AI712" s="2"/>
      <c r="AJ712" s="2"/>
      <c r="AK712" s="2"/>
      <c r="AL712" s="2"/>
      <c r="AM712" s="2"/>
      <c r="AN712" s="2"/>
    </row>
    <row r="713" ht="14.25" customHeight="1">
      <c r="A713" s="3"/>
      <c r="B713" s="2"/>
      <c r="C713" s="2"/>
      <c r="D713" s="2"/>
      <c r="E713" s="2"/>
      <c r="F713" s="2"/>
      <c r="G713" s="2"/>
      <c r="H713" s="2"/>
      <c r="I713" s="2"/>
      <c r="J713" s="4"/>
      <c r="K713" s="4"/>
      <c r="L713" s="4"/>
      <c r="M713" s="4"/>
      <c r="N713" s="4"/>
      <c r="O713" s="4"/>
      <c r="P713" s="4"/>
      <c r="Q713" s="4"/>
      <c r="R713" s="4"/>
      <c r="S713" s="2"/>
      <c r="T713" s="2"/>
      <c r="U713" s="2"/>
      <c r="V713" s="2"/>
      <c r="W713" s="2"/>
      <c r="X713" s="2"/>
      <c r="Y713" s="2"/>
      <c r="Z713" s="2"/>
      <c r="AA713" s="2"/>
      <c r="AB713" s="2"/>
      <c r="AC713" s="2"/>
      <c r="AD713" s="2"/>
      <c r="AE713" s="2"/>
      <c r="AF713" s="2"/>
      <c r="AG713" s="2"/>
      <c r="AH713" s="2"/>
      <c r="AI713" s="2"/>
      <c r="AJ713" s="2"/>
      <c r="AK713" s="2"/>
      <c r="AL713" s="2"/>
      <c r="AM713" s="2"/>
      <c r="AN713" s="2"/>
    </row>
    <row r="714" ht="14.25" customHeight="1">
      <c r="A714" s="3"/>
      <c r="B714" s="2"/>
      <c r="C714" s="2"/>
      <c r="D714" s="2"/>
      <c r="E714" s="2"/>
      <c r="F714" s="2"/>
      <c r="G714" s="2"/>
      <c r="H714" s="2"/>
      <c r="I714" s="2"/>
      <c r="J714" s="4"/>
      <c r="K714" s="4"/>
      <c r="L714" s="4"/>
      <c r="M714" s="4"/>
      <c r="N714" s="4"/>
      <c r="O714" s="4"/>
      <c r="P714" s="4"/>
      <c r="Q714" s="4"/>
      <c r="R714" s="4"/>
      <c r="S714" s="2"/>
      <c r="T714" s="2"/>
      <c r="U714" s="2"/>
      <c r="V714" s="2"/>
      <c r="W714" s="2"/>
      <c r="X714" s="2"/>
      <c r="Y714" s="2"/>
      <c r="Z714" s="2"/>
      <c r="AA714" s="2"/>
      <c r="AB714" s="2"/>
      <c r="AC714" s="2"/>
      <c r="AD714" s="2"/>
      <c r="AE714" s="2"/>
      <c r="AF714" s="2"/>
      <c r="AG714" s="2"/>
      <c r="AH714" s="2"/>
      <c r="AI714" s="2"/>
      <c r="AJ714" s="2"/>
      <c r="AK714" s="2"/>
      <c r="AL714" s="2"/>
      <c r="AM714" s="2"/>
      <c r="AN714" s="2"/>
    </row>
    <row r="715" ht="14.25" customHeight="1">
      <c r="A715" s="3"/>
      <c r="B715" s="2"/>
      <c r="C715" s="2"/>
      <c r="D715" s="2"/>
      <c r="E715" s="2"/>
      <c r="F715" s="2"/>
      <c r="G715" s="2"/>
      <c r="H715" s="2"/>
      <c r="I715" s="2"/>
      <c r="J715" s="4"/>
      <c r="K715" s="4"/>
      <c r="L715" s="4"/>
      <c r="M715" s="4"/>
      <c r="N715" s="4"/>
      <c r="O715" s="4"/>
      <c r="P715" s="4"/>
      <c r="Q715" s="4"/>
      <c r="R715" s="4"/>
      <c r="S715" s="2"/>
      <c r="T715" s="2"/>
      <c r="U715" s="2"/>
      <c r="V715" s="2"/>
      <c r="W715" s="2"/>
      <c r="X715" s="2"/>
      <c r="Y715" s="2"/>
      <c r="Z715" s="2"/>
      <c r="AA715" s="2"/>
      <c r="AB715" s="2"/>
      <c r="AC715" s="2"/>
      <c r="AD715" s="2"/>
      <c r="AE715" s="2"/>
      <c r="AF715" s="2"/>
      <c r="AG715" s="2"/>
      <c r="AH715" s="2"/>
      <c r="AI715" s="2"/>
      <c r="AJ715" s="2"/>
      <c r="AK715" s="2"/>
      <c r="AL715" s="2"/>
      <c r="AM715" s="2"/>
      <c r="AN715" s="2"/>
    </row>
    <row r="716" ht="14.25" customHeight="1">
      <c r="A716" s="3"/>
      <c r="B716" s="2"/>
      <c r="C716" s="2"/>
      <c r="D716" s="2"/>
      <c r="E716" s="2"/>
      <c r="F716" s="2"/>
      <c r="G716" s="2"/>
      <c r="H716" s="2"/>
      <c r="I716" s="2"/>
      <c r="J716" s="4"/>
      <c r="K716" s="4"/>
      <c r="L716" s="4"/>
      <c r="M716" s="4"/>
      <c r="N716" s="4"/>
      <c r="O716" s="4"/>
      <c r="P716" s="4"/>
      <c r="Q716" s="4"/>
      <c r="R716" s="4"/>
      <c r="S716" s="2"/>
      <c r="T716" s="2"/>
      <c r="U716" s="2"/>
      <c r="V716" s="2"/>
      <c r="W716" s="2"/>
      <c r="X716" s="2"/>
      <c r="Y716" s="2"/>
      <c r="Z716" s="2"/>
      <c r="AA716" s="2"/>
      <c r="AB716" s="2"/>
      <c r="AC716" s="2"/>
      <c r="AD716" s="2"/>
      <c r="AE716" s="2"/>
      <c r="AF716" s="2"/>
      <c r="AG716" s="2"/>
      <c r="AH716" s="2"/>
      <c r="AI716" s="2"/>
      <c r="AJ716" s="2"/>
      <c r="AK716" s="2"/>
      <c r="AL716" s="2"/>
      <c r="AM716" s="2"/>
      <c r="AN716" s="2"/>
    </row>
    <row r="717" ht="14.25" customHeight="1">
      <c r="A717" s="3"/>
      <c r="B717" s="2"/>
      <c r="C717" s="2"/>
      <c r="D717" s="2"/>
      <c r="E717" s="2"/>
      <c r="F717" s="2"/>
      <c r="G717" s="2"/>
      <c r="H717" s="2"/>
      <c r="I717" s="2"/>
      <c r="J717" s="4"/>
      <c r="K717" s="4"/>
      <c r="L717" s="4"/>
      <c r="M717" s="4"/>
      <c r="N717" s="4"/>
      <c r="O717" s="4"/>
      <c r="P717" s="4"/>
      <c r="Q717" s="4"/>
      <c r="R717" s="4"/>
      <c r="S717" s="2"/>
      <c r="T717" s="2"/>
      <c r="U717" s="2"/>
      <c r="V717" s="2"/>
      <c r="W717" s="2"/>
      <c r="X717" s="2"/>
      <c r="Y717" s="2"/>
      <c r="Z717" s="2"/>
      <c r="AA717" s="2"/>
      <c r="AB717" s="2"/>
      <c r="AC717" s="2"/>
      <c r="AD717" s="2"/>
      <c r="AE717" s="2"/>
      <c r="AF717" s="2"/>
      <c r="AG717" s="2"/>
      <c r="AH717" s="2"/>
      <c r="AI717" s="2"/>
      <c r="AJ717" s="2"/>
      <c r="AK717" s="2"/>
      <c r="AL717" s="2"/>
      <c r="AM717" s="2"/>
      <c r="AN717" s="2"/>
    </row>
    <row r="718" ht="14.25" customHeight="1">
      <c r="A718" s="3"/>
      <c r="B718" s="2"/>
      <c r="C718" s="2"/>
      <c r="D718" s="2"/>
      <c r="E718" s="2"/>
      <c r="F718" s="2"/>
      <c r="G718" s="2"/>
      <c r="H718" s="2"/>
      <c r="I718" s="2"/>
      <c r="J718" s="4"/>
      <c r="K718" s="4"/>
      <c r="L718" s="4"/>
      <c r="M718" s="4"/>
      <c r="N718" s="4"/>
      <c r="O718" s="4"/>
      <c r="P718" s="4"/>
      <c r="Q718" s="4"/>
      <c r="R718" s="4"/>
      <c r="S718" s="2"/>
      <c r="T718" s="2"/>
      <c r="U718" s="2"/>
      <c r="V718" s="2"/>
      <c r="W718" s="2"/>
      <c r="X718" s="2"/>
      <c r="Y718" s="2"/>
      <c r="Z718" s="2"/>
      <c r="AA718" s="2"/>
      <c r="AB718" s="2"/>
      <c r="AC718" s="2"/>
      <c r="AD718" s="2"/>
      <c r="AE718" s="2"/>
      <c r="AF718" s="2"/>
      <c r="AG718" s="2"/>
      <c r="AH718" s="2"/>
      <c r="AI718" s="2"/>
      <c r="AJ718" s="2"/>
      <c r="AK718" s="2"/>
      <c r="AL718" s="2"/>
      <c r="AM718" s="2"/>
      <c r="AN718" s="2"/>
    </row>
    <row r="719" ht="14.25" customHeight="1">
      <c r="A719" s="3"/>
      <c r="B719" s="2"/>
      <c r="C719" s="2"/>
      <c r="D719" s="2"/>
      <c r="E719" s="2"/>
      <c r="F719" s="2"/>
      <c r="G719" s="2"/>
      <c r="H719" s="2"/>
      <c r="I719" s="2"/>
      <c r="J719" s="4"/>
      <c r="K719" s="4"/>
      <c r="L719" s="4"/>
      <c r="M719" s="4"/>
      <c r="N719" s="4"/>
      <c r="O719" s="4"/>
      <c r="P719" s="4"/>
      <c r="Q719" s="4"/>
      <c r="R719" s="4"/>
      <c r="S719" s="2"/>
      <c r="T719" s="2"/>
      <c r="U719" s="2"/>
      <c r="V719" s="2"/>
      <c r="W719" s="2"/>
      <c r="X719" s="2"/>
      <c r="Y719" s="2"/>
      <c r="Z719" s="2"/>
      <c r="AA719" s="2"/>
      <c r="AB719" s="2"/>
      <c r="AC719" s="2"/>
      <c r="AD719" s="2"/>
      <c r="AE719" s="2"/>
      <c r="AF719" s="2"/>
      <c r="AG719" s="2"/>
      <c r="AH719" s="2"/>
      <c r="AI719" s="2"/>
      <c r="AJ719" s="2"/>
      <c r="AK719" s="2"/>
      <c r="AL719" s="2"/>
      <c r="AM719" s="2"/>
      <c r="AN719" s="2"/>
    </row>
    <row r="720" ht="14.25" customHeight="1">
      <c r="A720" s="3"/>
      <c r="B720" s="2"/>
      <c r="C720" s="2"/>
      <c r="D720" s="2"/>
      <c r="E720" s="2"/>
      <c r="F720" s="2"/>
      <c r="G720" s="2"/>
      <c r="H720" s="2"/>
      <c r="I720" s="2"/>
      <c r="J720" s="4"/>
      <c r="K720" s="4"/>
      <c r="L720" s="4"/>
      <c r="M720" s="4"/>
      <c r="N720" s="4"/>
      <c r="O720" s="4"/>
      <c r="P720" s="4"/>
      <c r="Q720" s="4"/>
      <c r="R720" s="4"/>
      <c r="S720" s="2"/>
      <c r="T720" s="2"/>
      <c r="U720" s="2"/>
      <c r="V720" s="2"/>
      <c r="W720" s="2"/>
      <c r="X720" s="2"/>
      <c r="Y720" s="2"/>
      <c r="Z720" s="2"/>
      <c r="AA720" s="2"/>
      <c r="AB720" s="2"/>
      <c r="AC720" s="2"/>
      <c r="AD720" s="2"/>
      <c r="AE720" s="2"/>
      <c r="AF720" s="2"/>
      <c r="AG720" s="2"/>
      <c r="AH720" s="2"/>
      <c r="AI720" s="2"/>
      <c r="AJ720" s="2"/>
      <c r="AK720" s="2"/>
      <c r="AL720" s="2"/>
      <c r="AM720" s="2"/>
      <c r="AN720" s="2"/>
    </row>
    <row r="721" ht="14.25" customHeight="1">
      <c r="A721" s="3"/>
      <c r="B721" s="2"/>
      <c r="C721" s="2"/>
      <c r="D721" s="2"/>
      <c r="E721" s="2"/>
      <c r="F721" s="2"/>
      <c r="G721" s="2"/>
      <c r="H721" s="2"/>
      <c r="I721" s="2"/>
      <c r="J721" s="4"/>
      <c r="K721" s="4"/>
      <c r="L721" s="4"/>
      <c r="M721" s="4"/>
      <c r="N721" s="4"/>
      <c r="O721" s="4"/>
      <c r="P721" s="4"/>
      <c r="Q721" s="4"/>
      <c r="R721" s="4"/>
      <c r="S721" s="2"/>
      <c r="T721" s="2"/>
      <c r="U721" s="2"/>
      <c r="V721" s="2"/>
      <c r="W721" s="2"/>
      <c r="X721" s="2"/>
      <c r="Y721" s="2"/>
      <c r="Z721" s="2"/>
      <c r="AA721" s="2"/>
      <c r="AB721" s="2"/>
      <c r="AC721" s="2"/>
      <c r="AD721" s="2"/>
      <c r="AE721" s="2"/>
      <c r="AF721" s="2"/>
      <c r="AG721" s="2"/>
      <c r="AH721" s="2"/>
      <c r="AI721" s="2"/>
      <c r="AJ721" s="2"/>
      <c r="AK721" s="2"/>
      <c r="AL721" s="2"/>
      <c r="AM721" s="2"/>
      <c r="AN721" s="2"/>
    </row>
    <row r="722" ht="14.25" customHeight="1">
      <c r="A722" s="3"/>
      <c r="B722" s="2"/>
      <c r="C722" s="2"/>
      <c r="D722" s="2"/>
      <c r="E722" s="2"/>
      <c r="F722" s="2"/>
      <c r="G722" s="2"/>
      <c r="H722" s="2"/>
      <c r="I722" s="2"/>
      <c r="J722" s="4"/>
      <c r="K722" s="4"/>
      <c r="L722" s="4"/>
      <c r="M722" s="4"/>
      <c r="N722" s="4"/>
      <c r="O722" s="4"/>
      <c r="P722" s="4"/>
      <c r="Q722" s="4"/>
      <c r="R722" s="4"/>
      <c r="S722" s="2"/>
      <c r="T722" s="2"/>
      <c r="U722" s="2"/>
      <c r="V722" s="2"/>
      <c r="W722" s="2"/>
      <c r="X722" s="2"/>
      <c r="Y722" s="2"/>
      <c r="Z722" s="2"/>
      <c r="AA722" s="2"/>
      <c r="AB722" s="2"/>
      <c r="AC722" s="2"/>
      <c r="AD722" s="2"/>
      <c r="AE722" s="2"/>
      <c r="AF722" s="2"/>
      <c r="AG722" s="2"/>
      <c r="AH722" s="2"/>
      <c r="AI722" s="2"/>
      <c r="AJ722" s="2"/>
      <c r="AK722" s="2"/>
      <c r="AL722" s="2"/>
      <c r="AM722" s="2"/>
      <c r="AN722" s="2"/>
    </row>
    <row r="723" ht="14.25" customHeight="1">
      <c r="A723" s="3"/>
      <c r="B723" s="2"/>
      <c r="C723" s="2"/>
      <c r="D723" s="2"/>
      <c r="E723" s="2"/>
      <c r="F723" s="2"/>
      <c r="G723" s="2"/>
      <c r="H723" s="2"/>
      <c r="I723" s="2"/>
      <c r="J723" s="4"/>
      <c r="K723" s="4"/>
      <c r="L723" s="4"/>
      <c r="M723" s="4"/>
      <c r="N723" s="4"/>
      <c r="O723" s="4"/>
      <c r="P723" s="4"/>
      <c r="Q723" s="4"/>
      <c r="R723" s="4"/>
      <c r="S723" s="2"/>
      <c r="T723" s="2"/>
      <c r="U723" s="2"/>
      <c r="V723" s="2"/>
      <c r="W723" s="2"/>
      <c r="X723" s="2"/>
      <c r="Y723" s="2"/>
      <c r="Z723" s="2"/>
      <c r="AA723" s="2"/>
      <c r="AB723" s="2"/>
      <c r="AC723" s="2"/>
      <c r="AD723" s="2"/>
      <c r="AE723" s="2"/>
      <c r="AF723" s="2"/>
      <c r="AG723" s="2"/>
      <c r="AH723" s="2"/>
      <c r="AI723" s="2"/>
      <c r="AJ723" s="2"/>
      <c r="AK723" s="2"/>
      <c r="AL723" s="2"/>
      <c r="AM723" s="2"/>
      <c r="AN723" s="2"/>
    </row>
    <row r="724" ht="14.25" customHeight="1">
      <c r="A724" s="3"/>
      <c r="B724" s="2"/>
      <c r="C724" s="2"/>
      <c r="D724" s="2"/>
      <c r="E724" s="2"/>
      <c r="F724" s="2"/>
      <c r="G724" s="2"/>
      <c r="H724" s="2"/>
      <c r="I724" s="2"/>
      <c r="J724" s="4"/>
      <c r="K724" s="4"/>
      <c r="L724" s="4"/>
      <c r="M724" s="4"/>
      <c r="N724" s="4"/>
      <c r="O724" s="4"/>
      <c r="P724" s="4"/>
      <c r="Q724" s="4"/>
      <c r="R724" s="4"/>
      <c r="S724" s="2"/>
      <c r="T724" s="2"/>
      <c r="U724" s="2"/>
      <c r="V724" s="2"/>
      <c r="W724" s="2"/>
      <c r="X724" s="2"/>
      <c r="Y724" s="2"/>
      <c r="Z724" s="2"/>
      <c r="AA724" s="2"/>
      <c r="AB724" s="2"/>
      <c r="AC724" s="2"/>
      <c r="AD724" s="2"/>
      <c r="AE724" s="2"/>
      <c r="AF724" s="2"/>
      <c r="AG724" s="2"/>
      <c r="AH724" s="2"/>
      <c r="AI724" s="2"/>
      <c r="AJ724" s="2"/>
      <c r="AK724" s="2"/>
      <c r="AL724" s="2"/>
      <c r="AM724" s="2"/>
      <c r="AN724" s="2"/>
    </row>
    <row r="725" ht="14.25" customHeight="1">
      <c r="A725" s="3"/>
      <c r="B725" s="2"/>
      <c r="C725" s="2"/>
      <c r="D725" s="2"/>
      <c r="E725" s="2"/>
      <c r="F725" s="2"/>
      <c r="G725" s="2"/>
      <c r="H725" s="2"/>
      <c r="I725" s="2"/>
      <c r="J725" s="4"/>
      <c r="K725" s="4"/>
      <c r="L725" s="4"/>
      <c r="M725" s="4"/>
      <c r="N725" s="4"/>
      <c r="O725" s="4"/>
      <c r="P725" s="4"/>
      <c r="Q725" s="4"/>
      <c r="R725" s="4"/>
      <c r="S725" s="2"/>
      <c r="T725" s="2"/>
      <c r="U725" s="2"/>
      <c r="V725" s="2"/>
      <c r="W725" s="2"/>
      <c r="X725" s="2"/>
      <c r="Y725" s="2"/>
      <c r="Z725" s="2"/>
      <c r="AA725" s="2"/>
      <c r="AB725" s="2"/>
      <c r="AC725" s="2"/>
      <c r="AD725" s="2"/>
      <c r="AE725" s="2"/>
      <c r="AF725" s="2"/>
      <c r="AG725" s="2"/>
      <c r="AH725" s="2"/>
      <c r="AI725" s="2"/>
      <c r="AJ725" s="2"/>
      <c r="AK725" s="2"/>
      <c r="AL725" s="2"/>
      <c r="AM725" s="2"/>
      <c r="AN725" s="2"/>
    </row>
    <row r="726" ht="14.25" customHeight="1">
      <c r="A726" s="3"/>
      <c r="B726" s="2"/>
      <c r="C726" s="2"/>
      <c r="D726" s="2"/>
      <c r="E726" s="2"/>
      <c r="F726" s="2"/>
      <c r="G726" s="2"/>
      <c r="H726" s="2"/>
      <c r="I726" s="2"/>
      <c r="J726" s="4"/>
      <c r="K726" s="4"/>
      <c r="L726" s="4"/>
      <c r="M726" s="4"/>
      <c r="N726" s="4"/>
      <c r="O726" s="4"/>
      <c r="P726" s="4"/>
      <c r="Q726" s="4"/>
      <c r="R726" s="4"/>
      <c r="S726" s="2"/>
      <c r="T726" s="2"/>
      <c r="U726" s="2"/>
      <c r="V726" s="2"/>
      <c r="W726" s="2"/>
      <c r="X726" s="2"/>
      <c r="Y726" s="2"/>
      <c r="Z726" s="2"/>
      <c r="AA726" s="2"/>
      <c r="AB726" s="2"/>
      <c r="AC726" s="2"/>
      <c r="AD726" s="2"/>
      <c r="AE726" s="2"/>
      <c r="AF726" s="2"/>
      <c r="AG726" s="2"/>
      <c r="AH726" s="2"/>
      <c r="AI726" s="2"/>
      <c r="AJ726" s="2"/>
      <c r="AK726" s="2"/>
      <c r="AL726" s="2"/>
      <c r="AM726" s="2"/>
      <c r="AN726" s="2"/>
    </row>
    <row r="727" ht="14.25" customHeight="1">
      <c r="A727" s="3"/>
      <c r="B727" s="2"/>
      <c r="C727" s="2"/>
      <c r="D727" s="2"/>
      <c r="E727" s="2"/>
      <c r="F727" s="2"/>
      <c r="G727" s="2"/>
      <c r="H727" s="2"/>
      <c r="I727" s="2"/>
      <c r="J727" s="4"/>
      <c r="K727" s="4"/>
      <c r="L727" s="4"/>
      <c r="M727" s="4"/>
      <c r="N727" s="4"/>
      <c r="O727" s="4"/>
      <c r="P727" s="4"/>
      <c r="Q727" s="4"/>
      <c r="R727" s="4"/>
      <c r="S727" s="2"/>
      <c r="T727" s="2"/>
      <c r="U727" s="2"/>
      <c r="V727" s="2"/>
      <c r="W727" s="2"/>
      <c r="X727" s="2"/>
      <c r="Y727" s="2"/>
      <c r="Z727" s="2"/>
      <c r="AA727" s="2"/>
      <c r="AB727" s="2"/>
      <c r="AC727" s="2"/>
      <c r="AD727" s="2"/>
      <c r="AE727" s="2"/>
      <c r="AF727" s="2"/>
      <c r="AG727" s="2"/>
      <c r="AH727" s="2"/>
      <c r="AI727" s="2"/>
      <c r="AJ727" s="2"/>
      <c r="AK727" s="2"/>
      <c r="AL727" s="2"/>
      <c r="AM727" s="2"/>
      <c r="AN727" s="2"/>
    </row>
    <row r="728" ht="14.25" customHeight="1">
      <c r="A728" s="3"/>
      <c r="B728" s="2"/>
      <c r="C728" s="2"/>
      <c r="D728" s="2"/>
      <c r="E728" s="2"/>
      <c r="F728" s="2"/>
      <c r="G728" s="2"/>
      <c r="H728" s="2"/>
      <c r="I728" s="2"/>
      <c r="J728" s="4"/>
      <c r="K728" s="4"/>
      <c r="L728" s="4"/>
      <c r="M728" s="4"/>
      <c r="N728" s="4"/>
      <c r="O728" s="4"/>
      <c r="P728" s="4"/>
      <c r="Q728" s="4"/>
      <c r="R728" s="4"/>
      <c r="S728" s="2"/>
      <c r="T728" s="2"/>
      <c r="U728" s="2"/>
      <c r="V728" s="2"/>
      <c r="W728" s="2"/>
      <c r="X728" s="2"/>
      <c r="Y728" s="2"/>
      <c r="Z728" s="2"/>
      <c r="AA728" s="2"/>
      <c r="AB728" s="2"/>
      <c r="AC728" s="2"/>
      <c r="AD728" s="2"/>
      <c r="AE728" s="2"/>
      <c r="AF728" s="2"/>
      <c r="AG728" s="2"/>
      <c r="AH728" s="2"/>
      <c r="AI728" s="2"/>
      <c r="AJ728" s="2"/>
      <c r="AK728" s="2"/>
      <c r="AL728" s="2"/>
      <c r="AM728" s="2"/>
      <c r="AN728" s="2"/>
    </row>
    <row r="729" ht="14.25" customHeight="1">
      <c r="A729" s="3"/>
      <c r="B729" s="2"/>
      <c r="C729" s="2"/>
      <c r="D729" s="2"/>
      <c r="E729" s="2"/>
      <c r="F729" s="2"/>
      <c r="G729" s="2"/>
      <c r="H729" s="2"/>
      <c r="I729" s="2"/>
      <c r="J729" s="4"/>
      <c r="K729" s="4"/>
      <c r="L729" s="4"/>
      <c r="M729" s="4"/>
      <c r="N729" s="4"/>
      <c r="O729" s="4"/>
      <c r="P729" s="4"/>
      <c r="Q729" s="4"/>
      <c r="R729" s="4"/>
      <c r="S729" s="2"/>
      <c r="T729" s="2"/>
      <c r="U729" s="2"/>
      <c r="V729" s="2"/>
      <c r="W729" s="2"/>
      <c r="X729" s="2"/>
      <c r="Y729" s="2"/>
      <c r="Z729" s="2"/>
      <c r="AA729" s="2"/>
      <c r="AB729" s="2"/>
      <c r="AC729" s="2"/>
      <c r="AD729" s="2"/>
      <c r="AE729" s="2"/>
      <c r="AF729" s="2"/>
      <c r="AG729" s="2"/>
      <c r="AH729" s="2"/>
      <c r="AI729" s="2"/>
      <c r="AJ729" s="2"/>
      <c r="AK729" s="2"/>
      <c r="AL729" s="2"/>
      <c r="AM729" s="2"/>
      <c r="AN729" s="2"/>
    </row>
    <row r="730" ht="14.25" customHeight="1">
      <c r="A730" s="3"/>
      <c r="B730" s="2"/>
      <c r="C730" s="2"/>
      <c r="D730" s="2"/>
      <c r="E730" s="2"/>
      <c r="F730" s="2"/>
      <c r="G730" s="2"/>
      <c r="H730" s="2"/>
      <c r="I730" s="2"/>
      <c r="J730" s="4"/>
      <c r="K730" s="4"/>
      <c r="L730" s="4"/>
      <c r="M730" s="4"/>
      <c r="N730" s="4"/>
      <c r="O730" s="4"/>
      <c r="P730" s="4"/>
      <c r="Q730" s="4"/>
      <c r="R730" s="4"/>
      <c r="S730" s="2"/>
      <c r="T730" s="2"/>
      <c r="U730" s="2"/>
      <c r="V730" s="2"/>
      <c r="W730" s="2"/>
      <c r="X730" s="2"/>
      <c r="Y730" s="2"/>
      <c r="Z730" s="2"/>
      <c r="AA730" s="2"/>
      <c r="AB730" s="2"/>
      <c r="AC730" s="2"/>
      <c r="AD730" s="2"/>
      <c r="AE730" s="2"/>
      <c r="AF730" s="2"/>
      <c r="AG730" s="2"/>
      <c r="AH730" s="2"/>
      <c r="AI730" s="2"/>
      <c r="AJ730" s="2"/>
      <c r="AK730" s="2"/>
      <c r="AL730" s="2"/>
      <c r="AM730" s="2"/>
      <c r="AN730" s="2"/>
    </row>
    <row r="731" ht="14.25" customHeight="1">
      <c r="A731" s="3"/>
      <c r="B731" s="2"/>
      <c r="C731" s="2"/>
      <c r="D731" s="2"/>
      <c r="E731" s="2"/>
      <c r="F731" s="2"/>
      <c r="G731" s="2"/>
      <c r="H731" s="2"/>
      <c r="I731" s="2"/>
      <c r="J731" s="4"/>
      <c r="K731" s="4"/>
      <c r="L731" s="4"/>
      <c r="M731" s="4"/>
      <c r="N731" s="4"/>
      <c r="O731" s="4"/>
      <c r="P731" s="4"/>
      <c r="Q731" s="4"/>
      <c r="R731" s="4"/>
      <c r="S731" s="2"/>
      <c r="T731" s="2"/>
      <c r="U731" s="2"/>
      <c r="V731" s="2"/>
      <c r="W731" s="2"/>
      <c r="X731" s="2"/>
      <c r="Y731" s="2"/>
      <c r="Z731" s="2"/>
      <c r="AA731" s="2"/>
      <c r="AB731" s="2"/>
      <c r="AC731" s="2"/>
      <c r="AD731" s="2"/>
      <c r="AE731" s="2"/>
      <c r="AF731" s="2"/>
      <c r="AG731" s="2"/>
      <c r="AH731" s="2"/>
      <c r="AI731" s="2"/>
      <c r="AJ731" s="2"/>
      <c r="AK731" s="2"/>
      <c r="AL731" s="2"/>
      <c r="AM731" s="2"/>
      <c r="AN731" s="2"/>
    </row>
    <row r="732" ht="14.25" customHeight="1">
      <c r="A732" s="3"/>
      <c r="B732" s="2"/>
      <c r="C732" s="2"/>
      <c r="D732" s="2"/>
      <c r="E732" s="2"/>
      <c r="F732" s="2"/>
      <c r="G732" s="2"/>
      <c r="H732" s="2"/>
      <c r="I732" s="2"/>
      <c r="J732" s="4"/>
      <c r="K732" s="4"/>
      <c r="L732" s="4"/>
      <c r="M732" s="4"/>
      <c r="N732" s="4"/>
      <c r="O732" s="4"/>
      <c r="P732" s="4"/>
      <c r="Q732" s="4"/>
      <c r="R732" s="4"/>
      <c r="S732" s="2"/>
      <c r="T732" s="2"/>
      <c r="U732" s="2"/>
      <c r="V732" s="2"/>
      <c r="W732" s="2"/>
      <c r="X732" s="2"/>
      <c r="Y732" s="2"/>
      <c r="Z732" s="2"/>
      <c r="AA732" s="2"/>
      <c r="AB732" s="2"/>
      <c r="AC732" s="2"/>
      <c r="AD732" s="2"/>
      <c r="AE732" s="2"/>
      <c r="AF732" s="2"/>
      <c r="AG732" s="2"/>
      <c r="AH732" s="2"/>
      <c r="AI732" s="2"/>
      <c r="AJ732" s="2"/>
      <c r="AK732" s="2"/>
      <c r="AL732" s="2"/>
      <c r="AM732" s="2"/>
      <c r="AN732" s="2"/>
    </row>
    <row r="733" ht="14.25" customHeight="1">
      <c r="A733" s="3"/>
      <c r="B733" s="2"/>
      <c r="C733" s="2"/>
      <c r="D733" s="2"/>
      <c r="E733" s="2"/>
      <c r="F733" s="2"/>
      <c r="G733" s="2"/>
      <c r="H733" s="2"/>
      <c r="I733" s="2"/>
      <c r="J733" s="4"/>
      <c r="K733" s="4"/>
      <c r="L733" s="4"/>
      <c r="M733" s="4"/>
      <c r="N733" s="4"/>
      <c r="O733" s="4"/>
      <c r="P733" s="4"/>
      <c r="Q733" s="4"/>
      <c r="R733" s="4"/>
      <c r="S733" s="2"/>
      <c r="T733" s="2"/>
      <c r="U733" s="2"/>
      <c r="V733" s="2"/>
      <c r="W733" s="2"/>
      <c r="X733" s="2"/>
      <c r="Y733" s="2"/>
      <c r="Z733" s="2"/>
      <c r="AA733" s="2"/>
      <c r="AB733" s="2"/>
      <c r="AC733" s="2"/>
      <c r="AD733" s="2"/>
      <c r="AE733" s="2"/>
      <c r="AF733" s="2"/>
      <c r="AG733" s="2"/>
      <c r="AH733" s="2"/>
      <c r="AI733" s="2"/>
      <c r="AJ733" s="2"/>
      <c r="AK733" s="2"/>
      <c r="AL733" s="2"/>
      <c r="AM733" s="2"/>
      <c r="AN733" s="2"/>
    </row>
    <row r="734" ht="14.25" customHeight="1">
      <c r="A734" s="3"/>
      <c r="B734" s="2"/>
      <c r="C734" s="2"/>
      <c r="D734" s="2"/>
      <c r="E734" s="2"/>
      <c r="F734" s="2"/>
      <c r="G734" s="2"/>
      <c r="H734" s="2"/>
      <c r="I734" s="2"/>
      <c r="J734" s="4"/>
      <c r="K734" s="4"/>
      <c r="L734" s="4"/>
      <c r="M734" s="4"/>
      <c r="N734" s="4"/>
      <c r="O734" s="4"/>
      <c r="P734" s="4"/>
      <c r="Q734" s="4"/>
      <c r="R734" s="4"/>
      <c r="S734" s="2"/>
      <c r="T734" s="2"/>
      <c r="U734" s="2"/>
      <c r="V734" s="2"/>
      <c r="W734" s="2"/>
      <c r="X734" s="2"/>
      <c r="Y734" s="2"/>
      <c r="Z734" s="2"/>
      <c r="AA734" s="2"/>
      <c r="AB734" s="2"/>
      <c r="AC734" s="2"/>
      <c r="AD734" s="2"/>
      <c r="AE734" s="2"/>
      <c r="AF734" s="2"/>
      <c r="AG734" s="2"/>
      <c r="AH734" s="2"/>
      <c r="AI734" s="2"/>
      <c r="AJ734" s="2"/>
      <c r="AK734" s="2"/>
      <c r="AL734" s="2"/>
      <c r="AM734" s="2"/>
      <c r="AN734" s="2"/>
    </row>
    <row r="735" ht="14.25" customHeight="1">
      <c r="A735" s="3"/>
      <c r="B735" s="2"/>
      <c r="C735" s="2"/>
      <c r="D735" s="2"/>
      <c r="E735" s="2"/>
      <c r="F735" s="2"/>
      <c r="G735" s="2"/>
      <c r="H735" s="2"/>
      <c r="I735" s="2"/>
      <c r="J735" s="4"/>
      <c r="K735" s="4"/>
      <c r="L735" s="4"/>
      <c r="M735" s="4"/>
      <c r="N735" s="4"/>
      <c r="O735" s="4"/>
      <c r="P735" s="4"/>
      <c r="Q735" s="4"/>
      <c r="R735" s="4"/>
      <c r="S735" s="2"/>
      <c r="T735" s="2"/>
      <c r="U735" s="2"/>
      <c r="V735" s="2"/>
      <c r="W735" s="2"/>
      <c r="X735" s="2"/>
      <c r="Y735" s="2"/>
      <c r="Z735" s="2"/>
      <c r="AA735" s="2"/>
      <c r="AB735" s="2"/>
      <c r="AC735" s="2"/>
      <c r="AD735" s="2"/>
      <c r="AE735" s="2"/>
      <c r="AF735" s="2"/>
      <c r="AG735" s="2"/>
      <c r="AH735" s="2"/>
      <c r="AI735" s="2"/>
      <c r="AJ735" s="2"/>
      <c r="AK735" s="2"/>
      <c r="AL735" s="2"/>
      <c r="AM735" s="2"/>
      <c r="AN735" s="2"/>
    </row>
    <row r="736" ht="14.25" customHeight="1">
      <c r="A736" s="3"/>
      <c r="B736" s="2"/>
      <c r="C736" s="2"/>
      <c r="D736" s="2"/>
      <c r="E736" s="2"/>
      <c r="F736" s="2"/>
      <c r="G736" s="2"/>
      <c r="H736" s="2"/>
      <c r="I736" s="2"/>
      <c r="J736" s="4"/>
      <c r="K736" s="4"/>
      <c r="L736" s="4"/>
      <c r="M736" s="4"/>
      <c r="N736" s="4"/>
      <c r="O736" s="4"/>
      <c r="P736" s="4"/>
      <c r="Q736" s="4"/>
      <c r="R736" s="4"/>
      <c r="S736" s="2"/>
      <c r="T736" s="2"/>
      <c r="U736" s="2"/>
      <c r="V736" s="2"/>
      <c r="W736" s="2"/>
      <c r="X736" s="2"/>
      <c r="Y736" s="2"/>
      <c r="Z736" s="2"/>
      <c r="AA736" s="2"/>
      <c r="AB736" s="2"/>
      <c r="AC736" s="2"/>
      <c r="AD736" s="2"/>
      <c r="AE736" s="2"/>
      <c r="AF736" s="2"/>
      <c r="AG736" s="2"/>
      <c r="AH736" s="2"/>
      <c r="AI736" s="2"/>
      <c r="AJ736" s="2"/>
      <c r="AK736" s="2"/>
      <c r="AL736" s="2"/>
      <c r="AM736" s="2"/>
      <c r="AN736" s="2"/>
    </row>
    <row r="737" ht="14.25" customHeight="1">
      <c r="A737" s="3"/>
      <c r="B737" s="2"/>
      <c r="C737" s="2"/>
      <c r="D737" s="2"/>
      <c r="E737" s="2"/>
      <c r="F737" s="2"/>
      <c r="G737" s="2"/>
      <c r="H737" s="2"/>
      <c r="I737" s="2"/>
      <c r="J737" s="4"/>
      <c r="K737" s="4"/>
      <c r="L737" s="4"/>
      <c r="M737" s="4"/>
      <c r="N737" s="4"/>
      <c r="O737" s="4"/>
      <c r="P737" s="4"/>
      <c r="Q737" s="4"/>
      <c r="R737" s="4"/>
      <c r="S737" s="2"/>
      <c r="T737" s="2"/>
      <c r="U737" s="2"/>
      <c r="V737" s="2"/>
      <c r="W737" s="2"/>
      <c r="X737" s="2"/>
      <c r="Y737" s="2"/>
      <c r="Z737" s="2"/>
      <c r="AA737" s="2"/>
      <c r="AB737" s="2"/>
      <c r="AC737" s="2"/>
      <c r="AD737" s="2"/>
      <c r="AE737" s="2"/>
      <c r="AF737" s="2"/>
      <c r="AG737" s="2"/>
      <c r="AH737" s="2"/>
      <c r="AI737" s="2"/>
      <c r="AJ737" s="2"/>
      <c r="AK737" s="2"/>
      <c r="AL737" s="2"/>
      <c r="AM737" s="2"/>
      <c r="AN737" s="2"/>
    </row>
    <row r="738" ht="14.25" customHeight="1">
      <c r="A738" s="3"/>
      <c r="B738" s="2"/>
      <c r="C738" s="2"/>
      <c r="D738" s="2"/>
      <c r="E738" s="2"/>
      <c r="F738" s="2"/>
      <c r="G738" s="2"/>
      <c r="H738" s="2"/>
      <c r="I738" s="2"/>
      <c r="J738" s="4"/>
      <c r="K738" s="4"/>
      <c r="L738" s="4"/>
      <c r="M738" s="4"/>
      <c r="N738" s="4"/>
      <c r="O738" s="4"/>
      <c r="P738" s="4"/>
      <c r="Q738" s="4"/>
      <c r="R738" s="4"/>
      <c r="S738" s="2"/>
      <c r="T738" s="2"/>
      <c r="U738" s="2"/>
      <c r="V738" s="2"/>
      <c r="W738" s="2"/>
      <c r="X738" s="2"/>
      <c r="Y738" s="2"/>
      <c r="Z738" s="2"/>
      <c r="AA738" s="2"/>
      <c r="AB738" s="2"/>
      <c r="AC738" s="2"/>
      <c r="AD738" s="2"/>
      <c r="AE738" s="2"/>
      <c r="AF738" s="2"/>
      <c r="AG738" s="2"/>
      <c r="AH738" s="2"/>
      <c r="AI738" s="2"/>
      <c r="AJ738" s="2"/>
      <c r="AK738" s="2"/>
      <c r="AL738" s="2"/>
      <c r="AM738" s="2"/>
      <c r="AN738" s="2"/>
    </row>
    <row r="739" ht="14.25" customHeight="1">
      <c r="A739" s="3"/>
      <c r="B739" s="2"/>
      <c r="C739" s="2"/>
      <c r="D739" s="2"/>
      <c r="E739" s="2"/>
      <c r="F739" s="2"/>
      <c r="G739" s="2"/>
      <c r="H739" s="2"/>
      <c r="I739" s="2"/>
      <c r="J739" s="4"/>
      <c r="K739" s="4"/>
      <c r="L739" s="4"/>
      <c r="M739" s="4"/>
      <c r="N739" s="4"/>
      <c r="O739" s="4"/>
      <c r="P739" s="4"/>
      <c r="Q739" s="4"/>
      <c r="R739" s="4"/>
      <c r="S739" s="2"/>
      <c r="T739" s="2"/>
      <c r="U739" s="2"/>
      <c r="V739" s="2"/>
      <c r="W739" s="2"/>
      <c r="X739" s="2"/>
      <c r="Y739" s="2"/>
      <c r="Z739" s="2"/>
      <c r="AA739" s="2"/>
      <c r="AB739" s="2"/>
      <c r="AC739" s="2"/>
      <c r="AD739" s="2"/>
      <c r="AE739" s="2"/>
      <c r="AF739" s="2"/>
      <c r="AG739" s="2"/>
      <c r="AH739" s="2"/>
      <c r="AI739" s="2"/>
      <c r="AJ739" s="2"/>
      <c r="AK739" s="2"/>
      <c r="AL739" s="2"/>
      <c r="AM739" s="2"/>
      <c r="AN739" s="2"/>
    </row>
    <row r="740" ht="14.25" customHeight="1">
      <c r="A740" s="3"/>
      <c r="B740" s="2"/>
      <c r="C740" s="2"/>
      <c r="D740" s="2"/>
      <c r="E740" s="2"/>
      <c r="F740" s="2"/>
      <c r="G740" s="2"/>
      <c r="H740" s="2"/>
      <c r="I740" s="2"/>
      <c r="J740" s="4"/>
      <c r="K740" s="4"/>
      <c r="L740" s="4"/>
      <c r="M740" s="4"/>
      <c r="N740" s="4"/>
      <c r="O740" s="4"/>
      <c r="P740" s="4"/>
      <c r="Q740" s="4"/>
      <c r="R740" s="4"/>
      <c r="S740" s="2"/>
      <c r="T740" s="2"/>
      <c r="U740" s="2"/>
      <c r="V740" s="2"/>
      <c r="W740" s="2"/>
      <c r="X740" s="2"/>
      <c r="Y740" s="2"/>
      <c r="Z740" s="2"/>
      <c r="AA740" s="2"/>
      <c r="AB740" s="2"/>
      <c r="AC740" s="2"/>
      <c r="AD740" s="2"/>
      <c r="AE740" s="2"/>
      <c r="AF740" s="2"/>
      <c r="AG740" s="2"/>
      <c r="AH740" s="2"/>
      <c r="AI740" s="2"/>
      <c r="AJ740" s="2"/>
      <c r="AK740" s="2"/>
      <c r="AL740" s="2"/>
      <c r="AM740" s="2"/>
      <c r="AN740" s="2"/>
    </row>
    <row r="741" ht="14.25" customHeight="1">
      <c r="A741" s="3"/>
      <c r="B741" s="2"/>
      <c r="C741" s="2"/>
      <c r="D741" s="2"/>
      <c r="E741" s="2"/>
      <c r="F741" s="2"/>
      <c r="G741" s="2"/>
      <c r="H741" s="2"/>
      <c r="I741" s="2"/>
      <c r="J741" s="4"/>
      <c r="K741" s="4"/>
      <c r="L741" s="4"/>
      <c r="M741" s="4"/>
      <c r="N741" s="4"/>
      <c r="O741" s="4"/>
      <c r="P741" s="4"/>
      <c r="Q741" s="4"/>
      <c r="R741" s="4"/>
      <c r="S741" s="2"/>
      <c r="T741" s="2"/>
      <c r="U741" s="2"/>
      <c r="V741" s="2"/>
      <c r="W741" s="2"/>
      <c r="X741" s="2"/>
      <c r="Y741" s="2"/>
      <c r="Z741" s="2"/>
      <c r="AA741" s="2"/>
      <c r="AB741" s="2"/>
      <c r="AC741" s="2"/>
      <c r="AD741" s="2"/>
      <c r="AE741" s="2"/>
      <c r="AF741" s="2"/>
      <c r="AG741" s="2"/>
      <c r="AH741" s="2"/>
      <c r="AI741" s="2"/>
      <c r="AJ741" s="2"/>
      <c r="AK741" s="2"/>
      <c r="AL741" s="2"/>
      <c r="AM741" s="2"/>
      <c r="AN741" s="2"/>
    </row>
    <row r="742" ht="14.25" customHeight="1">
      <c r="A742" s="3"/>
      <c r="B742" s="2"/>
      <c r="C742" s="2"/>
      <c r="D742" s="2"/>
      <c r="E742" s="2"/>
      <c r="F742" s="2"/>
      <c r="G742" s="2"/>
      <c r="H742" s="2"/>
      <c r="I742" s="2"/>
      <c r="J742" s="4"/>
      <c r="K742" s="4"/>
      <c r="L742" s="4"/>
      <c r="M742" s="4"/>
      <c r="N742" s="4"/>
      <c r="O742" s="4"/>
      <c r="P742" s="4"/>
      <c r="Q742" s="4"/>
      <c r="R742" s="4"/>
      <c r="S742" s="2"/>
      <c r="T742" s="2"/>
      <c r="U742" s="2"/>
      <c r="V742" s="2"/>
      <c r="W742" s="2"/>
      <c r="X742" s="2"/>
      <c r="Y742" s="2"/>
      <c r="Z742" s="2"/>
      <c r="AA742" s="2"/>
      <c r="AB742" s="2"/>
      <c r="AC742" s="2"/>
      <c r="AD742" s="2"/>
      <c r="AE742" s="2"/>
      <c r="AF742" s="2"/>
      <c r="AG742" s="2"/>
      <c r="AH742" s="2"/>
      <c r="AI742" s="2"/>
      <c r="AJ742" s="2"/>
      <c r="AK742" s="2"/>
      <c r="AL742" s="2"/>
      <c r="AM742" s="2"/>
      <c r="AN742" s="2"/>
    </row>
    <row r="743" ht="14.25" customHeight="1">
      <c r="A743" s="3"/>
      <c r="B743" s="2"/>
      <c r="C743" s="2"/>
      <c r="D743" s="2"/>
      <c r="E743" s="2"/>
      <c r="F743" s="2"/>
      <c r="G743" s="2"/>
      <c r="H743" s="2"/>
      <c r="I743" s="2"/>
      <c r="J743" s="4"/>
      <c r="K743" s="4"/>
      <c r="L743" s="4"/>
      <c r="M743" s="4"/>
      <c r="N743" s="4"/>
      <c r="O743" s="4"/>
      <c r="P743" s="4"/>
      <c r="Q743" s="4"/>
      <c r="R743" s="4"/>
      <c r="S743" s="2"/>
      <c r="T743" s="2"/>
      <c r="U743" s="2"/>
      <c r="V743" s="2"/>
      <c r="W743" s="2"/>
      <c r="X743" s="2"/>
      <c r="Y743" s="2"/>
      <c r="Z743" s="2"/>
      <c r="AA743" s="2"/>
      <c r="AB743" s="2"/>
      <c r="AC743" s="2"/>
      <c r="AD743" s="2"/>
      <c r="AE743" s="2"/>
      <c r="AF743" s="2"/>
      <c r="AG743" s="2"/>
      <c r="AH743" s="2"/>
      <c r="AI743" s="2"/>
      <c r="AJ743" s="2"/>
      <c r="AK743" s="2"/>
      <c r="AL743" s="2"/>
      <c r="AM743" s="2"/>
      <c r="AN743" s="2"/>
    </row>
    <row r="744" ht="14.25" customHeight="1">
      <c r="A744" s="3"/>
      <c r="B744" s="2"/>
      <c r="C744" s="2"/>
      <c r="D744" s="2"/>
      <c r="E744" s="2"/>
      <c r="F744" s="2"/>
      <c r="G744" s="2"/>
      <c r="H744" s="2"/>
      <c r="I744" s="2"/>
      <c r="J744" s="4"/>
      <c r="K744" s="4"/>
      <c r="L744" s="4"/>
      <c r="M744" s="4"/>
      <c r="N744" s="4"/>
      <c r="O744" s="4"/>
      <c r="P744" s="4"/>
      <c r="Q744" s="4"/>
      <c r="R744" s="4"/>
      <c r="S744" s="2"/>
      <c r="T744" s="2"/>
      <c r="U744" s="2"/>
      <c r="V744" s="2"/>
      <c r="W744" s="2"/>
      <c r="X744" s="2"/>
      <c r="Y744" s="2"/>
      <c r="Z744" s="2"/>
      <c r="AA744" s="2"/>
      <c r="AB744" s="2"/>
      <c r="AC744" s="2"/>
      <c r="AD744" s="2"/>
      <c r="AE744" s="2"/>
      <c r="AF744" s="2"/>
      <c r="AG744" s="2"/>
      <c r="AH744" s="2"/>
      <c r="AI744" s="2"/>
      <c r="AJ744" s="2"/>
      <c r="AK744" s="2"/>
      <c r="AL744" s="2"/>
      <c r="AM744" s="2"/>
      <c r="AN744" s="2"/>
    </row>
    <row r="745" ht="14.25" customHeight="1">
      <c r="A745" s="3"/>
      <c r="B745" s="2"/>
      <c r="C745" s="2"/>
      <c r="D745" s="2"/>
      <c r="E745" s="2"/>
      <c r="F745" s="2"/>
      <c r="G745" s="2"/>
      <c r="H745" s="2"/>
      <c r="I745" s="2"/>
      <c r="J745" s="4"/>
      <c r="K745" s="4"/>
      <c r="L745" s="4"/>
      <c r="M745" s="4"/>
      <c r="N745" s="4"/>
      <c r="O745" s="4"/>
      <c r="P745" s="4"/>
      <c r="Q745" s="4"/>
      <c r="R745" s="4"/>
      <c r="S745" s="2"/>
      <c r="T745" s="2"/>
      <c r="U745" s="2"/>
      <c r="V745" s="2"/>
      <c r="W745" s="2"/>
      <c r="X745" s="2"/>
      <c r="Y745" s="2"/>
      <c r="Z745" s="2"/>
      <c r="AA745" s="2"/>
      <c r="AB745" s="2"/>
      <c r="AC745" s="2"/>
      <c r="AD745" s="2"/>
      <c r="AE745" s="2"/>
      <c r="AF745" s="2"/>
      <c r="AG745" s="2"/>
      <c r="AH745" s="2"/>
      <c r="AI745" s="2"/>
      <c r="AJ745" s="2"/>
      <c r="AK745" s="2"/>
      <c r="AL745" s="2"/>
      <c r="AM745" s="2"/>
      <c r="AN745" s="2"/>
    </row>
    <row r="746" ht="14.25" customHeight="1">
      <c r="A746" s="3"/>
      <c r="B746" s="2"/>
      <c r="C746" s="2"/>
      <c r="D746" s="2"/>
      <c r="E746" s="2"/>
      <c r="F746" s="2"/>
      <c r="G746" s="2"/>
      <c r="H746" s="2"/>
      <c r="I746" s="2"/>
      <c r="J746" s="4"/>
      <c r="K746" s="4"/>
      <c r="L746" s="4"/>
      <c r="M746" s="4"/>
      <c r="N746" s="4"/>
      <c r="O746" s="4"/>
      <c r="P746" s="4"/>
      <c r="Q746" s="4"/>
      <c r="R746" s="4"/>
      <c r="S746" s="2"/>
      <c r="T746" s="2"/>
      <c r="U746" s="2"/>
      <c r="V746" s="2"/>
      <c r="W746" s="2"/>
      <c r="X746" s="2"/>
      <c r="Y746" s="2"/>
      <c r="Z746" s="2"/>
      <c r="AA746" s="2"/>
      <c r="AB746" s="2"/>
      <c r="AC746" s="2"/>
      <c r="AD746" s="2"/>
      <c r="AE746" s="2"/>
      <c r="AF746" s="2"/>
      <c r="AG746" s="2"/>
      <c r="AH746" s="2"/>
      <c r="AI746" s="2"/>
      <c r="AJ746" s="2"/>
      <c r="AK746" s="2"/>
      <c r="AL746" s="2"/>
      <c r="AM746" s="2"/>
      <c r="AN746" s="2"/>
    </row>
    <row r="747" ht="14.25" customHeight="1">
      <c r="A747" s="3"/>
      <c r="B747" s="2"/>
      <c r="C747" s="2"/>
      <c r="D747" s="2"/>
      <c r="E747" s="2"/>
      <c r="F747" s="2"/>
      <c r="G747" s="2"/>
      <c r="H747" s="2"/>
      <c r="I747" s="2"/>
      <c r="J747" s="4"/>
      <c r="K747" s="4"/>
      <c r="L747" s="4"/>
      <c r="M747" s="4"/>
      <c r="N747" s="4"/>
      <c r="O747" s="4"/>
      <c r="P747" s="4"/>
      <c r="Q747" s="4"/>
      <c r="R747" s="4"/>
      <c r="S747" s="2"/>
      <c r="T747" s="2"/>
      <c r="U747" s="2"/>
      <c r="V747" s="2"/>
      <c r="W747" s="2"/>
      <c r="X747" s="2"/>
      <c r="Y747" s="2"/>
      <c r="Z747" s="2"/>
      <c r="AA747" s="2"/>
      <c r="AB747" s="2"/>
      <c r="AC747" s="2"/>
      <c r="AD747" s="2"/>
      <c r="AE747" s="2"/>
      <c r="AF747" s="2"/>
      <c r="AG747" s="2"/>
      <c r="AH747" s="2"/>
      <c r="AI747" s="2"/>
      <c r="AJ747" s="2"/>
      <c r="AK747" s="2"/>
      <c r="AL747" s="2"/>
      <c r="AM747" s="2"/>
      <c r="AN747" s="2"/>
    </row>
    <row r="748" ht="14.25" customHeight="1">
      <c r="A748" s="3"/>
      <c r="B748" s="2"/>
      <c r="C748" s="2"/>
      <c r="D748" s="2"/>
      <c r="E748" s="2"/>
      <c r="F748" s="2"/>
      <c r="G748" s="2"/>
      <c r="H748" s="2"/>
      <c r="I748" s="2"/>
      <c r="J748" s="4"/>
      <c r="K748" s="4"/>
      <c r="L748" s="4"/>
      <c r="M748" s="4"/>
      <c r="N748" s="4"/>
      <c r="O748" s="4"/>
      <c r="P748" s="4"/>
      <c r="Q748" s="4"/>
      <c r="R748" s="4"/>
      <c r="S748" s="2"/>
      <c r="T748" s="2"/>
      <c r="U748" s="2"/>
      <c r="V748" s="2"/>
      <c r="W748" s="2"/>
      <c r="X748" s="2"/>
      <c r="Y748" s="2"/>
      <c r="Z748" s="2"/>
      <c r="AA748" s="2"/>
      <c r="AB748" s="2"/>
      <c r="AC748" s="2"/>
      <c r="AD748" s="2"/>
      <c r="AE748" s="2"/>
      <c r="AF748" s="2"/>
      <c r="AG748" s="2"/>
      <c r="AH748" s="2"/>
      <c r="AI748" s="2"/>
      <c r="AJ748" s="2"/>
      <c r="AK748" s="2"/>
      <c r="AL748" s="2"/>
      <c r="AM748" s="2"/>
      <c r="AN748" s="2"/>
    </row>
    <row r="749" ht="14.25" customHeight="1">
      <c r="A749" s="3"/>
      <c r="B749" s="2"/>
      <c r="C749" s="2"/>
      <c r="D749" s="2"/>
      <c r="E749" s="2"/>
      <c r="F749" s="2"/>
      <c r="G749" s="2"/>
      <c r="H749" s="2"/>
      <c r="I749" s="2"/>
      <c r="J749" s="4"/>
      <c r="K749" s="4"/>
      <c r="L749" s="4"/>
      <c r="M749" s="4"/>
      <c r="N749" s="4"/>
      <c r="O749" s="4"/>
      <c r="P749" s="4"/>
      <c r="Q749" s="4"/>
      <c r="R749" s="4"/>
      <c r="S749" s="2"/>
      <c r="T749" s="2"/>
      <c r="U749" s="2"/>
      <c r="V749" s="2"/>
      <c r="W749" s="2"/>
      <c r="X749" s="2"/>
      <c r="Y749" s="2"/>
      <c r="Z749" s="2"/>
      <c r="AA749" s="2"/>
      <c r="AB749" s="2"/>
      <c r="AC749" s="2"/>
      <c r="AD749" s="2"/>
      <c r="AE749" s="2"/>
      <c r="AF749" s="2"/>
      <c r="AG749" s="2"/>
      <c r="AH749" s="2"/>
      <c r="AI749" s="2"/>
      <c r="AJ749" s="2"/>
      <c r="AK749" s="2"/>
      <c r="AL749" s="2"/>
      <c r="AM749" s="2"/>
      <c r="AN749" s="2"/>
    </row>
    <row r="750" ht="14.25" customHeight="1">
      <c r="A750" s="3"/>
      <c r="B750" s="2"/>
      <c r="C750" s="2"/>
      <c r="D750" s="2"/>
      <c r="E750" s="2"/>
      <c r="F750" s="2"/>
      <c r="G750" s="2"/>
      <c r="H750" s="2"/>
      <c r="I750" s="2"/>
      <c r="J750" s="4"/>
      <c r="K750" s="4"/>
      <c r="L750" s="4"/>
      <c r="M750" s="4"/>
      <c r="N750" s="4"/>
      <c r="O750" s="4"/>
      <c r="P750" s="4"/>
      <c r="Q750" s="4"/>
      <c r="R750" s="4"/>
      <c r="S750" s="2"/>
      <c r="T750" s="2"/>
      <c r="U750" s="2"/>
      <c r="V750" s="2"/>
      <c r="W750" s="2"/>
      <c r="X750" s="2"/>
      <c r="Y750" s="2"/>
      <c r="Z750" s="2"/>
      <c r="AA750" s="2"/>
      <c r="AB750" s="2"/>
      <c r="AC750" s="2"/>
      <c r="AD750" s="2"/>
      <c r="AE750" s="2"/>
      <c r="AF750" s="2"/>
      <c r="AG750" s="2"/>
      <c r="AH750" s="2"/>
      <c r="AI750" s="2"/>
      <c r="AJ750" s="2"/>
      <c r="AK750" s="2"/>
      <c r="AL750" s="2"/>
      <c r="AM750" s="2"/>
      <c r="AN750" s="2"/>
    </row>
    <row r="751" ht="14.25" customHeight="1">
      <c r="A751" s="3"/>
      <c r="B751" s="2"/>
      <c r="C751" s="2"/>
      <c r="D751" s="2"/>
      <c r="E751" s="2"/>
      <c r="F751" s="2"/>
      <c r="G751" s="2"/>
      <c r="H751" s="2"/>
      <c r="I751" s="2"/>
      <c r="J751" s="4"/>
      <c r="K751" s="4"/>
      <c r="L751" s="4"/>
      <c r="M751" s="4"/>
      <c r="N751" s="4"/>
      <c r="O751" s="4"/>
      <c r="P751" s="4"/>
      <c r="Q751" s="4"/>
      <c r="R751" s="4"/>
      <c r="S751" s="2"/>
      <c r="T751" s="2"/>
      <c r="U751" s="2"/>
      <c r="V751" s="2"/>
      <c r="W751" s="2"/>
      <c r="X751" s="2"/>
      <c r="Y751" s="2"/>
      <c r="Z751" s="2"/>
      <c r="AA751" s="2"/>
      <c r="AB751" s="2"/>
      <c r="AC751" s="2"/>
      <c r="AD751" s="2"/>
      <c r="AE751" s="2"/>
      <c r="AF751" s="2"/>
      <c r="AG751" s="2"/>
      <c r="AH751" s="2"/>
      <c r="AI751" s="2"/>
      <c r="AJ751" s="2"/>
      <c r="AK751" s="2"/>
      <c r="AL751" s="2"/>
      <c r="AM751" s="2"/>
      <c r="AN751" s="2"/>
    </row>
    <row r="752" ht="14.25" customHeight="1">
      <c r="A752" s="3"/>
      <c r="B752" s="2"/>
      <c r="C752" s="2"/>
      <c r="D752" s="2"/>
      <c r="E752" s="2"/>
      <c r="F752" s="2"/>
      <c r="G752" s="2"/>
      <c r="H752" s="2"/>
      <c r="I752" s="2"/>
      <c r="J752" s="4"/>
      <c r="K752" s="4"/>
      <c r="L752" s="4"/>
      <c r="M752" s="4"/>
      <c r="N752" s="4"/>
      <c r="O752" s="4"/>
      <c r="P752" s="4"/>
      <c r="Q752" s="4"/>
      <c r="R752" s="4"/>
      <c r="S752" s="2"/>
      <c r="T752" s="2"/>
      <c r="U752" s="2"/>
      <c r="V752" s="2"/>
      <c r="W752" s="2"/>
      <c r="X752" s="2"/>
      <c r="Y752" s="2"/>
      <c r="Z752" s="2"/>
      <c r="AA752" s="2"/>
      <c r="AB752" s="2"/>
      <c r="AC752" s="2"/>
      <c r="AD752" s="2"/>
      <c r="AE752" s="2"/>
      <c r="AF752" s="2"/>
      <c r="AG752" s="2"/>
      <c r="AH752" s="2"/>
      <c r="AI752" s="2"/>
      <c r="AJ752" s="2"/>
      <c r="AK752" s="2"/>
      <c r="AL752" s="2"/>
      <c r="AM752" s="2"/>
      <c r="AN752" s="2"/>
    </row>
    <row r="753" ht="14.25" customHeight="1">
      <c r="A753" s="3"/>
      <c r="B753" s="2"/>
      <c r="C753" s="2"/>
      <c r="D753" s="2"/>
      <c r="E753" s="2"/>
      <c r="F753" s="2"/>
      <c r="G753" s="2"/>
      <c r="H753" s="2"/>
      <c r="I753" s="2"/>
      <c r="J753" s="4"/>
      <c r="K753" s="4"/>
      <c r="L753" s="4"/>
      <c r="M753" s="4"/>
      <c r="N753" s="4"/>
      <c r="O753" s="4"/>
      <c r="P753" s="4"/>
      <c r="Q753" s="4"/>
      <c r="R753" s="4"/>
      <c r="S753" s="2"/>
      <c r="T753" s="2"/>
      <c r="U753" s="2"/>
      <c r="V753" s="2"/>
      <c r="W753" s="2"/>
      <c r="X753" s="2"/>
      <c r="Y753" s="2"/>
      <c r="Z753" s="2"/>
      <c r="AA753" s="2"/>
      <c r="AB753" s="2"/>
      <c r="AC753" s="2"/>
      <c r="AD753" s="2"/>
      <c r="AE753" s="2"/>
      <c r="AF753" s="2"/>
      <c r="AG753" s="2"/>
      <c r="AH753" s="2"/>
      <c r="AI753" s="2"/>
      <c r="AJ753" s="2"/>
      <c r="AK753" s="2"/>
      <c r="AL753" s="2"/>
      <c r="AM753" s="2"/>
      <c r="AN753" s="2"/>
    </row>
    <row r="754" ht="14.25" customHeight="1">
      <c r="A754" s="3"/>
      <c r="B754" s="2"/>
      <c r="C754" s="2"/>
      <c r="D754" s="2"/>
      <c r="E754" s="2"/>
      <c r="F754" s="2"/>
      <c r="G754" s="2"/>
      <c r="H754" s="2"/>
      <c r="I754" s="2"/>
      <c r="J754" s="4"/>
      <c r="K754" s="4"/>
      <c r="L754" s="4"/>
      <c r="M754" s="4"/>
      <c r="N754" s="4"/>
      <c r="O754" s="4"/>
      <c r="P754" s="4"/>
      <c r="Q754" s="4"/>
      <c r="R754" s="4"/>
      <c r="S754" s="2"/>
      <c r="T754" s="2"/>
      <c r="U754" s="2"/>
      <c r="V754" s="2"/>
      <c r="W754" s="2"/>
      <c r="X754" s="2"/>
      <c r="Y754" s="2"/>
      <c r="Z754" s="2"/>
      <c r="AA754" s="2"/>
      <c r="AB754" s="2"/>
      <c r="AC754" s="2"/>
      <c r="AD754" s="2"/>
      <c r="AE754" s="2"/>
      <c r="AF754" s="2"/>
      <c r="AG754" s="2"/>
      <c r="AH754" s="2"/>
      <c r="AI754" s="2"/>
      <c r="AJ754" s="2"/>
      <c r="AK754" s="2"/>
      <c r="AL754" s="2"/>
      <c r="AM754" s="2"/>
      <c r="AN754" s="2"/>
    </row>
    <row r="755" ht="14.25" customHeight="1">
      <c r="A755" s="3"/>
      <c r="B755" s="2"/>
      <c r="C755" s="2"/>
      <c r="D755" s="2"/>
      <c r="E755" s="2"/>
      <c r="F755" s="2"/>
      <c r="G755" s="2"/>
      <c r="H755" s="2"/>
      <c r="I755" s="2"/>
      <c r="J755" s="4"/>
      <c r="K755" s="4"/>
      <c r="L755" s="4"/>
      <c r="M755" s="4"/>
      <c r="N755" s="4"/>
      <c r="O755" s="4"/>
      <c r="P755" s="4"/>
      <c r="Q755" s="4"/>
      <c r="R755" s="4"/>
      <c r="S755" s="2"/>
      <c r="T755" s="2"/>
      <c r="U755" s="2"/>
      <c r="V755" s="2"/>
      <c r="W755" s="2"/>
      <c r="X755" s="2"/>
      <c r="Y755" s="2"/>
      <c r="Z755" s="2"/>
      <c r="AA755" s="2"/>
      <c r="AB755" s="2"/>
      <c r="AC755" s="2"/>
      <c r="AD755" s="2"/>
      <c r="AE755" s="2"/>
      <c r="AF755" s="2"/>
      <c r="AG755" s="2"/>
      <c r="AH755" s="2"/>
      <c r="AI755" s="2"/>
      <c r="AJ755" s="2"/>
      <c r="AK755" s="2"/>
      <c r="AL755" s="2"/>
      <c r="AM755" s="2"/>
      <c r="AN755" s="2"/>
    </row>
    <row r="756" ht="14.25" customHeight="1">
      <c r="A756" s="3"/>
      <c r="B756" s="2"/>
      <c r="C756" s="2"/>
      <c r="D756" s="2"/>
      <c r="E756" s="2"/>
      <c r="F756" s="2"/>
      <c r="G756" s="2"/>
      <c r="H756" s="2"/>
      <c r="I756" s="2"/>
      <c r="J756" s="4"/>
      <c r="K756" s="4"/>
      <c r="L756" s="4"/>
      <c r="M756" s="4"/>
      <c r="N756" s="4"/>
      <c r="O756" s="4"/>
      <c r="P756" s="4"/>
      <c r="Q756" s="4"/>
      <c r="R756" s="4"/>
      <c r="S756" s="2"/>
      <c r="T756" s="2"/>
      <c r="U756" s="2"/>
      <c r="V756" s="2"/>
      <c r="W756" s="2"/>
      <c r="X756" s="2"/>
      <c r="Y756" s="2"/>
      <c r="Z756" s="2"/>
      <c r="AA756" s="2"/>
      <c r="AB756" s="2"/>
      <c r="AC756" s="2"/>
      <c r="AD756" s="2"/>
      <c r="AE756" s="2"/>
      <c r="AF756" s="2"/>
      <c r="AG756" s="2"/>
      <c r="AH756" s="2"/>
      <c r="AI756" s="2"/>
      <c r="AJ756" s="2"/>
      <c r="AK756" s="2"/>
      <c r="AL756" s="2"/>
      <c r="AM756" s="2"/>
      <c r="AN756" s="2"/>
    </row>
    <row r="757" ht="14.25" customHeight="1">
      <c r="A757" s="3"/>
      <c r="B757" s="2"/>
      <c r="C757" s="2"/>
      <c r="D757" s="2"/>
      <c r="E757" s="2"/>
      <c r="F757" s="2"/>
      <c r="G757" s="2"/>
      <c r="H757" s="2"/>
      <c r="I757" s="2"/>
      <c r="J757" s="4"/>
      <c r="K757" s="4"/>
      <c r="L757" s="4"/>
      <c r="M757" s="4"/>
      <c r="N757" s="4"/>
      <c r="O757" s="4"/>
      <c r="P757" s="4"/>
      <c r="Q757" s="4"/>
      <c r="R757" s="4"/>
      <c r="S757" s="2"/>
      <c r="T757" s="2"/>
      <c r="U757" s="2"/>
      <c r="V757" s="2"/>
      <c r="W757" s="2"/>
      <c r="X757" s="2"/>
      <c r="Y757" s="2"/>
      <c r="Z757" s="2"/>
      <c r="AA757" s="2"/>
      <c r="AB757" s="2"/>
      <c r="AC757" s="2"/>
      <c r="AD757" s="2"/>
      <c r="AE757" s="2"/>
      <c r="AF757" s="2"/>
      <c r="AG757" s="2"/>
      <c r="AH757" s="2"/>
      <c r="AI757" s="2"/>
      <c r="AJ757" s="2"/>
      <c r="AK757" s="2"/>
      <c r="AL757" s="2"/>
      <c r="AM757" s="2"/>
      <c r="AN757" s="2"/>
    </row>
    <row r="758" ht="14.25" customHeight="1">
      <c r="A758" s="3"/>
      <c r="B758" s="2"/>
      <c r="C758" s="2"/>
      <c r="D758" s="2"/>
      <c r="E758" s="2"/>
      <c r="F758" s="2"/>
      <c r="G758" s="2"/>
      <c r="H758" s="2"/>
      <c r="I758" s="2"/>
      <c r="J758" s="4"/>
      <c r="K758" s="4"/>
      <c r="L758" s="4"/>
      <c r="M758" s="4"/>
      <c r="N758" s="4"/>
      <c r="O758" s="4"/>
      <c r="P758" s="4"/>
      <c r="Q758" s="4"/>
      <c r="R758" s="4"/>
      <c r="S758" s="2"/>
      <c r="T758" s="2"/>
      <c r="U758" s="2"/>
      <c r="V758" s="2"/>
      <c r="W758" s="2"/>
      <c r="X758" s="2"/>
      <c r="Y758" s="2"/>
      <c r="Z758" s="2"/>
      <c r="AA758" s="2"/>
      <c r="AB758" s="2"/>
      <c r="AC758" s="2"/>
      <c r="AD758" s="2"/>
      <c r="AE758" s="2"/>
      <c r="AF758" s="2"/>
      <c r="AG758" s="2"/>
      <c r="AH758" s="2"/>
      <c r="AI758" s="2"/>
      <c r="AJ758" s="2"/>
      <c r="AK758" s="2"/>
      <c r="AL758" s="2"/>
      <c r="AM758" s="2"/>
      <c r="AN758" s="2"/>
    </row>
    <row r="759" ht="14.25" customHeight="1">
      <c r="A759" s="3"/>
      <c r="B759" s="2"/>
      <c r="C759" s="2"/>
      <c r="D759" s="2"/>
      <c r="E759" s="2"/>
      <c r="F759" s="2"/>
      <c r="G759" s="2"/>
      <c r="H759" s="2"/>
      <c r="I759" s="2"/>
      <c r="J759" s="4"/>
      <c r="K759" s="4"/>
      <c r="L759" s="4"/>
      <c r="M759" s="4"/>
      <c r="N759" s="4"/>
      <c r="O759" s="4"/>
      <c r="P759" s="4"/>
      <c r="Q759" s="4"/>
      <c r="R759" s="4"/>
      <c r="S759" s="2"/>
      <c r="T759" s="2"/>
      <c r="U759" s="2"/>
      <c r="V759" s="2"/>
      <c r="W759" s="2"/>
      <c r="X759" s="2"/>
      <c r="Y759" s="2"/>
      <c r="Z759" s="2"/>
      <c r="AA759" s="2"/>
      <c r="AB759" s="2"/>
      <c r="AC759" s="2"/>
      <c r="AD759" s="2"/>
      <c r="AE759" s="2"/>
      <c r="AF759" s="2"/>
      <c r="AG759" s="2"/>
      <c r="AH759" s="2"/>
      <c r="AI759" s="2"/>
      <c r="AJ759" s="2"/>
      <c r="AK759" s="2"/>
      <c r="AL759" s="2"/>
      <c r="AM759" s="2"/>
      <c r="AN759" s="2"/>
    </row>
    <row r="760" ht="14.25" customHeight="1">
      <c r="A760" s="3"/>
      <c r="B760" s="2"/>
      <c r="C760" s="2"/>
      <c r="D760" s="2"/>
      <c r="E760" s="2"/>
      <c r="F760" s="2"/>
      <c r="G760" s="2"/>
      <c r="H760" s="2"/>
      <c r="I760" s="2"/>
      <c r="J760" s="4"/>
      <c r="K760" s="4"/>
      <c r="L760" s="4"/>
      <c r="M760" s="4"/>
      <c r="N760" s="4"/>
      <c r="O760" s="4"/>
      <c r="P760" s="4"/>
      <c r="Q760" s="4"/>
      <c r="R760" s="4"/>
      <c r="S760" s="2"/>
      <c r="T760" s="2"/>
      <c r="U760" s="2"/>
      <c r="V760" s="2"/>
      <c r="W760" s="2"/>
      <c r="X760" s="2"/>
      <c r="Y760" s="2"/>
      <c r="Z760" s="2"/>
      <c r="AA760" s="2"/>
      <c r="AB760" s="2"/>
      <c r="AC760" s="2"/>
      <c r="AD760" s="2"/>
      <c r="AE760" s="2"/>
      <c r="AF760" s="2"/>
      <c r="AG760" s="2"/>
      <c r="AH760" s="2"/>
      <c r="AI760" s="2"/>
      <c r="AJ760" s="2"/>
      <c r="AK760" s="2"/>
      <c r="AL760" s="2"/>
      <c r="AM760" s="2"/>
      <c r="AN760" s="2"/>
    </row>
    <row r="761" ht="14.25" customHeight="1">
      <c r="A761" s="3"/>
      <c r="B761" s="2"/>
      <c r="C761" s="2"/>
      <c r="D761" s="2"/>
      <c r="E761" s="2"/>
      <c r="F761" s="2"/>
      <c r="G761" s="2"/>
      <c r="H761" s="2"/>
      <c r="I761" s="2"/>
      <c r="J761" s="4"/>
      <c r="K761" s="4"/>
      <c r="L761" s="4"/>
      <c r="M761" s="4"/>
      <c r="N761" s="4"/>
      <c r="O761" s="4"/>
      <c r="P761" s="4"/>
      <c r="Q761" s="4"/>
      <c r="R761" s="4"/>
      <c r="S761" s="2"/>
      <c r="T761" s="2"/>
      <c r="U761" s="2"/>
      <c r="V761" s="2"/>
      <c r="W761" s="2"/>
      <c r="X761" s="2"/>
      <c r="Y761" s="2"/>
      <c r="Z761" s="2"/>
      <c r="AA761" s="2"/>
      <c r="AB761" s="2"/>
      <c r="AC761" s="2"/>
      <c r="AD761" s="2"/>
      <c r="AE761" s="2"/>
      <c r="AF761" s="2"/>
      <c r="AG761" s="2"/>
      <c r="AH761" s="2"/>
      <c r="AI761" s="2"/>
      <c r="AJ761" s="2"/>
      <c r="AK761" s="2"/>
      <c r="AL761" s="2"/>
      <c r="AM761" s="2"/>
      <c r="AN761" s="2"/>
    </row>
    <row r="762" ht="14.25" customHeight="1">
      <c r="A762" s="3"/>
      <c r="B762" s="2"/>
      <c r="C762" s="2"/>
      <c r="D762" s="2"/>
      <c r="E762" s="2"/>
      <c r="F762" s="2"/>
      <c r="G762" s="2"/>
      <c r="H762" s="2"/>
      <c r="I762" s="2"/>
      <c r="J762" s="4"/>
      <c r="K762" s="4"/>
      <c r="L762" s="4"/>
      <c r="M762" s="4"/>
      <c r="N762" s="4"/>
      <c r="O762" s="4"/>
      <c r="P762" s="4"/>
      <c r="Q762" s="4"/>
      <c r="R762" s="4"/>
      <c r="S762" s="2"/>
      <c r="T762" s="2"/>
      <c r="U762" s="2"/>
      <c r="V762" s="2"/>
      <c r="W762" s="2"/>
      <c r="X762" s="2"/>
      <c r="Y762" s="2"/>
      <c r="Z762" s="2"/>
      <c r="AA762" s="2"/>
      <c r="AB762" s="2"/>
      <c r="AC762" s="2"/>
      <c r="AD762" s="2"/>
      <c r="AE762" s="2"/>
      <c r="AF762" s="2"/>
      <c r="AG762" s="2"/>
      <c r="AH762" s="2"/>
      <c r="AI762" s="2"/>
      <c r="AJ762" s="2"/>
      <c r="AK762" s="2"/>
      <c r="AL762" s="2"/>
      <c r="AM762" s="2"/>
      <c r="AN762" s="2"/>
    </row>
    <row r="763" ht="14.25" customHeight="1">
      <c r="A763" s="3"/>
      <c r="B763" s="2"/>
      <c r="C763" s="2"/>
      <c r="D763" s="2"/>
      <c r="E763" s="2"/>
      <c r="F763" s="2"/>
      <c r="G763" s="2"/>
      <c r="H763" s="2"/>
      <c r="I763" s="2"/>
      <c r="J763" s="4"/>
      <c r="K763" s="4"/>
      <c r="L763" s="4"/>
      <c r="M763" s="4"/>
      <c r="N763" s="4"/>
      <c r="O763" s="4"/>
      <c r="P763" s="4"/>
      <c r="Q763" s="4"/>
      <c r="R763" s="4"/>
      <c r="S763" s="2"/>
      <c r="T763" s="2"/>
      <c r="U763" s="2"/>
      <c r="V763" s="2"/>
      <c r="W763" s="2"/>
      <c r="X763" s="2"/>
      <c r="Y763" s="2"/>
      <c r="Z763" s="2"/>
      <c r="AA763" s="2"/>
      <c r="AB763" s="2"/>
      <c r="AC763" s="2"/>
      <c r="AD763" s="2"/>
      <c r="AE763" s="2"/>
      <c r="AF763" s="2"/>
      <c r="AG763" s="2"/>
      <c r="AH763" s="2"/>
      <c r="AI763" s="2"/>
      <c r="AJ763" s="2"/>
      <c r="AK763" s="2"/>
      <c r="AL763" s="2"/>
      <c r="AM763" s="2"/>
      <c r="AN763" s="2"/>
    </row>
    <row r="764" ht="14.25" customHeight="1">
      <c r="A764" s="3"/>
      <c r="B764" s="2"/>
      <c r="C764" s="2"/>
      <c r="D764" s="2"/>
      <c r="E764" s="2"/>
      <c r="F764" s="2"/>
      <c r="G764" s="2"/>
      <c r="H764" s="2"/>
      <c r="I764" s="2"/>
      <c r="J764" s="4"/>
      <c r="K764" s="4"/>
      <c r="L764" s="4"/>
      <c r="M764" s="4"/>
      <c r="N764" s="4"/>
      <c r="O764" s="4"/>
      <c r="P764" s="4"/>
      <c r="Q764" s="4"/>
      <c r="R764" s="4"/>
      <c r="S764" s="2"/>
      <c r="T764" s="2"/>
      <c r="U764" s="2"/>
      <c r="V764" s="2"/>
      <c r="W764" s="2"/>
      <c r="X764" s="2"/>
      <c r="Y764" s="2"/>
      <c r="Z764" s="2"/>
      <c r="AA764" s="2"/>
      <c r="AB764" s="2"/>
      <c r="AC764" s="2"/>
      <c r="AD764" s="2"/>
      <c r="AE764" s="2"/>
      <c r="AF764" s="2"/>
      <c r="AG764" s="2"/>
      <c r="AH764" s="2"/>
      <c r="AI764" s="2"/>
      <c r="AJ764" s="2"/>
      <c r="AK764" s="2"/>
      <c r="AL764" s="2"/>
      <c r="AM764" s="2"/>
      <c r="AN764" s="2"/>
    </row>
    <row r="765" ht="14.25" customHeight="1">
      <c r="A765" s="3"/>
      <c r="B765" s="2"/>
      <c r="C765" s="2"/>
      <c r="D765" s="2"/>
      <c r="E765" s="2"/>
      <c r="F765" s="2"/>
      <c r="G765" s="2"/>
      <c r="H765" s="2"/>
      <c r="I765" s="2"/>
      <c r="J765" s="4"/>
      <c r="K765" s="4"/>
      <c r="L765" s="4"/>
      <c r="M765" s="4"/>
      <c r="N765" s="4"/>
      <c r="O765" s="4"/>
      <c r="P765" s="4"/>
      <c r="Q765" s="4"/>
      <c r="R765" s="4"/>
      <c r="S765" s="2"/>
      <c r="T765" s="2"/>
      <c r="U765" s="2"/>
      <c r="V765" s="2"/>
      <c r="W765" s="2"/>
      <c r="X765" s="2"/>
      <c r="Y765" s="2"/>
      <c r="Z765" s="2"/>
      <c r="AA765" s="2"/>
      <c r="AB765" s="2"/>
      <c r="AC765" s="2"/>
      <c r="AD765" s="2"/>
      <c r="AE765" s="2"/>
      <c r="AF765" s="2"/>
      <c r="AG765" s="2"/>
      <c r="AH765" s="2"/>
      <c r="AI765" s="2"/>
      <c r="AJ765" s="2"/>
      <c r="AK765" s="2"/>
      <c r="AL765" s="2"/>
      <c r="AM765" s="2"/>
      <c r="AN765" s="2"/>
    </row>
    <row r="766" ht="14.25" customHeight="1">
      <c r="A766" s="3"/>
      <c r="B766" s="2"/>
      <c r="C766" s="2"/>
      <c r="D766" s="2"/>
      <c r="E766" s="2"/>
      <c r="F766" s="2"/>
      <c r="G766" s="2"/>
      <c r="H766" s="2"/>
      <c r="I766" s="2"/>
      <c r="J766" s="4"/>
      <c r="K766" s="4"/>
      <c r="L766" s="4"/>
      <c r="M766" s="4"/>
      <c r="N766" s="4"/>
      <c r="O766" s="4"/>
      <c r="P766" s="4"/>
      <c r="Q766" s="4"/>
      <c r="R766" s="4"/>
      <c r="S766" s="2"/>
      <c r="T766" s="2"/>
      <c r="U766" s="2"/>
      <c r="V766" s="2"/>
      <c r="W766" s="2"/>
      <c r="X766" s="2"/>
      <c r="Y766" s="2"/>
      <c r="Z766" s="2"/>
      <c r="AA766" s="2"/>
      <c r="AB766" s="2"/>
      <c r="AC766" s="2"/>
      <c r="AD766" s="2"/>
      <c r="AE766" s="2"/>
      <c r="AF766" s="2"/>
      <c r="AG766" s="2"/>
      <c r="AH766" s="2"/>
      <c r="AI766" s="2"/>
      <c r="AJ766" s="2"/>
      <c r="AK766" s="2"/>
      <c r="AL766" s="2"/>
      <c r="AM766" s="2"/>
      <c r="AN766" s="2"/>
    </row>
    <row r="767" ht="14.25" customHeight="1">
      <c r="A767" s="3"/>
      <c r="B767" s="2"/>
      <c r="C767" s="2"/>
      <c r="D767" s="2"/>
      <c r="E767" s="2"/>
      <c r="F767" s="2"/>
      <c r="G767" s="2"/>
      <c r="H767" s="2"/>
      <c r="I767" s="2"/>
      <c r="J767" s="4"/>
      <c r="K767" s="4"/>
      <c r="L767" s="4"/>
      <c r="M767" s="4"/>
      <c r="N767" s="4"/>
      <c r="O767" s="4"/>
      <c r="P767" s="4"/>
      <c r="Q767" s="4"/>
      <c r="R767" s="4"/>
      <c r="S767" s="2"/>
      <c r="T767" s="2"/>
      <c r="U767" s="2"/>
      <c r="V767" s="2"/>
      <c r="W767" s="2"/>
      <c r="X767" s="2"/>
      <c r="Y767" s="2"/>
      <c r="Z767" s="2"/>
      <c r="AA767" s="2"/>
      <c r="AB767" s="2"/>
      <c r="AC767" s="2"/>
      <c r="AD767" s="2"/>
      <c r="AE767" s="2"/>
      <c r="AF767" s="2"/>
      <c r="AG767" s="2"/>
      <c r="AH767" s="2"/>
      <c r="AI767" s="2"/>
      <c r="AJ767" s="2"/>
      <c r="AK767" s="2"/>
      <c r="AL767" s="2"/>
      <c r="AM767" s="2"/>
      <c r="AN767" s="2"/>
    </row>
    <row r="768" ht="14.25" customHeight="1">
      <c r="A768" s="3"/>
      <c r="B768" s="2"/>
      <c r="C768" s="2"/>
      <c r="D768" s="2"/>
      <c r="E768" s="2"/>
      <c r="F768" s="2"/>
      <c r="G768" s="2"/>
      <c r="H768" s="2"/>
      <c r="I768" s="2"/>
      <c r="J768" s="4"/>
      <c r="K768" s="4"/>
      <c r="L768" s="4"/>
      <c r="M768" s="4"/>
      <c r="N768" s="4"/>
      <c r="O768" s="4"/>
      <c r="P768" s="4"/>
      <c r="Q768" s="4"/>
      <c r="R768" s="4"/>
      <c r="S768" s="2"/>
      <c r="T768" s="2"/>
      <c r="U768" s="2"/>
      <c r="V768" s="2"/>
      <c r="W768" s="2"/>
      <c r="X768" s="2"/>
      <c r="Y768" s="2"/>
      <c r="Z768" s="2"/>
      <c r="AA768" s="2"/>
      <c r="AB768" s="2"/>
      <c r="AC768" s="2"/>
      <c r="AD768" s="2"/>
      <c r="AE768" s="2"/>
      <c r="AF768" s="2"/>
      <c r="AG768" s="2"/>
      <c r="AH768" s="2"/>
      <c r="AI768" s="2"/>
      <c r="AJ768" s="2"/>
      <c r="AK768" s="2"/>
      <c r="AL768" s="2"/>
      <c r="AM768" s="2"/>
      <c r="AN768" s="2"/>
    </row>
    <row r="769" ht="14.25" customHeight="1">
      <c r="A769" s="3"/>
      <c r="B769" s="2"/>
      <c r="C769" s="2"/>
      <c r="D769" s="2"/>
      <c r="E769" s="2"/>
      <c r="F769" s="2"/>
      <c r="G769" s="2"/>
      <c r="H769" s="2"/>
      <c r="I769" s="2"/>
      <c r="J769" s="4"/>
      <c r="K769" s="4"/>
      <c r="L769" s="4"/>
      <c r="M769" s="4"/>
      <c r="N769" s="4"/>
      <c r="O769" s="4"/>
      <c r="P769" s="4"/>
      <c r="Q769" s="4"/>
      <c r="R769" s="4"/>
      <c r="S769" s="2"/>
      <c r="T769" s="2"/>
      <c r="U769" s="2"/>
      <c r="V769" s="2"/>
      <c r="W769" s="2"/>
      <c r="X769" s="2"/>
      <c r="Y769" s="2"/>
      <c r="Z769" s="2"/>
      <c r="AA769" s="2"/>
      <c r="AB769" s="2"/>
      <c r="AC769" s="2"/>
      <c r="AD769" s="2"/>
      <c r="AE769" s="2"/>
      <c r="AF769" s="2"/>
      <c r="AG769" s="2"/>
      <c r="AH769" s="2"/>
      <c r="AI769" s="2"/>
      <c r="AJ769" s="2"/>
      <c r="AK769" s="2"/>
      <c r="AL769" s="2"/>
      <c r="AM769" s="2"/>
      <c r="AN769" s="2"/>
    </row>
    <row r="770" ht="14.25" customHeight="1">
      <c r="A770" s="3"/>
      <c r="B770" s="2"/>
      <c r="C770" s="2"/>
      <c r="D770" s="2"/>
      <c r="E770" s="2"/>
      <c r="F770" s="2"/>
      <c r="G770" s="2"/>
      <c r="H770" s="2"/>
      <c r="I770" s="2"/>
      <c r="J770" s="4"/>
      <c r="K770" s="4"/>
      <c r="L770" s="4"/>
      <c r="M770" s="4"/>
      <c r="N770" s="4"/>
      <c r="O770" s="4"/>
      <c r="P770" s="4"/>
      <c r="Q770" s="4"/>
      <c r="R770" s="4"/>
      <c r="S770" s="2"/>
      <c r="T770" s="2"/>
      <c r="U770" s="2"/>
      <c r="V770" s="2"/>
      <c r="W770" s="2"/>
      <c r="X770" s="2"/>
      <c r="Y770" s="2"/>
      <c r="Z770" s="2"/>
      <c r="AA770" s="2"/>
      <c r="AB770" s="2"/>
      <c r="AC770" s="2"/>
      <c r="AD770" s="2"/>
      <c r="AE770" s="2"/>
      <c r="AF770" s="2"/>
      <c r="AG770" s="2"/>
      <c r="AH770" s="2"/>
      <c r="AI770" s="2"/>
      <c r="AJ770" s="2"/>
      <c r="AK770" s="2"/>
      <c r="AL770" s="2"/>
      <c r="AM770" s="2"/>
      <c r="AN770" s="2"/>
    </row>
    <row r="771" ht="14.25" customHeight="1">
      <c r="A771" s="3"/>
      <c r="B771" s="2"/>
      <c r="C771" s="2"/>
      <c r="D771" s="2"/>
      <c r="E771" s="2"/>
      <c r="F771" s="2"/>
      <c r="G771" s="2"/>
      <c r="H771" s="2"/>
      <c r="I771" s="2"/>
      <c r="J771" s="4"/>
      <c r="K771" s="4"/>
      <c r="L771" s="4"/>
      <c r="M771" s="4"/>
      <c r="N771" s="4"/>
      <c r="O771" s="4"/>
      <c r="P771" s="4"/>
      <c r="Q771" s="4"/>
      <c r="R771" s="4"/>
      <c r="S771" s="2"/>
      <c r="T771" s="2"/>
      <c r="U771" s="2"/>
      <c r="V771" s="2"/>
      <c r="W771" s="2"/>
      <c r="X771" s="2"/>
      <c r="Y771" s="2"/>
      <c r="Z771" s="2"/>
      <c r="AA771" s="2"/>
      <c r="AB771" s="2"/>
      <c r="AC771" s="2"/>
      <c r="AD771" s="2"/>
      <c r="AE771" s="2"/>
      <c r="AF771" s="2"/>
      <c r="AG771" s="2"/>
      <c r="AH771" s="2"/>
      <c r="AI771" s="2"/>
      <c r="AJ771" s="2"/>
      <c r="AK771" s="2"/>
      <c r="AL771" s="2"/>
      <c r="AM771" s="2"/>
      <c r="AN771" s="2"/>
    </row>
    <row r="772" ht="14.25" customHeight="1">
      <c r="A772" s="3"/>
      <c r="B772" s="2"/>
      <c r="C772" s="2"/>
      <c r="D772" s="2"/>
      <c r="E772" s="2"/>
      <c r="F772" s="2"/>
      <c r="G772" s="2"/>
      <c r="H772" s="2"/>
      <c r="I772" s="2"/>
      <c r="J772" s="4"/>
      <c r="K772" s="4"/>
      <c r="L772" s="4"/>
      <c r="M772" s="4"/>
      <c r="N772" s="4"/>
      <c r="O772" s="4"/>
      <c r="P772" s="4"/>
      <c r="Q772" s="4"/>
      <c r="R772" s="4"/>
      <c r="S772" s="2"/>
      <c r="T772" s="2"/>
      <c r="U772" s="2"/>
      <c r="V772" s="2"/>
      <c r="W772" s="2"/>
      <c r="X772" s="2"/>
      <c r="Y772" s="2"/>
      <c r="Z772" s="2"/>
      <c r="AA772" s="2"/>
      <c r="AB772" s="2"/>
      <c r="AC772" s="2"/>
      <c r="AD772" s="2"/>
      <c r="AE772" s="2"/>
      <c r="AF772" s="2"/>
      <c r="AG772" s="2"/>
      <c r="AH772" s="2"/>
      <c r="AI772" s="2"/>
      <c r="AJ772" s="2"/>
      <c r="AK772" s="2"/>
      <c r="AL772" s="2"/>
      <c r="AM772" s="2"/>
      <c r="AN772" s="2"/>
    </row>
    <row r="773" ht="14.25" customHeight="1">
      <c r="A773" s="3"/>
      <c r="B773" s="2"/>
      <c r="C773" s="2"/>
      <c r="D773" s="2"/>
      <c r="E773" s="2"/>
      <c r="F773" s="2"/>
      <c r="G773" s="2"/>
      <c r="H773" s="2"/>
      <c r="I773" s="2"/>
      <c r="J773" s="4"/>
      <c r="K773" s="4"/>
      <c r="L773" s="4"/>
      <c r="M773" s="4"/>
      <c r="N773" s="4"/>
      <c r="O773" s="4"/>
      <c r="P773" s="4"/>
      <c r="Q773" s="4"/>
      <c r="R773" s="4"/>
      <c r="S773" s="2"/>
      <c r="T773" s="2"/>
      <c r="U773" s="2"/>
      <c r="V773" s="2"/>
      <c r="W773" s="2"/>
      <c r="X773" s="2"/>
      <c r="Y773" s="2"/>
      <c r="Z773" s="2"/>
      <c r="AA773" s="2"/>
      <c r="AB773" s="2"/>
      <c r="AC773" s="2"/>
      <c r="AD773" s="2"/>
      <c r="AE773" s="2"/>
      <c r="AF773" s="2"/>
      <c r="AG773" s="2"/>
      <c r="AH773" s="2"/>
      <c r="AI773" s="2"/>
      <c r="AJ773" s="2"/>
      <c r="AK773" s="2"/>
      <c r="AL773" s="2"/>
      <c r="AM773" s="2"/>
      <c r="AN773" s="2"/>
    </row>
    <row r="774" ht="14.25" customHeight="1">
      <c r="A774" s="3"/>
      <c r="B774" s="2"/>
      <c r="C774" s="2"/>
      <c r="D774" s="2"/>
      <c r="E774" s="2"/>
      <c r="F774" s="2"/>
      <c r="G774" s="2"/>
      <c r="H774" s="2"/>
      <c r="I774" s="2"/>
      <c r="J774" s="4"/>
      <c r="K774" s="4"/>
      <c r="L774" s="4"/>
      <c r="M774" s="4"/>
      <c r="N774" s="4"/>
      <c r="O774" s="4"/>
      <c r="P774" s="4"/>
      <c r="Q774" s="4"/>
      <c r="R774" s="4"/>
      <c r="S774" s="2"/>
      <c r="T774" s="2"/>
      <c r="U774" s="2"/>
      <c r="V774" s="2"/>
      <c r="W774" s="2"/>
      <c r="X774" s="2"/>
      <c r="Y774" s="2"/>
      <c r="Z774" s="2"/>
      <c r="AA774" s="2"/>
      <c r="AB774" s="2"/>
      <c r="AC774" s="2"/>
      <c r="AD774" s="2"/>
      <c r="AE774" s="2"/>
      <c r="AF774" s="2"/>
      <c r="AG774" s="2"/>
      <c r="AH774" s="2"/>
      <c r="AI774" s="2"/>
      <c r="AJ774" s="2"/>
      <c r="AK774" s="2"/>
      <c r="AL774" s="2"/>
      <c r="AM774" s="2"/>
      <c r="AN774" s="2"/>
    </row>
    <row r="775" ht="14.25" customHeight="1">
      <c r="A775" s="3"/>
      <c r="B775" s="2"/>
      <c r="C775" s="2"/>
      <c r="D775" s="2"/>
      <c r="E775" s="2"/>
      <c r="F775" s="2"/>
      <c r="G775" s="2"/>
      <c r="H775" s="2"/>
      <c r="I775" s="2"/>
      <c r="J775" s="4"/>
      <c r="K775" s="4"/>
      <c r="L775" s="4"/>
      <c r="M775" s="4"/>
      <c r="N775" s="4"/>
      <c r="O775" s="4"/>
      <c r="P775" s="4"/>
      <c r="Q775" s="4"/>
      <c r="R775" s="4"/>
      <c r="S775" s="2"/>
      <c r="T775" s="2"/>
      <c r="U775" s="2"/>
      <c r="V775" s="2"/>
      <c r="W775" s="2"/>
      <c r="X775" s="2"/>
      <c r="Y775" s="2"/>
      <c r="Z775" s="2"/>
      <c r="AA775" s="2"/>
      <c r="AB775" s="2"/>
      <c r="AC775" s="2"/>
      <c r="AD775" s="2"/>
      <c r="AE775" s="2"/>
      <c r="AF775" s="2"/>
      <c r="AG775" s="2"/>
      <c r="AH775" s="2"/>
      <c r="AI775" s="2"/>
      <c r="AJ775" s="2"/>
      <c r="AK775" s="2"/>
      <c r="AL775" s="2"/>
      <c r="AM775" s="2"/>
      <c r="AN775" s="2"/>
    </row>
    <row r="776" ht="14.25" customHeight="1">
      <c r="A776" s="3"/>
      <c r="B776" s="2"/>
      <c r="C776" s="2"/>
      <c r="D776" s="2"/>
      <c r="E776" s="2"/>
      <c r="F776" s="2"/>
      <c r="G776" s="2"/>
      <c r="H776" s="2"/>
      <c r="I776" s="2"/>
      <c r="J776" s="4"/>
      <c r="K776" s="4"/>
      <c r="L776" s="4"/>
      <c r="M776" s="4"/>
      <c r="N776" s="4"/>
      <c r="O776" s="4"/>
      <c r="P776" s="4"/>
      <c r="Q776" s="4"/>
      <c r="R776" s="4"/>
      <c r="S776" s="2"/>
      <c r="T776" s="2"/>
      <c r="U776" s="2"/>
      <c r="V776" s="2"/>
      <c r="W776" s="2"/>
      <c r="X776" s="2"/>
      <c r="Y776" s="2"/>
      <c r="Z776" s="2"/>
      <c r="AA776" s="2"/>
      <c r="AB776" s="2"/>
      <c r="AC776" s="2"/>
      <c r="AD776" s="2"/>
      <c r="AE776" s="2"/>
      <c r="AF776" s="2"/>
      <c r="AG776" s="2"/>
      <c r="AH776" s="2"/>
      <c r="AI776" s="2"/>
      <c r="AJ776" s="2"/>
      <c r="AK776" s="2"/>
      <c r="AL776" s="2"/>
      <c r="AM776" s="2"/>
      <c r="AN776" s="2"/>
    </row>
    <row r="777" ht="14.25" customHeight="1">
      <c r="A777" s="3"/>
      <c r="B777" s="2"/>
      <c r="C777" s="2"/>
      <c r="D777" s="2"/>
      <c r="E777" s="2"/>
      <c r="F777" s="2"/>
      <c r="G777" s="2"/>
      <c r="H777" s="2"/>
      <c r="I777" s="2"/>
      <c r="J777" s="4"/>
      <c r="K777" s="4"/>
      <c r="L777" s="4"/>
      <c r="M777" s="4"/>
      <c r="N777" s="4"/>
      <c r="O777" s="4"/>
      <c r="P777" s="4"/>
      <c r="Q777" s="4"/>
      <c r="R777" s="4"/>
      <c r="S777" s="2"/>
      <c r="T777" s="2"/>
      <c r="U777" s="2"/>
      <c r="V777" s="2"/>
      <c r="W777" s="2"/>
      <c r="X777" s="2"/>
      <c r="Y777" s="2"/>
      <c r="Z777" s="2"/>
      <c r="AA777" s="2"/>
      <c r="AB777" s="2"/>
      <c r="AC777" s="2"/>
      <c r="AD777" s="2"/>
      <c r="AE777" s="2"/>
      <c r="AF777" s="2"/>
      <c r="AG777" s="2"/>
      <c r="AH777" s="2"/>
      <c r="AI777" s="2"/>
      <c r="AJ777" s="2"/>
      <c r="AK777" s="2"/>
      <c r="AL777" s="2"/>
      <c r="AM777" s="2"/>
      <c r="AN777" s="2"/>
    </row>
    <row r="778" ht="14.25" customHeight="1">
      <c r="A778" s="3"/>
      <c r="B778" s="2"/>
      <c r="C778" s="2"/>
      <c r="D778" s="2"/>
      <c r="E778" s="2"/>
      <c r="F778" s="2"/>
      <c r="G778" s="2"/>
      <c r="H778" s="2"/>
      <c r="I778" s="2"/>
      <c r="J778" s="4"/>
      <c r="K778" s="4"/>
      <c r="L778" s="4"/>
      <c r="M778" s="4"/>
      <c r="N778" s="4"/>
      <c r="O778" s="4"/>
      <c r="P778" s="4"/>
      <c r="Q778" s="4"/>
      <c r="R778" s="4"/>
      <c r="S778" s="2"/>
      <c r="T778" s="2"/>
      <c r="U778" s="2"/>
      <c r="V778" s="2"/>
      <c r="W778" s="2"/>
      <c r="X778" s="2"/>
      <c r="Y778" s="2"/>
      <c r="Z778" s="2"/>
      <c r="AA778" s="2"/>
      <c r="AB778" s="2"/>
      <c r="AC778" s="2"/>
      <c r="AD778" s="2"/>
      <c r="AE778" s="2"/>
      <c r="AF778" s="2"/>
      <c r="AG778" s="2"/>
      <c r="AH778" s="2"/>
      <c r="AI778" s="2"/>
      <c r="AJ778" s="2"/>
      <c r="AK778" s="2"/>
      <c r="AL778" s="2"/>
      <c r="AM778" s="2"/>
      <c r="AN778" s="2"/>
    </row>
    <row r="779" ht="14.25" customHeight="1">
      <c r="A779" s="3"/>
      <c r="B779" s="2"/>
      <c r="C779" s="2"/>
      <c r="D779" s="2"/>
      <c r="E779" s="2"/>
      <c r="F779" s="2"/>
      <c r="G779" s="2"/>
      <c r="H779" s="2"/>
      <c r="I779" s="2"/>
      <c r="J779" s="4"/>
      <c r="K779" s="4"/>
      <c r="L779" s="4"/>
      <c r="M779" s="4"/>
      <c r="N779" s="4"/>
      <c r="O779" s="4"/>
      <c r="P779" s="4"/>
      <c r="Q779" s="4"/>
      <c r="R779" s="4"/>
      <c r="S779" s="2"/>
      <c r="T779" s="2"/>
      <c r="U779" s="2"/>
      <c r="V779" s="2"/>
      <c r="W779" s="2"/>
      <c r="X779" s="2"/>
      <c r="Y779" s="2"/>
      <c r="Z779" s="2"/>
      <c r="AA779" s="2"/>
      <c r="AB779" s="2"/>
      <c r="AC779" s="2"/>
      <c r="AD779" s="2"/>
      <c r="AE779" s="2"/>
      <c r="AF779" s="2"/>
      <c r="AG779" s="2"/>
      <c r="AH779" s="2"/>
      <c r="AI779" s="2"/>
      <c r="AJ779" s="2"/>
      <c r="AK779" s="2"/>
      <c r="AL779" s="2"/>
      <c r="AM779" s="2"/>
      <c r="AN779" s="2"/>
    </row>
    <row r="780" ht="14.25" customHeight="1">
      <c r="A780" s="3"/>
      <c r="B780" s="2"/>
      <c r="C780" s="2"/>
      <c r="D780" s="2"/>
      <c r="E780" s="2"/>
      <c r="F780" s="2"/>
      <c r="G780" s="2"/>
      <c r="H780" s="2"/>
      <c r="I780" s="2"/>
      <c r="J780" s="4"/>
      <c r="K780" s="4"/>
      <c r="L780" s="4"/>
      <c r="M780" s="4"/>
      <c r="N780" s="4"/>
      <c r="O780" s="4"/>
      <c r="P780" s="4"/>
      <c r="Q780" s="4"/>
      <c r="R780" s="4"/>
      <c r="S780" s="2"/>
      <c r="T780" s="2"/>
      <c r="U780" s="2"/>
      <c r="V780" s="2"/>
      <c r="W780" s="2"/>
      <c r="X780" s="2"/>
      <c r="Y780" s="2"/>
      <c r="Z780" s="2"/>
      <c r="AA780" s="2"/>
      <c r="AB780" s="2"/>
      <c r="AC780" s="2"/>
      <c r="AD780" s="2"/>
      <c r="AE780" s="2"/>
      <c r="AF780" s="2"/>
      <c r="AG780" s="2"/>
      <c r="AH780" s="2"/>
      <c r="AI780" s="2"/>
      <c r="AJ780" s="2"/>
      <c r="AK780" s="2"/>
      <c r="AL780" s="2"/>
      <c r="AM780" s="2"/>
      <c r="AN780" s="2"/>
    </row>
    <row r="781" ht="14.25" customHeight="1">
      <c r="A781" s="3"/>
      <c r="B781" s="2"/>
      <c r="C781" s="2"/>
      <c r="D781" s="2"/>
      <c r="E781" s="2"/>
      <c r="F781" s="2"/>
      <c r="G781" s="2"/>
      <c r="H781" s="2"/>
      <c r="I781" s="2"/>
      <c r="J781" s="4"/>
      <c r="K781" s="4"/>
      <c r="L781" s="4"/>
      <c r="M781" s="4"/>
      <c r="N781" s="4"/>
      <c r="O781" s="4"/>
      <c r="P781" s="4"/>
      <c r="Q781" s="4"/>
      <c r="R781" s="4"/>
      <c r="S781" s="2"/>
      <c r="T781" s="2"/>
      <c r="U781" s="2"/>
      <c r="V781" s="2"/>
      <c r="W781" s="2"/>
      <c r="X781" s="2"/>
      <c r="Y781" s="2"/>
      <c r="Z781" s="2"/>
      <c r="AA781" s="2"/>
      <c r="AB781" s="2"/>
      <c r="AC781" s="2"/>
      <c r="AD781" s="2"/>
      <c r="AE781" s="2"/>
      <c r="AF781" s="2"/>
      <c r="AG781" s="2"/>
      <c r="AH781" s="2"/>
      <c r="AI781" s="2"/>
      <c r="AJ781" s="2"/>
      <c r="AK781" s="2"/>
      <c r="AL781" s="2"/>
      <c r="AM781" s="2"/>
      <c r="AN781" s="2"/>
    </row>
    <row r="782" ht="14.25" customHeight="1">
      <c r="A782" s="3"/>
      <c r="B782" s="2"/>
      <c r="C782" s="2"/>
      <c r="D782" s="2"/>
      <c r="E782" s="2"/>
      <c r="F782" s="2"/>
      <c r="G782" s="2"/>
      <c r="H782" s="2"/>
      <c r="I782" s="2"/>
      <c r="J782" s="4"/>
      <c r="K782" s="4"/>
      <c r="L782" s="4"/>
      <c r="M782" s="4"/>
      <c r="N782" s="4"/>
      <c r="O782" s="4"/>
      <c r="P782" s="4"/>
      <c r="Q782" s="4"/>
      <c r="R782" s="4"/>
      <c r="S782" s="2"/>
      <c r="T782" s="2"/>
      <c r="U782" s="2"/>
      <c r="V782" s="2"/>
      <c r="W782" s="2"/>
      <c r="X782" s="2"/>
      <c r="Y782" s="2"/>
      <c r="Z782" s="2"/>
      <c r="AA782" s="2"/>
      <c r="AB782" s="2"/>
      <c r="AC782" s="2"/>
      <c r="AD782" s="2"/>
      <c r="AE782" s="2"/>
      <c r="AF782" s="2"/>
      <c r="AG782" s="2"/>
      <c r="AH782" s="2"/>
      <c r="AI782" s="2"/>
      <c r="AJ782" s="2"/>
      <c r="AK782" s="2"/>
      <c r="AL782" s="2"/>
      <c r="AM782" s="2"/>
      <c r="AN782" s="2"/>
    </row>
    <row r="783" ht="14.25" customHeight="1">
      <c r="A783" s="3"/>
      <c r="B783" s="2"/>
      <c r="C783" s="2"/>
      <c r="D783" s="2"/>
      <c r="E783" s="2"/>
      <c r="F783" s="2"/>
      <c r="G783" s="2"/>
      <c r="H783" s="2"/>
      <c r="I783" s="2"/>
      <c r="J783" s="4"/>
      <c r="K783" s="4"/>
      <c r="L783" s="4"/>
      <c r="M783" s="4"/>
      <c r="N783" s="4"/>
      <c r="O783" s="4"/>
      <c r="P783" s="4"/>
      <c r="Q783" s="4"/>
      <c r="R783" s="4"/>
      <c r="S783" s="2"/>
      <c r="T783" s="2"/>
      <c r="U783" s="2"/>
      <c r="V783" s="2"/>
      <c r="W783" s="2"/>
      <c r="X783" s="2"/>
      <c r="Y783" s="2"/>
      <c r="Z783" s="2"/>
      <c r="AA783" s="2"/>
      <c r="AB783" s="2"/>
      <c r="AC783" s="2"/>
      <c r="AD783" s="2"/>
      <c r="AE783" s="2"/>
      <c r="AF783" s="2"/>
      <c r="AG783" s="2"/>
      <c r="AH783" s="2"/>
      <c r="AI783" s="2"/>
      <c r="AJ783" s="2"/>
      <c r="AK783" s="2"/>
      <c r="AL783" s="2"/>
      <c r="AM783" s="2"/>
      <c r="AN783" s="2"/>
    </row>
    <row r="784" ht="14.25" customHeight="1">
      <c r="A784" s="3"/>
      <c r="B784" s="2"/>
      <c r="C784" s="2"/>
      <c r="D784" s="2"/>
      <c r="E784" s="2"/>
      <c r="F784" s="2"/>
      <c r="G784" s="2"/>
      <c r="H784" s="2"/>
      <c r="I784" s="2"/>
      <c r="J784" s="4"/>
      <c r="K784" s="4"/>
      <c r="L784" s="4"/>
      <c r="M784" s="4"/>
      <c r="N784" s="4"/>
      <c r="O784" s="4"/>
      <c r="P784" s="4"/>
      <c r="Q784" s="4"/>
      <c r="R784" s="4"/>
      <c r="S784" s="2"/>
      <c r="T784" s="2"/>
      <c r="U784" s="2"/>
      <c r="V784" s="2"/>
      <c r="W784" s="2"/>
      <c r="X784" s="2"/>
      <c r="Y784" s="2"/>
      <c r="Z784" s="2"/>
      <c r="AA784" s="2"/>
      <c r="AB784" s="2"/>
      <c r="AC784" s="2"/>
      <c r="AD784" s="2"/>
      <c r="AE784" s="2"/>
      <c r="AF784" s="2"/>
      <c r="AG784" s="2"/>
      <c r="AH784" s="2"/>
      <c r="AI784" s="2"/>
      <c r="AJ784" s="2"/>
      <c r="AK784" s="2"/>
      <c r="AL784" s="2"/>
      <c r="AM784" s="2"/>
      <c r="AN784" s="2"/>
    </row>
    <row r="785" ht="14.25" customHeight="1">
      <c r="A785" s="3"/>
      <c r="B785" s="2"/>
      <c r="C785" s="2"/>
      <c r="D785" s="2"/>
      <c r="E785" s="2"/>
      <c r="F785" s="2"/>
      <c r="G785" s="2"/>
      <c r="H785" s="2"/>
      <c r="I785" s="2"/>
      <c r="J785" s="4"/>
      <c r="K785" s="4"/>
      <c r="L785" s="4"/>
      <c r="M785" s="4"/>
      <c r="N785" s="4"/>
      <c r="O785" s="4"/>
      <c r="P785" s="4"/>
      <c r="Q785" s="4"/>
      <c r="R785" s="4"/>
      <c r="S785" s="2"/>
      <c r="T785" s="2"/>
      <c r="U785" s="2"/>
      <c r="V785" s="2"/>
      <c r="W785" s="2"/>
      <c r="X785" s="2"/>
      <c r="Y785" s="2"/>
      <c r="Z785" s="2"/>
      <c r="AA785" s="2"/>
      <c r="AB785" s="2"/>
      <c r="AC785" s="2"/>
      <c r="AD785" s="2"/>
      <c r="AE785" s="2"/>
      <c r="AF785" s="2"/>
      <c r="AG785" s="2"/>
      <c r="AH785" s="2"/>
      <c r="AI785" s="2"/>
      <c r="AJ785" s="2"/>
      <c r="AK785" s="2"/>
      <c r="AL785" s="2"/>
      <c r="AM785" s="2"/>
      <c r="AN785" s="2"/>
    </row>
    <row r="786" ht="14.25" customHeight="1">
      <c r="A786" s="3"/>
      <c r="B786" s="2"/>
      <c r="C786" s="2"/>
      <c r="D786" s="2"/>
      <c r="E786" s="2"/>
      <c r="F786" s="2"/>
      <c r="G786" s="2"/>
      <c r="H786" s="2"/>
      <c r="I786" s="2"/>
      <c r="J786" s="4"/>
      <c r="K786" s="4"/>
      <c r="L786" s="4"/>
      <c r="M786" s="4"/>
      <c r="N786" s="4"/>
      <c r="O786" s="4"/>
      <c r="P786" s="4"/>
      <c r="Q786" s="4"/>
      <c r="R786" s="4"/>
      <c r="S786" s="2"/>
      <c r="T786" s="2"/>
      <c r="U786" s="2"/>
      <c r="V786" s="2"/>
      <c r="W786" s="2"/>
      <c r="X786" s="2"/>
      <c r="Y786" s="2"/>
      <c r="Z786" s="2"/>
      <c r="AA786" s="2"/>
      <c r="AB786" s="2"/>
      <c r="AC786" s="2"/>
      <c r="AD786" s="2"/>
      <c r="AE786" s="2"/>
      <c r="AF786" s="2"/>
      <c r="AG786" s="2"/>
      <c r="AH786" s="2"/>
      <c r="AI786" s="2"/>
      <c r="AJ786" s="2"/>
      <c r="AK786" s="2"/>
      <c r="AL786" s="2"/>
      <c r="AM786" s="2"/>
      <c r="AN786" s="2"/>
    </row>
    <row r="787" ht="14.25" customHeight="1">
      <c r="A787" s="3"/>
      <c r="B787" s="2"/>
      <c r="C787" s="2"/>
      <c r="D787" s="2"/>
      <c r="E787" s="2"/>
      <c r="F787" s="2"/>
      <c r="G787" s="2"/>
      <c r="H787" s="2"/>
      <c r="I787" s="2"/>
      <c r="J787" s="4"/>
      <c r="K787" s="4"/>
      <c r="L787" s="4"/>
      <c r="M787" s="4"/>
      <c r="N787" s="4"/>
      <c r="O787" s="4"/>
      <c r="P787" s="4"/>
      <c r="Q787" s="4"/>
      <c r="R787" s="4"/>
      <c r="S787" s="2"/>
      <c r="T787" s="2"/>
      <c r="U787" s="2"/>
      <c r="V787" s="2"/>
      <c r="W787" s="2"/>
      <c r="X787" s="2"/>
      <c r="Y787" s="2"/>
      <c r="Z787" s="2"/>
      <c r="AA787" s="2"/>
      <c r="AB787" s="2"/>
      <c r="AC787" s="2"/>
      <c r="AD787" s="2"/>
      <c r="AE787" s="2"/>
      <c r="AF787" s="2"/>
      <c r="AG787" s="2"/>
      <c r="AH787" s="2"/>
      <c r="AI787" s="2"/>
      <c r="AJ787" s="2"/>
      <c r="AK787" s="2"/>
      <c r="AL787" s="2"/>
      <c r="AM787" s="2"/>
      <c r="AN787" s="2"/>
    </row>
    <row r="788" ht="14.25" customHeight="1">
      <c r="A788" s="3"/>
      <c r="B788" s="2"/>
      <c r="C788" s="2"/>
      <c r="D788" s="2"/>
      <c r="E788" s="2"/>
      <c r="F788" s="2"/>
      <c r="G788" s="2"/>
      <c r="H788" s="2"/>
      <c r="I788" s="2"/>
      <c r="J788" s="4"/>
      <c r="K788" s="4"/>
      <c r="L788" s="4"/>
      <c r="M788" s="4"/>
      <c r="N788" s="4"/>
      <c r="O788" s="4"/>
      <c r="P788" s="4"/>
      <c r="Q788" s="4"/>
      <c r="R788" s="4"/>
      <c r="S788" s="2"/>
      <c r="T788" s="2"/>
      <c r="U788" s="2"/>
      <c r="V788" s="2"/>
      <c r="W788" s="2"/>
      <c r="X788" s="2"/>
      <c r="Y788" s="2"/>
      <c r="Z788" s="2"/>
      <c r="AA788" s="2"/>
      <c r="AB788" s="2"/>
      <c r="AC788" s="2"/>
      <c r="AD788" s="2"/>
      <c r="AE788" s="2"/>
      <c r="AF788" s="2"/>
      <c r="AG788" s="2"/>
      <c r="AH788" s="2"/>
      <c r="AI788" s="2"/>
      <c r="AJ788" s="2"/>
      <c r="AK788" s="2"/>
      <c r="AL788" s="2"/>
      <c r="AM788" s="2"/>
      <c r="AN788" s="2"/>
    </row>
    <row r="789" ht="14.25" customHeight="1">
      <c r="A789" s="3"/>
      <c r="B789" s="2"/>
      <c r="C789" s="2"/>
      <c r="D789" s="2"/>
      <c r="E789" s="2"/>
      <c r="F789" s="2"/>
      <c r="G789" s="2"/>
      <c r="H789" s="2"/>
      <c r="I789" s="2"/>
      <c r="J789" s="4"/>
      <c r="K789" s="4"/>
      <c r="L789" s="4"/>
      <c r="M789" s="4"/>
      <c r="N789" s="4"/>
      <c r="O789" s="4"/>
      <c r="P789" s="4"/>
      <c r="Q789" s="4"/>
      <c r="R789" s="4"/>
      <c r="S789" s="2"/>
      <c r="T789" s="2"/>
      <c r="U789" s="2"/>
      <c r="V789" s="2"/>
      <c r="W789" s="2"/>
      <c r="X789" s="2"/>
      <c r="Y789" s="2"/>
      <c r="Z789" s="2"/>
      <c r="AA789" s="2"/>
      <c r="AB789" s="2"/>
      <c r="AC789" s="2"/>
      <c r="AD789" s="2"/>
      <c r="AE789" s="2"/>
      <c r="AF789" s="2"/>
      <c r="AG789" s="2"/>
      <c r="AH789" s="2"/>
      <c r="AI789" s="2"/>
      <c r="AJ789" s="2"/>
      <c r="AK789" s="2"/>
      <c r="AL789" s="2"/>
      <c r="AM789" s="2"/>
      <c r="AN789" s="2"/>
    </row>
    <row r="790" ht="14.25" customHeight="1">
      <c r="A790" s="3"/>
      <c r="B790" s="2"/>
      <c r="C790" s="2"/>
      <c r="D790" s="2"/>
      <c r="E790" s="2"/>
      <c r="F790" s="2"/>
      <c r="G790" s="2"/>
      <c r="H790" s="2"/>
      <c r="I790" s="2"/>
      <c r="J790" s="4"/>
      <c r="K790" s="4"/>
      <c r="L790" s="4"/>
      <c r="M790" s="4"/>
      <c r="N790" s="4"/>
      <c r="O790" s="4"/>
      <c r="P790" s="4"/>
      <c r="Q790" s="4"/>
      <c r="R790" s="4"/>
      <c r="S790" s="2"/>
      <c r="T790" s="2"/>
      <c r="U790" s="2"/>
      <c r="V790" s="2"/>
      <c r="W790" s="2"/>
      <c r="X790" s="2"/>
      <c r="Y790" s="2"/>
      <c r="Z790" s="2"/>
      <c r="AA790" s="2"/>
      <c r="AB790" s="2"/>
      <c r="AC790" s="2"/>
      <c r="AD790" s="2"/>
      <c r="AE790" s="2"/>
      <c r="AF790" s="2"/>
      <c r="AG790" s="2"/>
      <c r="AH790" s="2"/>
      <c r="AI790" s="2"/>
      <c r="AJ790" s="2"/>
      <c r="AK790" s="2"/>
      <c r="AL790" s="2"/>
      <c r="AM790" s="2"/>
      <c r="AN790" s="2"/>
    </row>
    <row r="791" ht="14.25" customHeight="1">
      <c r="A791" s="3"/>
      <c r="B791" s="2"/>
      <c r="C791" s="2"/>
      <c r="D791" s="2"/>
      <c r="E791" s="2"/>
      <c r="F791" s="2"/>
      <c r="G791" s="2"/>
      <c r="H791" s="2"/>
      <c r="I791" s="2"/>
      <c r="J791" s="4"/>
      <c r="K791" s="4"/>
      <c r="L791" s="4"/>
      <c r="M791" s="4"/>
      <c r="N791" s="4"/>
      <c r="O791" s="4"/>
      <c r="P791" s="4"/>
      <c r="Q791" s="4"/>
      <c r="R791" s="4"/>
      <c r="S791" s="2"/>
      <c r="T791" s="2"/>
      <c r="U791" s="2"/>
      <c r="V791" s="2"/>
      <c r="W791" s="2"/>
      <c r="X791" s="2"/>
      <c r="Y791" s="2"/>
      <c r="Z791" s="2"/>
      <c r="AA791" s="2"/>
      <c r="AB791" s="2"/>
      <c r="AC791" s="2"/>
      <c r="AD791" s="2"/>
      <c r="AE791" s="2"/>
      <c r="AF791" s="2"/>
      <c r="AG791" s="2"/>
      <c r="AH791" s="2"/>
      <c r="AI791" s="2"/>
      <c r="AJ791" s="2"/>
      <c r="AK791" s="2"/>
      <c r="AL791" s="2"/>
      <c r="AM791" s="2"/>
      <c r="AN791" s="2"/>
    </row>
    <row r="792" ht="14.25" customHeight="1">
      <c r="A792" s="3"/>
      <c r="B792" s="2"/>
      <c r="C792" s="2"/>
      <c r="D792" s="2"/>
      <c r="E792" s="2"/>
      <c r="F792" s="2"/>
      <c r="G792" s="2"/>
      <c r="H792" s="2"/>
      <c r="I792" s="2"/>
      <c r="J792" s="4"/>
      <c r="K792" s="4"/>
      <c r="L792" s="4"/>
      <c r="M792" s="4"/>
      <c r="N792" s="4"/>
      <c r="O792" s="4"/>
      <c r="P792" s="4"/>
      <c r="Q792" s="4"/>
      <c r="R792" s="4"/>
      <c r="S792" s="2"/>
      <c r="T792" s="2"/>
      <c r="U792" s="2"/>
      <c r="V792" s="2"/>
      <c r="W792" s="2"/>
      <c r="X792" s="2"/>
      <c r="Y792" s="2"/>
      <c r="Z792" s="2"/>
      <c r="AA792" s="2"/>
      <c r="AB792" s="2"/>
      <c r="AC792" s="2"/>
      <c r="AD792" s="2"/>
      <c r="AE792" s="2"/>
      <c r="AF792" s="2"/>
      <c r="AG792" s="2"/>
      <c r="AH792" s="2"/>
      <c r="AI792" s="2"/>
      <c r="AJ792" s="2"/>
      <c r="AK792" s="2"/>
      <c r="AL792" s="2"/>
      <c r="AM792" s="2"/>
      <c r="AN792" s="2"/>
    </row>
    <row r="793" ht="14.25" customHeight="1">
      <c r="A793" s="3"/>
      <c r="B793" s="2"/>
      <c r="C793" s="2"/>
      <c r="D793" s="2"/>
      <c r="E793" s="2"/>
      <c r="F793" s="2"/>
      <c r="G793" s="2"/>
      <c r="H793" s="2"/>
      <c r="I793" s="2"/>
      <c r="J793" s="4"/>
      <c r="K793" s="4"/>
      <c r="L793" s="4"/>
      <c r="M793" s="4"/>
      <c r="N793" s="4"/>
      <c r="O793" s="4"/>
      <c r="P793" s="4"/>
      <c r="Q793" s="4"/>
      <c r="R793" s="4"/>
      <c r="S793" s="2"/>
      <c r="T793" s="2"/>
      <c r="U793" s="2"/>
      <c r="V793" s="2"/>
      <c r="W793" s="2"/>
      <c r="X793" s="2"/>
      <c r="Y793" s="2"/>
      <c r="Z793" s="2"/>
      <c r="AA793" s="2"/>
      <c r="AB793" s="2"/>
      <c r="AC793" s="2"/>
      <c r="AD793" s="2"/>
      <c r="AE793" s="2"/>
      <c r="AF793" s="2"/>
      <c r="AG793" s="2"/>
      <c r="AH793" s="2"/>
      <c r="AI793" s="2"/>
      <c r="AJ793" s="2"/>
      <c r="AK793" s="2"/>
      <c r="AL793" s="2"/>
      <c r="AM793" s="2"/>
      <c r="AN793" s="2"/>
    </row>
    <row r="794" ht="14.25" customHeight="1">
      <c r="A794" s="3"/>
      <c r="B794" s="2"/>
      <c r="C794" s="2"/>
      <c r="D794" s="2"/>
      <c r="E794" s="2"/>
      <c r="F794" s="2"/>
      <c r="G794" s="2"/>
      <c r="H794" s="2"/>
      <c r="I794" s="2"/>
      <c r="J794" s="4"/>
      <c r="K794" s="4"/>
      <c r="L794" s="4"/>
      <c r="M794" s="4"/>
      <c r="N794" s="4"/>
      <c r="O794" s="4"/>
      <c r="P794" s="4"/>
      <c r="Q794" s="4"/>
      <c r="R794" s="4"/>
      <c r="S794" s="2"/>
      <c r="T794" s="2"/>
      <c r="U794" s="2"/>
      <c r="V794" s="2"/>
      <c r="W794" s="2"/>
      <c r="X794" s="2"/>
      <c r="Y794" s="2"/>
      <c r="Z794" s="2"/>
      <c r="AA794" s="2"/>
      <c r="AB794" s="2"/>
      <c r="AC794" s="2"/>
      <c r="AD794" s="2"/>
      <c r="AE794" s="2"/>
      <c r="AF794" s="2"/>
      <c r="AG794" s="2"/>
      <c r="AH794" s="2"/>
      <c r="AI794" s="2"/>
      <c r="AJ794" s="2"/>
      <c r="AK794" s="2"/>
      <c r="AL794" s="2"/>
      <c r="AM794" s="2"/>
      <c r="AN794" s="2"/>
    </row>
    <row r="795" ht="14.25" customHeight="1">
      <c r="A795" s="3"/>
      <c r="B795" s="2"/>
      <c r="C795" s="2"/>
      <c r="D795" s="2"/>
      <c r="E795" s="2"/>
      <c r="F795" s="2"/>
      <c r="G795" s="2"/>
      <c r="H795" s="2"/>
      <c r="I795" s="2"/>
      <c r="J795" s="4"/>
      <c r="K795" s="4"/>
      <c r="L795" s="4"/>
      <c r="M795" s="4"/>
      <c r="N795" s="4"/>
      <c r="O795" s="4"/>
      <c r="P795" s="4"/>
      <c r="Q795" s="4"/>
      <c r="R795" s="4"/>
      <c r="S795" s="2"/>
      <c r="T795" s="2"/>
      <c r="U795" s="2"/>
      <c r="V795" s="2"/>
      <c r="W795" s="2"/>
      <c r="X795" s="2"/>
      <c r="Y795" s="2"/>
      <c r="Z795" s="2"/>
      <c r="AA795" s="2"/>
      <c r="AB795" s="2"/>
      <c r="AC795" s="2"/>
      <c r="AD795" s="2"/>
      <c r="AE795" s="2"/>
      <c r="AF795" s="2"/>
      <c r="AG795" s="2"/>
      <c r="AH795" s="2"/>
      <c r="AI795" s="2"/>
      <c r="AJ795" s="2"/>
      <c r="AK795" s="2"/>
      <c r="AL795" s="2"/>
      <c r="AM795" s="2"/>
      <c r="AN795" s="2"/>
    </row>
    <row r="796" ht="14.25" customHeight="1">
      <c r="A796" s="3"/>
      <c r="B796" s="2"/>
      <c r="C796" s="2"/>
      <c r="D796" s="2"/>
      <c r="E796" s="2"/>
      <c r="F796" s="2"/>
      <c r="G796" s="2"/>
      <c r="H796" s="2"/>
      <c r="I796" s="2"/>
      <c r="J796" s="4"/>
      <c r="K796" s="4"/>
      <c r="L796" s="4"/>
      <c r="M796" s="4"/>
      <c r="N796" s="4"/>
      <c r="O796" s="4"/>
      <c r="P796" s="4"/>
      <c r="Q796" s="4"/>
      <c r="R796" s="4"/>
      <c r="S796" s="2"/>
      <c r="T796" s="2"/>
      <c r="U796" s="2"/>
      <c r="V796" s="2"/>
      <c r="W796" s="2"/>
      <c r="X796" s="2"/>
      <c r="Y796" s="2"/>
      <c r="Z796" s="2"/>
      <c r="AA796" s="2"/>
      <c r="AB796" s="2"/>
      <c r="AC796" s="2"/>
      <c r="AD796" s="2"/>
      <c r="AE796" s="2"/>
      <c r="AF796" s="2"/>
      <c r="AG796" s="2"/>
      <c r="AH796" s="2"/>
      <c r="AI796" s="2"/>
      <c r="AJ796" s="2"/>
      <c r="AK796" s="2"/>
      <c r="AL796" s="2"/>
      <c r="AM796" s="2"/>
      <c r="AN796" s="2"/>
    </row>
    <row r="797" ht="14.25" customHeight="1">
      <c r="A797" s="3"/>
      <c r="B797" s="2"/>
      <c r="C797" s="2"/>
      <c r="D797" s="2"/>
      <c r="E797" s="2"/>
      <c r="F797" s="2"/>
      <c r="G797" s="2"/>
      <c r="H797" s="2"/>
      <c r="I797" s="2"/>
      <c r="J797" s="4"/>
      <c r="K797" s="4"/>
      <c r="L797" s="4"/>
      <c r="M797" s="4"/>
      <c r="N797" s="4"/>
      <c r="O797" s="4"/>
      <c r="P797" s="4"/>
      <c r="Q797" s="4"/>
      <c r="R797" s="4"/>
      <c r="S797" s="2"/>
      <c r="T797" s="2"/>
      <c r="U797" s="2"/>
      <c r="V797" s="2"/>
      <c r="W797" s="2"/>
      <c r="X797" s="2"/>
      <c r="Y797" s="2"/>
      <c r="Z797" s="2"/>
      <c r="AA797" s="2"/>
      <c r="AB797" s="2"/>
      <c r="AC797" s="2"/>
      <c r="AD797" s="2"/>
      <c r="AE797" s="2"/>
      <c r="AF797" s="2"/>
      <c r="AG797" s="2"/>
      <c r="AH797" s="2"/>
      <c r="AI797" s="2"/>
      <c r="AJ797" s="2"/>
      <c r="AK797" s="2"/>
      <c r="AL797" s="2"/>
      <c r="AM797" s="2"/>
      <c r="AN797" s="2"/>
    </row>
    <row r="798" ht="14.25" customHeight="1">
      <c r="A798" s="3"/>
      <c r="B798" s="2"/>
      <c r="C798" s="2"/>
      <c r="D798" s="2"/>
      <c r="E798" s="2"/>
      <c r="F798" s="2"/>
      <c r="G798" s="2"/>
      <c r="H798" s="2"/>
      <c r="I798" s="2"/>
      <c r="J798" s="4"/>
      <c r="K798" s="4"/>
      <c r="L798" s="4"/>
      <c r="M798" s="4"/>
      <c r="N798" s="4"/>
      <c r="O798" s="4"/>
      <c r="P798" s="4"/>
      <c r="Q798" s="4"/>
      <c r="R798" s="4"/>
      <c r="S798" s="2"/>
      <c r="T798" s="2"/>
      <c r="U798" s="2"/>
      <c r="V798" s="2"/>
      <c r="W798" s="2"/>
      <c r="X798" s="2"/>
      <c r="Y798" s="2"/>
      <c r="Z798" s="2"/>
      <c r="AA798" s="2"/>
      <c r="AB798" s="2"/>
      <c r="AC798" s="2"/>
      <c r="AD798" s="2"/>
      <c r="AE798" s="2"/>
      <c r="AF798" s="2"/>
      <c r="AG798" s="2"/>
      <c r="AH798" s="2"/>
      <c r="AI798" s="2"/>
      <c r="AJ798" s="2"/>
      <c r="AK798" s="2"/>
      <c r="AL798" s="2"/>
      <c r="AM798" s="2"/>
      <c r="AN798" s="2"/>
    </row>
    <row r="799" ht="14.25" customHeight="1">
      <c r="A799" s="3"/>
      <c r="B799" s="2"/>
      <c r="C799" s="2"/>
      <c r="D799" s="2"/>
      <c r="E799" s="2"/>
      <c r="F799" s="2"/>
      <c r="G799" s="2"/>
      <c r="H799" s="2"/>
      <c r="I799" s="2"/>
      <c r="J799" s="4"/>
      <c r="K799" s="4"/>
      <c r="L799" s="4"/>
      <c r="M799" s="4"/>
      <c r="N799" s="4"/>
      <c r="O799" s="4"/>
      <c r="P799" s="4"/>
      <c r="Q799" s="4"/>
      <c r="R799" s="4"/>
      <c r="S799" s="2"/>
      <c r="T799" s="2"/>
      <c r="U799" s="2"/>
      <c r="V799" s="2"/>
      <c r="W799" s="2"/>
      <c r="X799" s="2"/>
      <c r="Y799" s="2"/>
      <c r="Z799" s="2"/>
      <c r="AA799" s="2"/>
      <c r="AB799" s="2"/>
      <c r="AC799" s="2"/>
      <c r="AD799" s="2"/>
      <c r="AE799" s="2"/>
      <c r="AF799" s="2"/>
      <c r="AG799" s="2"/>
      <c r="AH799" s="2"/>
      <c r="AI799" s="2"/>
      <c r="AJ799" s="2"/>
      <c r="AK799" s="2"/>
      <c r="AL799" s="2"/>
      <c r="AM799" s="2"/>
      <c r="AN799" s="2"/>
    </row>
    <row r="800" ht="14.25" customHeight="1">
      <c r="A800" s="3"/>
      <c r="B800" s="2"/>
      <c r="C800" s="2"/>
      <c r="D800" s="2"/>
      <c r="E800" s="2"/>
      <c r="F800" s="2"/>
      <c r="G800" s="2"/>
      <c r="H800" s="2"/>
      <c r="I800" s="2"/>
      <c r="J800" s="4"/>
      <c r="K800" s="4"/>
      <c r="L800" s="4"/>
      <c r="M800" s="4"/>
      <c r="N800" s="4"/>
      <c r="O800" s="4"/>
      <c r="P800" s="4"/>
      <c r="Q800" s="4"/>
      <c r="R800" s="4"/>
      <c r="S800" s="2"/>
      <c r="T800" s="2"/>
      <c r="U800" s="2"/>
      <c r="V800" s="2"/>
      <c r="W800" s="2"/>
      <c r="X800" s="2"/>
      <c r="Y800" s="2"/>
      <c r="Z800" s="2"/>
      <c r="AA800" s="2"/>
      <c r="AB800" s="2"/>
      <c r="AC800" s="2"/>
      <c r="AD800" s="2"/>
      <c r="AE800" s="2"/>
      <c r="AF800" s="2"/>
      <c r="AG800" s="2"/>
      <c r="AH800" s="2"/>
      <c r="AI800" s="2"/>
      <c r="AJ800" s="2"/>
      <c r="AK800" s="2"/>
      <c r="AL800" s="2"/>
      <c r="AM800" s="2"/>
      <c r="AN800" s="2"/>
    </row>
    <row r="801" ht="14.25" customHeight="1">
      <c r="A801" s="3"/>
      <c r="B801" s="2"/>
      <c r="C801" s="2"/>
      <c r="D801" s="2"/>
      <c r="E801" s="2"/>
      <c r="F801" s="2"/>
      <c r="G801" s="2"/>
      <c r="H801" s="2"/>
      <c r="I801" s="2"/>
      <c r="J801" s="4"/>
      <c r="K801" s="4"/>
      <c r="L801" s="4"/>
      <c r="M801" s="4"/>
      <c r="N801" s="4"/>
      <c r="O801" s="4"/>
      <c r="P801" s="4"/>
      <c r="Q801" s="4"/>
      <c r="R801" s="4"/>
      <c r="S801" s="2"/>
      <c r="T801" s="2"/>
      <c r="U801" s="2"/>
      <c r="V801" s="2"/>
      <c r="W801" s="2"/>
      <c r="X801" s="2"/>
      <c r="Y801" s="2"/>
      <c r="Z801" s="2"/>
      <c r="AA801" s="2"/>
      <c r="AB801" s="2"/>
      <c r="AC801" s="2"/>
      <c r="AD801" s="2"/>
      <c r="AE801" s="2"/>
      <c r="AF801" s="2"/>
      <c r="AG801" s="2"/>
      <c r="AH801" s="2"/>
      <c r="AI801" s="2"/>
      <c r="AJ801" s="2"/>
      <c r="AK801" s="2"/>
      <c r="AL801" s="2"/>
      <c r="AM801" s="2"/>
      <c r="AN801" s="2"/>
    </row>
    <row r="802" ht="14.25" customHeight="1">
      <c r="A802" s="3"/>
      <c r="B802" s="2"/>
      <c r="C802" s="2"/>
      <c r="D802" s="2"/>
      <c r="E802" s="2"/>
      <c r="F802" s="2"/>
      <c r="G802" s="2"/>
      <c r="H802" s="2"/>
      <c r="I802" s="2"/>
      <c r="J802" s="4"/>
      <c r="K802" s="4"/>
      <c r="L802" s="4"/>
      <c r="M802" s="4"/>
      <c r="N802" s="4"/>
      <c r="O802" s="4"/>
      <c r="P802" s="4"/>
      <c r="Q802" s="4"/>
      <c r="R802" s="4"/>
      <c r="S802" s="2"/>
      <c r="T802" s="2"/>
      <c r="U802" s="2"/>
      <c r="V802" s="2"/>
      <c r="W802" s="2"/>
      <c r="X802" s="2"/>
      <c r="Y802" s="2"/>
      <c r="Z802" s="2"/>
      <c r="AA802" s="2"/>
      <c r="AB802" s="2"/>
      <c r="AC802" s="2"/>
      <c r="AD802" s="2"/>
      <c r="AE802" s="2"/>
      <c r="AF802" s="2"/>
      <c r="AG802" s="2"/>
      <c r="AH802" s="2"/>
      <c r="AI802" s="2"/>
      <c r="AJ802" s="2"/>
      <c r="AK802" s="2"/>
      <c r="AL802" s="2"/>
      <c r="AM802" s="2"/>
      <c r="AN802" s="2"/>
    </row>
    <row r="803" ht="14.25" customHeight="1">
      <c r="A803" s="3"/>
      <c r="B803" s="2"/>
      <c r="C803" s="2"/>
      <c r="D803" s="2"/>
      <c r="E803" s="2"/>
      <c r="F803" s="2"/>
      <c r="G803" s="2"/>
      <c r="H803" s="2"/>
      <c r="I803" s="2"/>
      <c r="J803" s="4"/>
      <c r="K803" s="4"/>
      <c r="L803" s="4"/>
      <c r="M803" s="4"/>
      <c r="N803" s="4"/>
      <c r="O803" s="4"/>
      <c r="P803" s="4"/>
      <c r="Q803" s="4"/>
      <c r="R803" s="4"/>
      <c r="S803" s="2"/>
      <c r="T803" s="2"/>
      <c r="U803" s="2"/>
      <c r="V803" s="2"/>
      <c r="W803" s="2"/>
      <c r="X803" s="2"/>
      <c r="Y803" s="2"/>
      <c r="Z803" s="2"/>
      <c r="AA803" s="2"/>
      <c r="AB803" s="2"/>
      <c r="AC803" s="2"/>
      <c r="AD803" s="2"/>
      <c r="AE803" s="2"/>
      <c r="AF803" s="2"/>
      <c r="AG803" s="2"/>
      <c r="AH803" s="2"/>
      <c r="AI803" s="2"/>
      <c r="AJ803" s="2"/>
      <c r="AK803" s="2"/>
      <c r="AL803" s="2"/>
      <c r="AM803" s="2"/>
      <c r="AN803" s="2"/>
    </row>
    <row r="804" ht="14.25" customHeight="1">
      <c r="A804" s="3"/>
      <c r="B804" s="2"/>
      <c r="C804" s="2"/>
      <c r="D804" s="2"/>
      <c r="E804" s="2"/>
      <c r="F804" s="2"/>
      <c r="G804" s="2"/>
      <c r="H804" s="2"/>
      <c r="I804" s="2"/>
      <c r="J804" s="4"/>
      <c r="K804" s="4"/>
      <c r="L804" s="4"/>
      <c r="M804" s="4"/>
      <c r="N804" s="4"/>
      <c r="O804" s="4"/>
      <c r="P804" s="4"/>
      <c r="Q804" s="4"/>
      <c r="R804" s="4"/>
      <c r="S804" s="2"/>
      <c r="T804" s="2"/>
      <c r="U804" s="2"/>
      <c r="V804" s="2"/>
      <c r="W804" s="2"/>
      <c r="X804" s="2"/>
      <c r="Y804" s="2"/>
      <c r="Z804" s="2"/>
      <c r="AA804" s="2"/>
      <c r="AB804" s="2"/>
      <c r="AC804" s="2"/>
      <c r="AD804" s="2"/>
      <c r="AE804" s="2"/>
      <c r="AF804" s="2"/>
      <c r="AG804" s="2"/>
      <c r="AH804" s="2"/>
      <c r="AI804" s="2"/>
      <c r="AJ804" s="2"/>
      <c r="AK804" s="2"/>
      <c r="AL804" s="2"/>
      <c r="AM804" s="2"/>
      <c r="AN804" s="2"/>
    </row>
    <row r="805" ht="14.25" customHeight="1">
      <c r="A805" s="3"/>
      <c r="B805" s="2"/>
      <c r="C805" s="2"/>
      <c r="D805" s="2"/>
      <c r="E805" s="2"/>
      <c r="F805" s="2"/>
      <c r="G805" s="2"/>
      <c r="H805" s="2"/>
      <c r="I805" s="2"/>
      <c r="J805" s="4"/>
      <c r="K805" s="4"/>
      <c r="L805" s="4"/>
      <c r="M805" s="4"/>
      <c r="N805" s="4"/>
      <c r="O805" s="4"/>
      <c r="P805" s="4"/>
      <c r="Q805" s="4"/>
      <c r="R805" s="4"/>
      <c r="S805" s="2"/>
      <c r="T805" s="2"/>
      <c r="U805" s="2"/>
      <c r="V805" s="2"/>
      <c r="W805" s="2"/>
      <c r="X805" s="2"/>
      <c r="Y805" s="2"/>
      <c r="Z805" s="2"/>
      <c r="AA805" s="2"/>
      <c r="AB805" s="2"/>
      <c r="AC805" s="2"/>
      <c r="AD805" s="2"/>
      <c r="AE805" s="2"/>
      <c r="AF805" s="2"/>
      <c r="AG805" s="2"/>
      <c r="AH805" s="2"/>
      <c r="AI805" s="2"/>
      <c r="AJ805" s="2"/>
      <c r="AK805" s="2"/>
      <c r="AL805" s="2"/>
      <c r="AM805" s="2"/>
      <c r="AN805" s="2"/>
    </row>
    <row r="806" ht="14.25" customHeight="1">
      <c r="A806" s="3"/>
      <c r="B806" s="2"/>
      <c r="C806" s="2"/>
      <c r="D806" s="2"/>
      <c r="E806" s="2"/>
      <c r="F806" s="2"/>
      <c r="G806" s="2"/>
      <c r="H806" s="2"/>
      <c r="I806" s="2"/>
      <c r="J806" s="4"/>
      <c r="K806" s="4"/>
      <c r="L806" s="4"/>
      <c r="M806" s="4"/>
      <c r="N806" s="4"/>
      <c r="O806" s="4"/>
      <c r="P806" s="4"/>
      <c r="Q806" s="4"/>
      <c r="R806" s="4"/>
      <c r="S806" s="2"/>
      <c r="T806" s="2"/>
      <c r="U806" s="2"/>
      <c r="V806" s="2"/>
      <c r="W806" s="2"/>
      <c r="X806" s="2"/>
      <c r="Y806" s="2"/>
      <c r="Z806" s="2"/>
      <c r="AA806" s="2"/>
      <c r="AB806" s="2"/>
      <c r="AC806" s="2"/>
      <c r="AD806" s="2"/>
      <c r="AE806" s="2"/>
      <c r="AF806" s="2"/>
      <c r="AG806" s="2"/>
      <c r="AH806" s="2"/>
      <c r="AI806" s="2"/>
      <c r="AJ806" s="2"/>
      <c r="AK806" s="2"/>
      <c r="AL806" s="2"/>
      <c r="AM806" s="2"/>
      <c r="AN806" s="2"/>
    </row>
    <row r="807" ht="14.25" customHeight="1">
      <c r="A807" s="3"/>
      <c r="B807" s="2"/>
      <c r="C807" s="2"/>
      <c r="D807" s="2"/>
      <c r="E807" s="2"/>
      <c r="F807" s="2"/>
      <c r="G807" s="2"/>
      <c r="H807" s="2"/>
      <c r="I807" s="2"/>
      <c r="J807" s="4"/>
      <c r="K807" s="4"/>
      <c r="L807" s="4"/>
      <c r="M807" s="4"/>
      <c r="N807" s="4"/>
      <c r="O807" s="4"/>
      <c r="P807" s="4"/>
      <c r="Q807" s="4"/>
      <c r="R807" s="4"/>
      <c r="S807" s="2"/>
      <c r="T807" s="2"/>
      <c r="U807" s="2"/>
      <c r="V807" s="2"/>
      <c r="W807" s="2"/>
      <c r="X807" s="2"/>
      <c r="Y807" s="2"/>
      <c r="Z807" s="2"/>
      <c r="AA807" s="2"/>
      <c r="AB807" s="2"/>
      <c r="AC807" s="2"/>
      <c r="AD807" s="2"/>
      <c r="AE807" s="2"/>
      <c r="AF807" s="2"/>
      <c r="AG807" s="2"/>
      <c r="AH807" s="2"/>
      <c r="AI807" s="2"/>
      <c r="AJ807" s="2"/>
      <c r="AK807" s="2"/>
      <c r="AL807" s="2"/>
      <c r="AM807" s="2"/>
      <c r="AN807" s="2"/>
    </row>
    <row r="808" ht="14.25" customHeight="1">
      <c r="A808" s="3"/>
      <c r="B808" s="2"/>
      <c r="C808" s="2"/>
      <c r="D808" s="2"/>
      <c r="E808" s="2"/>
      <c r="F808" s="2"/>
      <c r="G808" s="2"/>
      <c r="H808" s="2"/>
      <c r="I808" s="2"/>
      <c r="J808" s="4"/>
      <c r="K808" s="4"/>
      <c r="L808" s="4"/>
      <c r="M808" s="4"/>
      <c r="N808" s="4"/>
      <c r="O808" s="4"/>
      <c r="P808" s="4"/>
      <c r="Q808" s="4"/>
      <c r="R808" s="4"/>
      <c r="S808" s="2"/>
      <c r="T808" s="2"/>
      <c r="U808" s="2"/>
      <c r="V808" s="2"/>
      <c r="W808" s="2"/>
      <c r="X808" s="2"/>
      <c r="Y808" s="2"/>
      <c r="Z808" s="2"/>
      <c r="AA808" s="2"/>
      <c r="AB808" s="2"/>
      <c r="AC808" s="2"/>
      <c r="AD808" s="2"/>
      <c r="AE808" s="2"/>
      <c r="AF808" s="2"/>
      <c r="AG808" s="2"/>
      <c r="AH808" s="2"/>
      <c r="AI808" s="2"/>
      <c r="AJ808" s="2"/>
      <c r="AK808" s="2"/>
      <c r="AL808" s="2"/>
      <c r="AM808" s="2"/>
      <c r="AN808" s="2"/>
    </row>
    <row r="809" ht="14.25" customHeight="1">
      <c r="A809" s="3"/>
      <c r="B809" s="2"/>
      <c r="C809" s="2"/>
      <c r="D809" s="2"/>
      <c r="E809" s="2"/>
      <c r="F809" s="2"/>
      <c r="G809" s="2"/>
      <c r="H809" s="2"/>
      <c r="I809" s="2"/>
      <c r="J809" s="4"/>
      <c r="K809" s="4"/>
      <c r="L809" s="4"/>
      <c r="M809" s="4"/>
      <c r="N809" s="4"/>
      <c r="O809" s="4"/>
      <c r="P809" s="4"/>
      <c r="Q809" s="4"/>
      <c r="R809" s="4"/>
      <c r="S809" s="2"/>
      <c r="T809" s="2"/>
      <c r="U809" s="2"/>
      <c r="V809" s="2"/>
      <c r="W809" s="2"/>
      <c r="X809" s="2"/>
      <c r="Y809" s="2"/>
      <c r="Z809" s="2"/>
      <c r="AA809" s="2"/>
      <c r="AB809" s="2"/>
      <c r="AC809" s="2"/>
      <c r="AD809" s="2"/>
      <c r="AE809" s="2"/>
      <c r="AF809" s="2"/>
      <c r="AG809" s="2"/>
      <c r="AH809" s="2"/>
      <c r="AI809" s="2"/>
      <c r="AJ809" s="2"/>
      <c r="AK809" s="2"/>
      <c r="AL809" s="2"/>
      <c r="AM809" s="2"/>
      <c r="AN809" s="2"/>
    </row>
    <row r="810" ht="14.25" customHeight="1">
      <c r="A810" s="3"/>
      <c r="B810" s="2"/>
      <c r="C810" s="2"/>
      <c r="D810" s="2"/>
      <c r="E810" s="2"/>
      <c r="F810" s="2"/>
      <c r="G810" s="2"/>
      <c r="H810" s="2"/>
      <c r="I810" s="2"/>
      <c r="J810" s="4"/>
      <c r="K810" s="4"/>
      <c r="L810" s="4"/>
      <c r="M810" s="4"/>
      <c r="N810" s="4"/>
      <c r="O810" s="4"/>
      <c r="P810" s="4"/>
      <c r="Q810" s="4"/>
      <c r="R810" s="4"/>
      <c r="S810" s="2"/>
      <c r="T810" s="2"/>
      <c r="U810" s="2"/>
      <c r="V810" s="2"/>
      <c r="W810" s="2"/>
      <c r="X810" s="2"/>
      <c r="Y810" s="2"/>
      <c r="Z810" s="2"/>
      <c r="AA810" s="2"/>
      <c r="AB810" s="2"/>
      <c r="AC810" s="2"/>
      <c r="AD810" s="2"/>
      <c r="AE810" s="2"/>
      <c r="AF810" s="2"/>
      <c r="AG810" s="2"/>
      <c r="AH810" s="2"/>
      <c r="AI810" s="2"/>
      <c r="AJ810" s="2"/>
      <c r="AK810" s="2"/>
      <c r="AL810" s="2"/>
      <c r="AM810" s="2"/>
      <c r="AN810" s="2"/>
    </row>
    <row r="811" ht="14.25" customHeight="1">
      <c r="A811" s="3"/>
      <c r="B811" s="2"/>
      <c r="C811" s="2"/>
      <c r="D811" s="2"/>
      <c r="E811" s="2"/>
      <c r="F811" s="2"/>
      <c r="G811" s="2"/>
      <c r="H811" s="2"/>
      <c r="I811" s="2"/>
      <c r="J811" s="4"/>
      <c r="K811" s="4"/>
      <c r="L811" s="4"/>
      <c r="M811" s="4"/>
      <c r="N811" s="4"/>
      <c r="O811" s="4"/>
      <c r="P811" s="4"/>
      <c r="Q811" s="4"/>
      <c r="R811" s="4"/>
      <c r="S811" s="2"/>
      <c r="T811" s="2"/>
      <c r="U811" s="2"/>
      <c r="V811" s="2"/>
      <c r="W811" s="2"/>
      <c r="X811" s="2"/>
      <c r="Y811" s="2"/>
      <c r="Z811" s="2"/>
      <c r="AA811" s="2"/>
      <c r="AB811" s="2"/>
      <c r="AC811" s="2"/>
      <c r="AD811" s="2"/>
      <c r="AE811" s="2"/>
      <c r="AF811" s="2"/>
      <c r="AG811" s="2"/>
      <c r="AH811" s="2"/>
      <c r="AI811" s="2"/>
      <c r="AJ811" s="2"/>
      <c r="AK811" s="2"/>
      <c r="AL811" s="2"/>
      <c r="AM811" s="2"/>
      <c r="AN811" s="2"/>
    </row>
    <row r="812" ht="14.25" customHeight="1">
      <c r="A812" s="3"/>
      <c r="B812" s="2"/>
      <c r="C812" s="2"/>
      <c r="D812" s="2"/>
      <c r="E812" s="2"/>
      <c r="F812" s="2"/>
      <c r="G812" s="2"/>
      <c r="H812" s="2"/>
      <c r="I812" s="2"/>
      <c r="J812" s="4"/>
      <c r="K812" s="4"/>
      <c r="L812" s="4"/>
      <c r="M812" s="4"/>
      <c r="N812" s="4"/>
      <c r="O812" s="4"/>
      <c r="P812" s="4"/>
      <c r="Q812" s="4"/>
      <c r="R812" s="4"/>
      <c r="S812" s="2"/>
      <c r="T812" s="2"/>
      <c r="U812" s="2"/>
      <c r="V812" s="2"/>
      <c r="W812" s="2"/>
      <c r="X812" s="2"/>
      <c r="Y812" s="2"/>
      <c r="Z812" s="2"/>
      <c r="AA812" s="2"/>
      <c r="AB812" s="2"/>
      <c r="AC812" s="2"/>
      <c r="AD812" s="2"/>
      <c r="AE812" s="2"/>
      <c r="AF812" s="2"/>
      <c r="AG812" s="2"/>
      <c r="AH812" s="2"/>
      <c r="AI812" s="2"/>
      <c r="AJ812" s="2"/>
      <c r="AK812" s="2"/>
      <c r="AL812" s="2"/>
      <c r="AM812" s="2"/>
      <c r="AN812" s="2"/>
    </row>
    <row r="813" ht="14.25" customHeight="1">
      <c r="A813" s="3"/>
      <c r="B813" s="2"/>
      <c r="C813" s="2"/>
      <c r="D813" s="2"/>
      <c r="E813" s="2"/>
      <c r="F813" s="2"/>
      <c r="G813" s="2"/>
      <c r="H813" s="2"/>
      <c r="I813" s="2"/>
      <c r="J813" s="4"/>
      <c r="K813" s="4"/>
      <c r="L813" s="4"/>
      <c r="M813" s="4"/>
      <c r="N813" s="4"/>
      <c r="O813" s="4"/>
      <c r="P813" s="4"/>
      <c r="Q813" s="4"/>
      <c r="R813" s="4"/>
      <c r="S813" s="2"/>
      <c r="T813" s="2"/>
      <c r="U813" s="2"/>
      <c r="V813" s="2"/>
      <c r="W813" s="2"/>
      <c r="X813" s="2"/>
      <c r="Y813" s="2"/>
      <c r="Z813" s="2"/>
      <c r="AA813" s="2"/>
      <c r="AB813" s="2"/>
      <c r="AC813" s="2"/>
      <c r="AD813" s="2"/>
      <c r="AE813" s="2"/>
      <c r="AF813" s="2"/>
      <c r="AG813" s="2"/>
      <c r="AH813" s="2"/>
      <c r="AI813" s="2"/>
      <c r="AJ813" s="2"/>
      <c r="AK813" s="2"/>
      <c r="AL813" s="2"/>
      <c r="AM813" s="2"/>
      <c r="AN813" s="2"/>
    </row>
    <row r="814" ht="14.25" customHeight="1">
      <c r="A814" s="3"/>
      <c r="B814" s="2"/>
      <c r="C814" s="2"/>
      <c r="D814" s="2"/>
      <c r="E814" s="2"/>
      <c r="F814" s="2"/>
      <c r="G814" s="2"/>
      <c r="H814" s="2"/>
      <c r="I814" s="2"/>
      <c r="J814" s="4"/>
      <c r="K814" s="4"/>
      <c r="L814" s="4"/>
      <c r="M814" s="4"/>
      <c r="N814" s="4"/>
      <c r="O814" s="4"/>
      <c r="P814" s="4"/>
      <c r="Q814" s="4"/>
      <c r="R814" s="4"/>
      <c r="S814" s="2"/>
      <c r="T814" s="2"/>
      <c r="U814" s="2"/>
      <c r="V814" s="2"/>
      <c r="W814" s="2"/>
      <c r="X814" s="2"/>
      <c r="Y814" s="2"/>
      <c r="Z814" s="2"/>
      <c r="AA814" s="2"/>
      <c r="AB814" s="2"/>
      <c r="AC814" s="2"/>
      <c r="AD814" s="2"/>
      <c r="AE814" s="2"/>
      <c r="AF814" s="2"/>
      <c r="AG814" s="2"/>
      <c r="AH814" s="2"/>
      <c r="AI814" s="2"/>
      <c r="AJ814" s="2"/>
      <c r="AK814" s="2"/>
      <c r="AL814" s="2"/>
      <c r="AM814" s="2"/>
      <c r="AN814" s="2"/>
    </row>
    <row r="815" ht="14.25" customHeight="1">
      <c r="A815" s="3"/>
      <c r="B815" s="2"/>
      <c r="C815" s="2"/>
      <c r="D815" s="2"/>
      <c r="E815" s="2"/>
      <c r="F815" s="2"/>
      <c r="G815" s="2"/>
      <c r="H815" s="2"/>
      <c r="I815" s="2"/>
      <c r="J815" s="4"/>
      <c r="K815" s="4"/>
      <c r="L815" s="4"/>
      <c r="M815" s="4"/>
      <c r="N815" s="4"/>
      <c r="O815" s="4"/>
      <c r="P815" s="4"/>
      <c r="Q815" s="4"/>
      <c r="R815" s="4"/>
      <c r="S815" s="2"/>
      <c r="T815" s="2"/>
      <c r="U815" s="2"/>
      <c r="V815" s="2"/>
      <c r="W815" s="2"/>
      <c r="X815" s="2"/>
      <c r="Y815" s="2"/>
      <c r="Z815" s="2"/>
      <c r="AA815" s="2"/>
      <c r="AB815" s="2"/>
      <c r="AC815" s="2"/>
      <c r="AD815" s="2"/>
      <c r="AE815" s="2"/>
      <c r="AF815" s="2"/>
      <c r="AG815" s="2"/>
      <c r="AH815" s="2"/>
      <c r="AI815" s="2"/>
      <c r="AJ815" s="2"/>
      <c r="AK815" s="2"/>
      <c r="AL815" s="2"/>
      <c r="AM815" s="2"/>
      <c r="AN815" s="2"/>
    </row>
    <row r="816" ht="14.25" customHeight="1">
      <c r="A816" s="3"/>
      <c r="B816" s="2"/>
      <c r="C816" s="2"/>
      <c r="D816" s="2"/>
      <c r="E816" s="2"/>
      <c r="F816" s="2"/>
      <c r="G816" s="2"/>
      <c r="H816" s="2"/>
      <c r="I816" s="2"/>
      <c r="J816" s="4"/>
      <c r="K816" s="4"/>
      <c r="L816" s="4"/>
      <c r="M816" s="4"/>
      <c r="N816" s="4"/>
      <c r="O816" s="4"/>
      <c r="P816" s="4"/>
      <c r="Q816" s="4"/>
      <c r="R816" s="4"/>
      <c r="S816" s="2"/>
      <c r="T816" s="2"/>
      <c r="U816" s="2"/>
      <c r="V816" s="2"/>
      <c r="W816" s="2"/>
      <c r="X816" s="2"/>
      <c r="Y816" s="2"/>
      <c r="Z816" s="2"/>
      <c r="AA816" s="2"/>
      <c r="AB816" s="2"/>
      <c r="AC816" s="2"/>
      <c r="AD816" s="2"/>
      <c r="AE816" s="2"/>
      <c r="AF816" s="2"/>
      <c r="AG816" s="2"/>
      <c r="AH816" s="2"/>
      <c r="AI816" s="2"/>
      <c r="AJ816" s="2"/>
      <c r="AK816" s="2"/>
      <c r="AL816" s="2"/>
      <c r="AM816" s="2"/>
      <c r="AN816" s="2"/>
    </row>
    <row r="817" ht="14.25" customHeight="1">
      <c r="A817" s="3"/>
      <c r="B817" s="2"/>
      <c r="C817" s="2"/>
      <c r="D817" s="2"/>
      <c r="E817" s="2"/>
      <c r="F817" s="2"/>
      <c r="G817" s="2"/>
      <c r="H817" s="2"/>
      <c r="I817" s="2"/>
      <c r="J817" s="4"/>
      <c r="K817" s="4"/>
      <c r="L817" s="4"/>
      <c r="M817" s="4"/>
      <c r="N817" s="4"/>
      <c r="O817" s="4"/>
      <c r="P817" s="4"/>
      <c r="Q817" s="4"/>
      <c r="R817" s="4"/>
      <c r="S817" s="2"/>
      <c r="T817" s="2"/>
      <c r="U817" s="2"/>
      <c r="V817" s="2"/>
      <c r="W817" s="2"/>
      <c r="X817" s="2"/>
      <c r="Y817" s="2"/>
      <c r="Z817" s="2"/>
      <c r="AA817" s="2"/>
      <c r="AB817" s="2"/>
      <c r="AC817" s="2"/>
      <c r="AD817" s="2"/>
      <c r="AE817" s="2"/>
      <c r="AF817" s="2"/>
      <c r="AG817" s="2"/>
      <c r="AH817" s="2"/>
      <c r="AI817" s="2"/>
      <c r="AJ817" s="2"/>
      <c r="AK817" s="2"/>
      <c r="AL817" s="2"/>
      <c r="AM817" s="2"/>
      <c r="AN817" s="2"/>
    </row>
    <row r="818" ht="14.25" customHeight="1">
      <c r="A818" s="3"/>
      <c r="B818" s="2"/>
      <c r="C818" s="2"/>
      <c r="D818" s="2"/>
      <c r="E818" s="2"/>
      <c r="F818" s="2"/>
      <c r="G818" s="2"/>
      <c r="H818" s="2"/>
      <c r="I818" s="2"/>
      <c r="J818" s="4"/>
      <c r="K818" s="4"/>
      <c r="L818" s="4"/>
      <c r="M818" s="4"/>
      <c r="N818" s="4"/>
      <c r="O818" s="4"/>
      <c r="P818" s="4"/>
      <c r="Q818" s="4"/>
      <c r="R818" s="4"/>
      <c r="S818" s="2"/>
      <c r="T818" s="2"/>
      <c r="U818" s="2"/>
      <c r="V818" s="2"/>
      <c r="W818" s="2"/>
      <c r="X818" s="2"/>
      <c r="Y818" s="2"/>
      <c r="Z818" s="2"/>
      <c r="AA818" s="2"/>
      <c r="AB818" s="2"/>
      <c r="AC818" s="2"/>
      <c r="AD818" s="2"/>
      <c r="AE818" s="2"/>
      <c r="AF818" s="2"/>
      <c r="AG818" s="2"/>
      <c r="AH818" s="2"/>
      <c r="AI818" s="2"/>
      <c r="AJ818" s="2"/>
      <c r="AK818" s="2"/>
      <c r="AL818" s="2"/>
      <c r="AM818" s="2"/>
      <c r="AN818" s="2"/>
    </row>
    <row r="819" ht="14.25" customHeight="1">
      <c r="A819" s="3"/>
      <c r="B819" s="2"/>
      <c r="C819" s="2"/>
      <c r="D819" s="2"/>
      <c r="E819" s="2"/>
      <c r="F819" s="2"/>
      <c r="G819" s="2"/>
      <c r="H819" s="2"/>
      <c r="I819" s="2"/>
      <c r="J819" s="4"/>
      <c r="K819" s="4"/>
      <c r="L819" s="4"/>
      <c r="M819" s="4"/>
      <c r="N819" s="4"/>
      <c r="O819" s="4"/>
      <c r="P819" s="4"/>
      <c r="Q819" s="4"/>
      <c r="R819" s="4"/>
      <c r="S819" s="2"/>
      <c r="T819" s="2"/>
      <c r="U819" s="2"/>
      <c r="V819" s="2"/>
      <c r="W819" s="2"/>
      <c r="X819" s="2"/>
      <c r="Y819" s="2"/>
      <c r="Z819" s="2"/>
      <c r="AA819" s="2"/>
      <c r="AB819" s="2"/>
      <c r="AC819" s="2"/>
      <c r="AD819" s="2"/>
      <c r="AE819" s="2"/>
      <c r="AF819" s="2"/>
      <c r="AG819" s="2"/>
      <c r="AH819" s="2"/>
      <c r="AI819" s="2"/>
      <c r="AJ819" s="2"/>
      <c r="AK819" s="2"/>
      <c r="AL819" s="2"/>
      <c r="AM819" s="2"/>
      <c r="AN819" s="2"/>
    </row>
    <row r="820" ht="14.25" customHeight="1">
      <c r="A820" s="3"/>
      <c r="B820" s="2"/>
      <c r="C820" s="2"/>
      <c r="D820" s="2"/>
      <c r="E820" s="2"/>
      <c r="F820" s="2"/>
      <c r="G820" s="2"/>
      <c r="H820" s="2"/>
      <c r="I820" s="2"/>
      <c r="J820" s="4"/>
      <c r="K820" s="4"/>
      <c r="L820" s="4"/>
      <c r="M820" s="4"/>
      <c r="N820" s="4"/>
      <c r="O820" s="4"/>
      <c r="P820" s="4"/>
      <c r="Q820" s="4"/>
      <c r="R820" s="4"/>
      <c r="S820" s="2"/>
      <c r="T820" s="2"/>
      <c r="U820" s="2"/>
      <c r="V820" s="2"/>
      <c r="W820" s="2"/>
      <c r="X820" s="2"/>
      <c r="Y820" s="2"/>
      <c r="Z820" s="2"/>
      <c r="AA820" s="2"/>
      <c r="AB820" s="2"/>
      <c r="AC820" s="2"/>
      <c r="AD820" s="2"/>
      <c r="AE820" s="2"/>
      <c r="AF820" s="2"/>
      <c r="AG820" s="2"/>
      <c r="AH820" s="2"/>
      <c r="AI820" s="2"/>
      <c r="AJ820" s="2"/>
      <c r="AK820" s="2"/>
      <c r="AL820" s="2"/>
      <c r="AM820" s="2"/>
      <c r="AN820" s="2"/>
    </row>
    <row r="821" ht="14.25" customHeight="1">
      <c r="A821" s="3"/>
      <c r="B821" s="2"/>
      <c r="C821" s="2"/>
      <c r="D821" s="2"/>
      <c r="E821" s="2"/>
      <c r="F821" s="2"/>
      <c r="G821" s="2"/>
      <c r="H821" s="2"/>
      <c r="I821" s="2"/>
      <c r="J821" s="4"/>
      <c r="K821" s="4"/>
      <c r="L821" s="4"/>
      <c r="M821" s="4"/>
      <c r="N821" s="4"/>
      <c r="O821" s="4"/>
      <c r="P821" s="4"/>
      <c r="Q821" s="4"/>
      <c r="R821" s="4"/>
      <c r="S821" s="2"/>
      <c r="T821" s="2"/>
      <c r="U821" s="2"/>
      <c r="V821" s="2"/>
      <c r="W821" s="2"/>
      <c r="X821" s="2"/>
      <c r="Y821" s="2"/>
      <c r="Z821" s="2"/>
      <c r="AA821" s="2"/>
      <c r="AB821" s="2"/>
      <c r="AC821" s="2"/>
      <c r="AD821" s="2"/>
      <c r="AE821" s="2"/>
      <c r="AF821" s="2"/>
      <c r="AG821" s="2"/>
      <c r="AH821" s="2"/>
      <c r="AI821" s="2"/>
      <c r="AJ821" s="2"/>
      <c r="AK821" s="2"/>
      <c r="AL821" s="2"/>
      <c r="AM821" s="2"/>
      <c r="AN821" s="2"/>
    </row>
    <row r="822" ht="14.25" customHeight="1">
      <c r="A822" s="3"/>
      <c r="B822" s="2"/>
      <c r="C822" s="2"/>
      <c r="D822" s="2"/>
      <c r="E822" s="2"/>
      <c r="F822" s="2"/>
      <c r="G822" s="2"/>
      <c r="H822" s="2"/>
      <c r="I822" s="2"/>
      <c r="J822" s="4"/>
      <c r="K822" s="4"/>
      <c r="L822" s="4"/>
      <c r="M822" s="4"/>
      <c r="N822" s="4"/>
      <c r="O822" s="4"/>
      <c r="P822" s="4"/>
      <c r="Q822" s="4"/>
      <c r="R822" s="4"/>
      <c r="S822" s="2"/>
      <c r="T822" s="2"/>
      <c r="U822" s="2"/>
      <c r="V822" s="2"/>
      <c r="W822" s="2"/>
      <c r="X822" s="2"/>
      <c r="Y822" s="2"/>
      <c r="Z822" s="2"/>
      <c r="AA822" s="2"/>
      <c r="AB822" s="2"/>
      <c r="AC822" s="2"/>
      <c r="AD822" s="2"/>
      <c r="AE822" s="2"/>
      <c r="AF822" s="2"/>
      <c r="AG822" s="2"/>
      <c r="AH822" s="2"/>
      <c r="AI822" s="2"/>
      <c r="AJ822" s="2"/>
      <c r="AK822" s="2"/>
      <c r="AL822" s="2"/>
      <c r="AM822" s="2"/>
      <c r="AN822" s="2"/>
    </row>
    <row r="823" ht="14.25" customHeight="1">
      <c r="A823" s="3"/>
      <c r="B823" s="2"/>
      <c r="C823" s="2"/>
      <c r="D823" s="2"/>
      <c r="E823" s="2"/>
      <c r="F823" s="2"/>
      <c r="G823" s="2"/>
      <c r="H823" s="2"/>
      <c r="I823" s="2"/>
      <c r="J823" s="4"/>
      <c r="K823" s="4"/>
      <c r="L823" s="4"/>
      <c r="M823" s="4"/>
      <c r="N823" s="4"/>
      <c r="O823" s="4"/>
      <c r="P823" s="4"/>
      <c r="Q823" s="4"/>
      <c r="R823" s="4"/>
      <c r="S823" s="2"/>
      <c r="T823" s="2"/>
      <c r="U823" s="2"/>
      <c r="V823" s="2"/>
      <c r="W823" s="2"/>
      <c r="X823" s="2"/>
      <c r="Y823" s="2"/>
      <c r="Z823" s="2"/>
      <c r="AA823" s="2"/>
      <c r="AB823" s="2"/>
      <c r="AC823" s="2"/>
      <c r="AD823" s="2"/>
      <c r="AE823" s="2"/>
      <c r="AF823" s="2"/>
      <c r="AG823" s="2"/>
      <c r="AH823" s="2"/>
      <c r="AI823" s="2"/>
      <c r="AJ823" s="2"/>
      <c r="AK823" s="2"/>
      <c r="AL823" s="2"/>
      <c r="AM823" s="2"/>
      <c r="AN823" s="2"/>
    </row>
    <row r="824" ht="14.25" customHeight="1">
      <c r="A824" s="3"/>
      <c r="B824" s="2"/>
      <c r="C824" s="2"/>
      <c r="D824" s="2"/>
      <c r="E824" s="2"/>
      <c r="F824" s="2"/>
      <c r="G824" s="2"/>
      <c r="H824" s="2"/>
      <c r="I824" s="2"/>
      <c r="J824" s="4"/>
      <c r="K824" s="4"/>
      <c r="L824" s="4"/>
      <c r="M824" s="4"/>
      <c r="N824" s="4"/>
      <c r="O824" s="4"/>
      <c r="P824" s="4"/>
      <c r="Q824" s="4"/>
      <c r="R824" s="4"/>
      <c r="S824" s="2"/>
      <c r="T824" s="2"/>
      <c r="U824" s="2"/>
      <c r="V824" s="2"/>
      <c r="W824" s="2"/>
      <c r="X824" s="2"/>
      <c r="Y824" s="2"/>
      <c r="Z824" s="2"/>
      <c r="AA824" s="2"/>
      <c r="AB824" s="2"/>
      <c r="AC824" s="2"/>
      <c r="AD824" s="2"/>
      <c r="AE824" s="2"/>
      <c r="AF824" s="2"/>
      <c r="AG824" s="2"/>
      <c r="AH824" s="2"/>
      <c r="AI824" s="2"/>
      <c r="AJ824" s="2"/>
      <c r="AK824" s="2"/>
      <c r="AL824" s="2"/>
      <c r="AM824" s="2"/>
      <c r="AN824" s="2"/>
    </row>
    <row r="825" ht="14.25" customHeight="1">
      <c r="A825" s="3"/>
      <c r="B825" s="2"/>
      <c r="C825" s="2"/>
      <c r="D825" s="2"/>
      <c r="E825" s="2"/>
      <c r="F825" s="2"/>
      <c r="G825" s="2"/>
      <c r="H825" s="2"/>
      <c r="I825" s="2"/>
      <c r="J825" s="4"/>
      <c r="K825" s="4"/>
      <c r="L825" s="4"/>
      <c r="M825" s="4"/>
      <c r="N825" s="4"/>
      <c r="O825" s="4"/>
      <c r="P825" s="4"/>
      <c r="Q825" s="4"/>
      <c r="R825" s="4"/>
      <c r="S825" s="2"/>
      <c r="T825" s="2"/>
      <c r="U825" s="2"/>
      <c r="V825" s="2"/>
      <c r="W825" s="2"/>
      <c r="X825" s="2"/>
      <c r="Y825" s="2"/>
      <c r="Z825" s="2"/>
      <c r="AA825" s="2"/>
      <c r="AB825" s="2"/>
      <c r="AC825" s="2"/>
      <c r="AD825" s="2"/>
      <c r="AE825" s="2"/>
      <c r="AF825" s="2"/>
      <c r="AG825" s="2"/>
      <c r="AH825" s="2"/>
      <c r="AI825" s="2"/>
      <c r="AJ825" s="2"/>
      <c r="AK825" s="2"/>
      <c r="AL825" s="2"/>
      <c r="AM825" s="2"/>
      <c r="AN825" s="2"/>
    </row>
    <row r="826" ht="14.25" customHeight="1">
      <c r="A826" s="3"/>
      <c r="B826" s="2"/>
      <c r="C826" s="2"/>
      <c r="D826" s="2"/>
      <c r="E826" s="2"/>
      <c r="F826" s="2"/>
      <c r="G826" s="2"/>
      <c r="H826" s="2"/>
      <c r="I826" s="2"/>
      <c r="J826" s="4"/>
      <c r="K826" s="4"/>
      <c r="L826" s="4"/>
      <c r="M826" s="4"/>
      <c r="N826" s="4"/>
      <c r="O826" s="4"/>
      <c r="P826" s="4"/>
      <c r="Q826" s="4"/>
      <c r="R826" s="4"/>
      <c r="S826" s="2"/>
      <c r="T826" s="2"/>
      <c r="U826" s="2"/>
      <c r="V826" s="2"/>
      <c r="W826" s="2"/>
      <c r="X826" s="2"/>
      <c r="Y826" s="2"/>
      <c r="Z826" s="2"/>
      <c r="AA826" s="2"/>
      <c r="AB826" s="2"/>
      <c r="AC826" s="2"/>
      <c r="AD826" s="2"/>
      <c r="AE826" s="2"/>
      <c r="AF826" s="2"/>
      <c r="AG826" s="2"/>
      <c r="AH826" s="2"/>
      <c r="AI826" s="2"/>
      <c r="AJ826" s="2"/>
      <c r="AK826" s="2"/>
      <c r="AL826" s="2"/>
      <c r="AM826" s="2"/>
      <c r="AN826" s="2"/>
    </row>
    <row r="827" ht="14.25" customHeight="1">
      <c r="A827" s="3"/>
      <c r="B827" s="2"/>
      <c r="C827" s="2"/>
      <c r="D827" s="2"/>
      <c r="E827" s="2"/>
      <c r="F827" s="2"/>
      <c r="G827" s="2"/>
      <c r="H827" s="2"/>
      <c r="I827" s="2"/>
      <c r="J827" s="4"/>
      <c r="K827" s="4"/>
      <c r="L827" s="4"/>
      <c r="M827" s="4"/>
      <c r="N827" s="4"/>
      <c r="O827" s="4"/>
      <c r="P827" s="4"/>
      <c r="Q827" s="4"/>
      <c r="R827" s="4"/>
      <c r="S827" s="2"/>
      <c r="T827" s="2"/>
      <c r="U827" s="2"/>
      <c r="V827" s="2"/>
      <c r="W827" s="2"/>
      <c r="X827" s="2"/>
      <c r="Y827" s="2"/>
      <c r="Z827" s="2"/>
      <c r="AA827" s="2"/>
      <c r="AB827" s="2"/>
      <c r="AC827" s="2"/>
      <c r="AD827" s="2"/>
      <c r="AE827" s="2"/>
      <c r="AF827" s="2"/>
      <c r="AG827" s="2"/>
      <c r="AH827" s="2"/>
      <c r="AI827" s="2"/>
      <c r="AJ827" s="2"/>
      <c r="AK827" s="2"/>
      <c r="AL827" s="2"/>
      <c r="AM827" s="2"/>
      <c r="AN827" s="2"/>
    </row>
    <row r="828" ht="14.25" customHeight="1">
      <c r="A828" s="3"/>
      <c r="B828" s="2"/>
      <c r="C828" s="2"/>
      <c r="D828" s="2"/>
      <c r="E828" s="2"/>
      <c r="F828" s="2"/>
      <c r="G828" s="2"/>
      <c r="H828" s="2"/>
      <c r="I828" s="2"/>
      <c r="J828" s="4"/>
      <c r="K828" s="4"/>
      <c r="L828" s="4"/>
      <c r="M828" s="4"/>
      <c r="N828" s="4"/>
      <c r="O828" s="4"/>
      <c r="P828" s="4"/>
      <c r="Q828" s="4"/>
      <c r="R828" s="4"/>
      <c r="S828" s="2"/>
      <c r="T828" s="2"/>
      <c r="U828" s="2"/>
      <c r="V828" s="2"/>
      <c r="W828" s="2"/>
      <c r="X828" s="2"/>
      <c r="Y828" s="2"/>
      <c r="Z828" s="2"/>
      <c r="AA828" s="2"/>
      <c r="AB828" s="2"/>
      <c r="AC828" s="2"/>
      <c r="AD828" s="2"/>
      <c r="AE828" s="2"/>
      <c r="AF828" s="2"/>
      <c r="AG828" s="2"/>
      <c r="AH828" s="2"/>
      <c r="AI828" s="2"/>
      <c r="AJ828" s="2"/>
      <c r="AK828" s="2"/>
      <c r="AL828" s="2"/>
      <c r="AM828" s="2"/>
      <c r="AN828" s="2"/>
    </row>
    <row r="829" ht="14.25" customHeight="1">
      <c r="A829" s="3"/>
      <c r="B829" s="2"/>
      <c r="C829" s="2"/>
      <c r="D829" s="2"/>
      <c r="E829" s="2"/>
      <c r="F829" s="2"/>
      <c r="G829" s="2"/>
      <c r="H829" s="2"/>
      <c r="I829" s="2"/>
      <c r="J829" s="4"/>
      <c r="K829" s="4"/>
      <c r="L829" s="4"/>
      <c r="M829" s="4"/>
      <c r="N829" s="4"/>
      <c r="O829" s="4"/>
      <c r="P829" s="4"/>
      <c r="Q829" s="4"/>
      <c r="R829" s="4"/>
      <c r="S829" s="2"/>
      <c r="T829" s="2"/>
      <c r="U829" s="2"/>
      <c r="V829" s="2"/>
      <c r="W829" s="2"/>
      <c r="X829" s="2"/>
      <c r="Y829" s="2"/>
      <c r="Z829" s="2"/>
      <c r="AA829" s="2"/>
      <c r="AB829" s="2"/>
      <c r="AC829" s="2"/>
      <c r="AD829" s="2"/>
      <c r="AE829" s="2"/>
      <c r="AF829" s="2"/>
      <c r="AG829" s="2"/>
      <c r="AH829" s="2"/>
      <c r="AI829" s="2"/>
      <c r="AJ829" s="2"/>
      <c r="AK829" s="2"/>
      <c r="AL829" s="2"/>
      <c r="AM829" s="2"/>
      <c r="AN829" s="2"/>
    </row>
    <row r="830" ht="14.25" customHeight="1">
      <c r="A830" s="3"/>
      <c r="B830" s="2"/>
      <c r="C830" s="2"/>
      <c r="D830" s="2"/>
      <c r="E830" s="2"/>
      <c r="F830" s="2"/>
      <c r="G830" s="2"/>
      <c r="H830" s="2"/>
      <c r="I830" s="2"/>
      <c r="J830" s="4"/>
      <c r="K830" s="4"/>
      <c r="L830" s="4"/>
      <c r="M830" s="4"/>
      <c r="N830" s="4"/>
      <c r="O830" s="4"/>
      <c r="P830" s="4"/>
      <c r="Q830" s="4"/>
      <c r="R830" s="4"/>
      <c r="S830" s="2"/>
      <c r="T830" s="2"/>
      <c r="U830" s="2"/>
      <c r="V830" s="2"/>
      <c r="W830" s="2"/>
      <c r="X830" s="2"/>
      <c r="Y830" s="2"/>
      <c r="Z830" s="2"/>
      <c r="AA830" s="2"/>
      <c r="AB830" s="2"/>
      <c r="AC830" s="2"/>
      <c r="AD830" s="2"/>
      <c r="AE830" s="2"/>
      <c r="AF830" s="2"/>
      <c r="AG830" s="2"/>
      <c r="AH830" s="2"/>
      <c r="AI830" s="2"/>
      <c r="AJ830" s="2"/>
      <c r="AK830" s="2"/>
      <c r="AL830" s="2"/>
      <c r="AM830" s="2"/>
      <c r="AN830" s="2"/>
    </row>
    <row r="831" ht="14.25" customHeight="1">
      <c r="A831" s="3"/>
      <c r="B831" s="2"/>
      <c r="C831" s="2"/>
      <c r="D831" s="2"/>
      <c r="E831" s="2"/>
      <c r="F831" s="2"/>
      <c r="G831" s="2"/>
      <c r="H831" s="2"/>
      <c r="I831" s="2"/>
      <c r="J831" s="4"/>
      <c r="K831" s="4"/>
      <c r="L831" s="4"/>
      <c r="M831" s="4"/>
      <c r="N831" s="4"/>
      <c r="O831" s="4"/>
      <c r="P831" s="4"/>
      <c r="Q831" s="4"/>
      <c r="R831" s="4"/>
      <c r="S831" s="2"/>
      <c r="T831" s="2"/>
      <c r="U831" s="2"/>
      <c r="V831" s="2"/>
      <c r="W831" s="2"/>
      <c r="X831" s="2"/>
      <c r="Y831" s="2"/>
      <c r="Z831" s="2"/>
      <c r="AA831" s="2"/>
      <c r="AB831" s="2"/>
      <c r="AC831" s="2"/>
      <c r="AD831" s="2"/>
      <c r="AE831" s="2"/>
      <c r="AF831" s="2"/>
      <c r="AG831" s="2"/>
      <c r="AH831" s="2"/>
      <c r="AI831" s="2"/>
      <c r="AJ831" s="2"/>
      <c r="AK831" s="2"/>
      <c r="AL831" s="2"/>
      <c r="AM831" s="2"/>
      <c r="AN831" s="2"/>
    </row>
    <row r="832" ht="14.25" customHeight="1">
      <c r="A832" s="3"/>
      <c r="B832" s="2"/>
      <c r="C832" s="2"/>
      <c r="D832" s="2"/>
      <c r="E832" s="2"/>
      <c r="F832" s="2"/>
      <c r="G832" s="2"/>
      <c r="H832" s="2"/>
      <c r="I832" s="2"/>
      <c r="J832" s="4"/>
      <c r="K832" s="4"/>
      <c r="L832" s="4"/>
      <c r="M832" s="4"/>
      <c r="N832" s="4"/>
      <c r="O832" s="4"/>
      <c r="P832" s="4"/>
      <c r="Q832" s="4"/>
      <c r="R832" s="4"/>
      <c r="S832" s="2"/>
      <c r="T832" s="2"/>
      <c r="U832" s="2"/>
      <c r="V832" s="2"/>
      <c r="W832" s="2"/>
      <c r="X832" s="2"/>
      <c r="Y832" s="2"/>
      <c r="Z832" s="2"/>
      <c r="AA832" s="2"/>
      <c r="AB832" s="2"/>
      <c r="AC832" s="2"/>
      <c r="AD832" s="2"/>
      <c r="AE832" s="2"/>
      <c r="AF832" s="2"/>
      <c r="AG832" s="2"/>
      <c r="AH832" s="2"/>
      <c r="AI832" s="2"/>
      <c r="AJ832" s="2"/>
      <c r="AK832" s="2"/>
      <c r="AL832" s="2"/>
      <c r="AM832" s="2"/>
      <c r="AN832" s="2"/>
    </row>
    <row r="833" ht="14.25" customHeight="1">
      <c r="A833" s="3"/>
      <c r="B833" s="2"/>
      <c r="C833" s="2"/>
      <c r="D833" s="2"/>
      <c r="E833" s="2"/>
      <c r="F833" s="2"/>
      <c r="G833" s="2"/>
      <c r="H833" s="2"/>
      <c r="I833" s="2"/>
      <c r="J833" s="4"/>
      <c r="K833" s="4"/>
      <c r="L833" s="4"/>
      <c r="M833" s="4"/>
      <c r="N833" s="4"/>
      <c r="O833" s="4"/>
      <c r="P833" s="4"/>
      <c r="Q833" s="4"/>
      <c r="R833" s="4"/>
      <c r="S833" s="2"/>
      <c r="T833" s="2"/>
      <c r="U833" s="2"/>
      <c r="V833" s="2"/>
      <c r="W833" s="2"/>
      <c r="X833" s="2"/>
      <c r="Y833" s="2"/>
      <c r="Z833" s="2"/>
      <c r="AA833" s="2"/>
      <c r="AB833" s="2"/>
      <c r="AC833" s="2"/>
      <c r="AD833" s="2"/>
      <c r="AE833" s="2"/>
      <c r="AF833" s="2"/>
      <c r="AG833" s="2"/>
      <c r="AH833" s="2"/>
      <c r="AI833" s="2"/>
      <c r="AJ833" s="2"/>
      <c r="AK833" s="2"/>
      <c r="AL833" s="2"/>
      <c r="AM833" s="2"/>
      <c r="AN833" s="2"/>
    </row>
    <row r="834" ht="14.25" customHeight="1">
      <c r="A834" s="3"/>
      <c r="B834" s="2"/>
      <c r="C834" s="2"/>
      <c r="D834" s="2"/>
      <c r="E834" s="2"/>
      <c r="F834" s="2"/>
      <c r="G834" s="2"/>
      <c r="H834" s="2"/>
      <c r="I834" s="2"/>
      <c r="J834" s="4"/>
      <c r="K834" s="4"/>
      <c r="L834" s="4"/>
      <c r="M834" s="4"/>
      <c r="N834" s="4"/>
      <c r="O834" s="4"/>
      <c r="P834" s="4"/>
      <c r="Q834" s="4"/>
      <c r="R834" s="4"/>
      <c r="S834" s="2"/>
      <c r="T834" s="2"/>
      <c r="U834" s="2"/>
      <c r="V834" s="2"/>
      <c r="W834" s="2"/>
      <c r="X834" s="2"/>
      <c r="Y834" s="2"/>
      <c r="Z834" s="2"/>
      <c r="AA834" s="2"/>
      <c r="AB834" s="2"/>
      <c r="AC834" s="2"/>
      <c r="AD834" s="2"/>
      <c r="AE834" s="2"/>
      <c r="AF834" s="2"/>
      <c r="AG834" s="2"/>
      <c r="AH834" s="2"/>
      <c r="AI834" s="2"/>
      <c r="AJ834" s="2"/>
      <c r="AK834" s="2"/>
      <c r="AL834" s="2"/>
      <c r="AM834" s="2"/>
      <c r="AN834" s="2"/>
    </row>
    <row r="835" ht="14.25" customHeight="1">
      <c r="A835" s="3"/>
      <c r="B835" s="2"/>
      <c r="C835" s="2"/>
      <c r="D835" s="2"/>
      <c r="E835" s="2"/>
      <c r="F835" s="2"/>
      <c r="G835" s="2"/>
      <c r="H835" s="2"/>
      <c r="I835" s="2"/>
      <c r="J835" s="4"/>
      <c r="K835" s="4"/>
      <c r="L835" s="4"/>
      <c r="M835" s="4"/>
      <c r="N835" s="4"/>
      <c r="O835" s="4"/>
      <c r="P835" s="4"/>
      <c r="Q835" s="4"/>
      <c r="R835" s="4"/>
      <c r="S835" s="2"/>
      <c r="T835" s="2"/>
      <c r="U835" s="2"/>
      <c r="V835" s="2"/>
      <c r="W835" s="2"/>
      <c r="X835" s="2"/>
      <c r="Y835" s="2"/>
      <c r="Z835" s="2"/>
      <c r="AA835" s="2"/>
      <c r="AB835" s="2"/>
      <c r="AC835" s="2"/>
      <c r="AD835" s="2"/>
      <c r="AE835" s="2"/>
      <c r="AF835" s="2"/>
      <c r="AG835" s="2"/>
      <c r="AH835" s="2"/>
      <c r="AI835" s="2"/>
      <c r="AJ835" s="2"/>
      <c r="AK835" s="2"/>
      <c r="AL835" s="2"/>
      <c r="AM835" s="2"/>
      <c r="AN835" s="2"/>
    </row>
    <row r="836" ht="14.25" customHeight="1">
      <c r="A836" s="3"/>
      <c r="B836" s="2"/>
      <c r="C836" s="2"/>
      <c r="D836" s="2"/>
      <c r="E836" s="2"/>
      <c r="F836" s="2"/>
      <c r="G836" s="2"/>
      <c r="H836" s="2"/>
      <c r="I836" s="2"/>
      <c r="J836" s="4"/>
      <c r="K836" s="4"/>
      <c r="L836" s="4"/>
      <c r="M836" s="4"/>
      <c r="N836" s="4"/>
      <c r="O836" s="4"/>
      <c r="P836" s="4"/>
      <c r="Q836" s="4"/>
      <c r="R836" s="4"/>
      <c r="S836" s="2"/>
      <c r="T836" s="2"/>
      <c r="U836" s="2"/>
      <c r="V836" s="2"/>
      <c r="W836" s="2"/>
      <c r="X836" s="2"/>
      <c r="Y836" s="2"/>
      <c r="Z836" s="2"/>
      <c r="AA836" s="2"/>
      <c r="AB836" s="2"/>
      <c r="AC836" s="2"/>
      <c r="AD836" s="2"/>
      <c r="AE836" s="2"/>
      <c r="AF836" s="2"/>
      <c r="AG836" s="2"/>
      <c r="AH836" s="2"/>
      <c r="AI836" s="2"/>
      <c r="AJ836" s="2"/>
      <c r="AK836" s="2"/>
      <c r="AL836" s="2"/>
      <c r="AM836" s="2"/>
      <c r="AN836" s="2"/>
    </row>
    <row r="837" ht="14.25" customHeight="1">
      <c r="A837" s="3"/>
      <c r="B837" s="2"/>
      <c r="C837" s="2"/>
      <c r="D837" s="2"/>
      <c r="E837" s="2"/>
      <c r="F837" s="2"/>
      <c r="G837" s="2"/>
      <c r="H837" s="2"/>
      <c r="I837" s="2"/>
      <c r="J837" s="4"/>
      <c r="K837" s="4"/>
      <c r="L837" s="4"/>
      <c r="M837" s="4"/>
      <c r="N837" s="4"/>
      <c r="O837" s="4"/>
      <c r="P837" s="4"/>
      <c r="Q837" s="4"/>
      <c r="R837" s="4"/>
      <c r="S837" s="2"/>
      <c r="T837" s="2"/>
      <c r="U837" s="2"/>
      <c r="V837" s="2"/>
      <c r="W837" s="2"/>
      <c r="X837" s="2"/>
      <c r="Y837" s="2"/>
      <c r="Z837" s="2"/>
      <c r="AA837" s="2"/>
      <c r="AB837" s="2"/>
      <c r="AC837" s="2"/>
      <c r="AD837" s="2"/>
      <c r="AE837" s="2"/>
      <c r="AF837" s="2"/>
      <c r="AG837" s="2"/>
      <c r="AH837" s="2"/>
      <c r="AI837" s="2"/>
      <c r="AJ837" s="2"/>
      <c r="AK837" s="2"/>
      <c r="AL837" s="2"/>
      <c r="AM837" s="2"/>
      <c r="AN837" s="2"/>
    </row>
    <row r="838" ht="14.25" customHeight="1">
      <c r="A838" s="3"/>
      <c r="B838" s="2"/>
      <c r="C838" s="2"/>
      <c r="D838" s="2"/>
      <c r="E838" s="2"/>
      <c r="F838" s="2"/>
      <c r="G838" s="2"/>
      <c r="H838" s="2"/>
      <c r="I838" s="2"/>
      <c r="J838" s="4"/>
      <c r="K838" s="4"/>
      <c r="L838" s="4"/>
      <c r="M838" s="4"/>
      <c r="N838" s="4"/>
      <c r="O838" s="4"/>
      <c r="P838" s="4"/>
      <c r="Q838" s="4"/>
      <c r="R838" s="4"/>
      <c r="S838" s="2"/>
      <c r="T838" s="2"/>
      <c r="U838" s="2"/>
      <c r="V838" s="2"/>
      <c r="W838" s="2"/>
      <c r="X838" s="2"/>
      <c r="Y838" s="2"/>
      <c r="Z838" s="2"/>
      <c r="AA838" s="2"/>
      <c r="AB838" s="2"/>
      <c r="AC838" s="2"/>
      <c r="AD838" s="2"/>
      <c r="AE838" s="2"/>
      <c r="AF838" s="2"/>
      <c r="AG838" s="2"/>
      <c r="AH838" s="2"/>
      <c r="AI838" s="2"/>
      <c r="AJ838" s="2"/>
      <c r="AK838" s="2"/>
      <c r="AL838" s="2"/>
      <c r="AM838" s="2"/>
      <c r="AN838" s="2"/>
    </row>
    <row r="839" ht="14.25" customHeight="1">
      <c r="A839" s="3"/>
      <c r="B839" s="2"/>
      <c r="C839" s="2"/>
      <c r="D839" s="2"/>
      <c r="E839" s="2"/>
      <c r="F839" s="2"/>
      <c r="G839" s="2"/>
      <c r="H839" s="2"/>
      <c r="I839" s="2"/>
      <c r="J839" s="4"/>
      <c r="K839" s="4"/>
      <c r="L839" s="4"/>
      <c r="M839" s="4"/>
      <c r="N839" s="4"/>
      <c r="O839" s="4"/>
      <c r="P839" s="4"/>
      <c r="Q839" s="4"/>
      <c r="R839" s="4"/>
      <c r="S839" s="2"/>
      <c r="T839" s="2"/>
      <c r="U839" s="2"/>
      <c r="V839" s="2"/>
      <c r="W839" s="2"/>
      <c r="X839" s="2"/>
      <c r="Y839" s="2"/>
      <c r="Z839" s="2"/>
      <c r="AA839" s="2"/>
      <c r="AB839" s="2"/>
      <c r="AC839" s="2"/>
      <c r="AD839" s="2"/>
      <c r="AE839" s="2"/>
      <c r="AF839" s="2"/>
      <c r="AG839" s="2"/>
      <c r="AH839" s="2"/>
      <c r="AI839" s="2"/>
      <c r="AJ839" s="2"/>
      <c r="AK839" s="2"/>
      <c r="AL839" s="2"/>
      <c r="AM839" s="2"/>
      <c r="AN839" s="2"/>
    </row>
    <row r="840" ht="14.25" customHeight="1">
      <c r="A840" s="3"/>
      <c r="B840" s="2"/>
      <c r="C840" s="2"/>
      <c r="D840" s="2"/>
      <c r="E840" s="2"/>
      <c r="F840" s="2"/>
      <c r="G840" s="2"/>
      <c r="H840" s="2"/>
      <c r="I840" s="2"/>
      <c r="J840" s="4"/>
      <c r="K840" s="4"/>
      <c r="L840" s="4"/>
      <c r="M840" s="4"/>
      <c r="N840" s="4"/>
      <c r="O840" s="4"/>
      <c r="P840" s="4"/>
      <c r="Q840" s="4"/>
      <c r="R840" s="4"/>
      <c r="S840" s="2"/>
      <c r="T840" s="2"/>
      <c r="U840" s="2"/>
      <c r="V840" s="2"/>
      <c r="W840" s="2"/>
      <c r="X840" s="2"/>
      <c r="Y840" s="2"/>
      <c r="Z840" s="2"/>
      <c r="AA840" s="2"/>
      <c r="AB840" s="2"/>
      <c r="AC840" s="2"/>
      <c r="AD840" s="2"/>
      <c r="AE840" s="2"/>
      <c r="AF840" s="2"/>
      <c r="AG840" s="2"/>
      <c r="AH840" s="2"/>
      <c r="AI840" s="2"/>
      <c r="AJ840" s="2"/>
      <c r="AK840" s="2"/>
      <c r="AL840" s="2"/>
      <c r="AM840" s="2"/>
      <c r="AN840" s="2"/>
    </row>
    <row r="841" ht="14.25" customHeight="1">
      <c r="A841" s="3"/>
      <c r="B841" s="2"/>
      <c r="C841" s="2"/>
      <c r="D841" s="2"/>
      <c r="E841" s="2"/>
      <c r="F841" s="2"/>
      <c r="G841" s="2"/>
      <c r="H841" s="2"/>
      <c r="I841" s="2"/>
      <c r="J841" s="4"/>
      <c r="K841" s="4"/>
      <c r="L841" s="4"/>
      <c r="M841" s="4"/>
      <c r="N841" s="4"/>
      <c r="O841" s="4"/>
      <c r="P841" s="4"/>
      <c r="Q841" s="4"/>
      <c r="R841" s="4"/>
      <c r="S841" s="2"/>
      <c r="T841" s="2"/>
      <c r="U841" s="2"/>
      <c r="V841" s="2"/>
      <c r="W841" s="2"/>
      <c r="X841" s="2"/>
      <c r="Y841" s="2"/>
      <c r="Z841" s="2"/>
      <c r="AA841" s="2"/>
      <c r="AB841" s="2"/>
      <c r="AC841" s="2"/>
      <c r="AD841" s="2"/>
      <c r="AE841" s="2"/>
      <c r="AF841" s="2"/>
      <c r="AG841" s="2"/>
      <c r="AH841" s="2"/>
      <c r="AI841" s="2"/>
      <c r="AJ841" s="2"/>
      <c r="AK841" s="2"/>
      <c r="AL841" s="2"/>
      <c r="AM841" s="2"/>
      <c r="AN841" s="2"/>
    </row>
    <row r="842" ht="14.25" customHeight="1">
      <c r="A842" s="3"/>
      <c r="B842" s="2"/>
      <c r="C842" s="2"/>
      <c r="D842" s="2"/>
      <c r="E842" s="2"/>
      <c r="F842" s="2"/>
      <c r="G842" s="2"/>
      <c r="H842" s="2"/>
      <c r="I842" s="2"/>
      <c r="J842" s="4"/>
      <c r="K842" s="4"/>
      <c r="L842" s="4"/>
      <c r="M842" s="4"/>
      <c r="N842" s="4"/>
      <c r="O842" s="4"/>
      <c r="P842" s="4"/>
      <c r="Q842" s="4"/>
      <c r="R842" s="4"/>
      <c r="S842" s="2"/>
      <c r="T842" s="2"/>
      <c r="U842" s="2"/>
      <c r="V842" s="2"/>
      <c r="W842" s="2"/>
      <c r="X842" s="2"/>
      <c r="Y842" s="2"/>
      <c r="Z842" s="2"/>
      <c r="AA842" s="2"/>
      <c r="AB842" s="2"/>
      <c r="AC842" s="2"/>
      <c r="AD842" s="2"/>
      <c r="AE842" s="2"/>
      <c r="AF842" s="2"/>
      <c r="AG842" s="2"/>
      <c r="AH842" s="2"/>
      <c r="AI842" s="2"/>
      <c r="AJ842" s="2"/>
      <c r="AK842" s="2"/>
      <c r="AL842" s="2"/>
      <c r="AM842" s="2"/>
      <c r="AN842" s="2"/>
    </row>
    <row r="843" ht="14.25" customHeight="1">
      <c r="A843" s="3"/>
      <c r="B843" s="2"/>
      <c r="C843" s="2"/>
      <c r="D843" s="2"/>
      <c r="E843" s="2"/>
      <c r="F843" s="2"/>
      <c r="G843" s="2"/>
      <c r="H843" s="2"/>
      <c r="I843" s="2"/>
      <c r="J843" s="4"/>
      <c r="K843" s="4"/>
      <c r="L843" s="4"/>
      <c r="M843" s="4"/>
      <c r="N843" s="4"/>
      <c r="O843" s="4"/>
      <c r="P843" s="4"/>
      <c r="Q843" s="4"/>
      <c r="R843" s="4"/>
      <c r="S843" s="2"/>
      <c r="T843" s="2"/>
      <c r="U843" s="2"/>
      <c r="V843" s="2"/>
      <c r="W843" s="2"/>
      <c r="X843" s="2"/>
      <c r="Y843" s="2"/>
      <c r="Z843" s="2"/>
      <c r="AA843" s="2"/>
      <c r="AB843" s="2"/>
      <c r="AC843" s="2"/>
      <c r="AD843" s="2"/>
      <c r="AE843" s="2"/>
      <c r="AF843" s="2"/>
      <c r="AG843" s="2"/>
      <c r="AH843" s="2"/>
      <c r="AI843" s="2"/>
      <c r="AJ843" s="2"/>
      <c r="AK843" s="2"/>
      <c r="AL843" s="2"/>
      <c r="AM843" s="2"/>
      <c r="AN843" s="2"/>
    </row>
    <row r="844" ht="14.25" customHeight="1">
      <c r="A844" s="3"/>
      <c r="B844" s="2"/>
      <c r="C844" s="2"/>
      <c r="D844" s="2"/>
      <c r="E844" s="2"/>
      <c r="F844" s="2"/>
      <c r="G844" s="2"/>
      <c r="H844" s="2"/>
      <c r="I844" s="2"/>
      <c r="J844" s="4"/>
      <c r="K844" s="4"/>
      <c r="L844" s="4"/>
      <c r="M844" s="4"/>
      <c r="N844" s="4"/>
      <c r="O844" s="4"/>
      <c r="P844" s="4"/>
      <c r="Q844" s="4"/>
      <c r="R844" s="4"/>
      <c r="S844" s="2"/>
      <c r="T844" s="2"/>
      <c r="U844" s="2"/>
      <c r="V844" s="2"/>
      <c r="W844" s="2"/>
      <c r="X844" s="2"/>
      <c r="Y844" s="2"/>
      <c r="Z844" s="2"/>
      <c r="AA844" s="2"/>
      <c r="AB844" s="2"/>
      <c r="AC844" s="2"/>
      <c r="AD844" s="2"/>
      <c r="AE844" s="2"/>
      <c r="AF844" s="2"/>
      <c r="AG844" s="2"/>
      <c r="AH844" s="2"/>
      <c r="AI844" s="2"/>
      <c r="AJ844" s="2"/>
      <c r="AK844" s="2"/>
      <c r="AL844" s="2"/>
      <c r="AM844" s="2"/>
      <c r="AN844" s="2"/>
    </row>
    <row r="845" ht="14.25" customHeight="1">
      <c r="A845" s="3"/>
      <c r="B845" s="2"/>
      <c r="C845" s="2"/>
      <c r="D845" s="2"/>
      <c r="E845" s="2"/>
      <c r="F845" s="2"/>
      <c r="G845" s="2"/>
      <c r="H845" s="2"/>
      <c r="I845" s="2"/>
      <c r="J845" s="4"/>
      <c r="K845" s="4"/>
      <c r="L845" s="4"/>
      <c r="M845" s="4"/>
      <c r="N845" s="4"/>
      <c r="O845" s="4"/>
      <c r="P845" s="4"/>
      <c r="Q845" s="4"/>
      <c r="R845" s="4"/>
      <c r="S845" s="2"/>
      <c r="T845" s="2"/>
      <c r="U845" s="2"/>
      <c r="V845" s="2"/>
      <c r="W845" s="2"/>
      <c r="X845" s="2"/>
      <c r="Y845" s="2"/>
      <c r="Z845" s="2"/>
      <c r="AA845" s="2"/>
      <c r="AB845" s="2"/>
      <c r="AC845" s="2"/>
      <c r="AD845" s="2"/>
      <c r="AE845" s="2"/>
      <c r="AF845" s="2"/>
      <c r="AG845" s="2"/>
      <c r="AH845" s="2"/>
      <c r="AI845" s="2"/>
      <c r="AJ845" s="2"/>
      <c r="AK845" s="2"/>
      <c r="AL845" s="2"/>
      <c r="AM845" s="2"/>
      <c r="AN845" s="2"/>
    </row>
    <row r="846" ht="14.25" customHeight="1">
      <c r="A846" s="3"/>
      <c r="B846" s="2"/>
      <c r="C846" s="2"/>
      <c r="D846" s="2"/>
      <c r="E846" s="2"/>
      <c r="F846" s="2"/>
      <c r="G846" s="2"/>
      <c r="H846" s="2"/>
      <c r="I846" s="2"/>
      <c r="J846" s="4"/>
      <c r="K846" s="4"/>
      <c r="L846" s="4"/>
      <c r="M846" s="4"/>
      <c r="N846" s="4"/>
      <c r="O846" s="4"/>
      <c r="P846" s="4"/>
      <c r="Q846" s="4"/>
      <c r="R846" s="4"/>
      <c r="S846" s="2"/>
      <c r="T846" s="2"/>
      <c r="U846" s="2"/>
      <c r="V846" s="2"/>
      <c r="W846" s="2"/>
      <c r="X846" s="2"/>
      <c r="Y846" s="2"/>
      <c r="Z846" s="2"/>
      <c r="AA846" s="2"/>
      <c r="AB846" s="2"/>
      <c r="AC846" s="2"/>
      <c r="AD846" s="2"/>
      <c r="AE846" s="2"/>
      <c r="AF846" s="2"/>
      <c r="AG846" s="2"/>
      <c r="AH846" s="2"/>
      <c r="AI846" s="2"/>
      <c r="AJ846" s="2"/>
      <c r="AK846" s="2"/>
      <c r="AL846" s="2"/>
      <c r="AM846" s="2"/>
      <c r="AN846" s="2"/>
    </row>
    <row r="847" ht="14.25" customHeight="1">
      <c r="A847" s="3"/>
      <c r="B847" s="2"/>
      <c r="C847" s="2"/>
      <c r="D847" s="2"/>
      <c r="E847" s="2"/>
      <c r="F847" s="2"/>
      <c r="G847" s="2"/>
      <c r="H847" s="2"/>
      <c r="I847" s="2"/>
      <c r="J847" s="4"/>
      <c r="K847" s="4"/>
      <c r="L847" s="4"/>
      <c r="M847" s="4"/>
      <c r="N847" s="4"/>
      <c r="O847" s="4"/>
      <c r="P847" s="4"/>
      <c r="Q847" s="4"/>
      <c r="R847" s="4"/>
      <c r="S847" s="2"/>
      <c r="T847" s="2"/>
      <c r="U847" s="2"/>
      <c r="V847" s="2"/>
      <c r="W847" s="2"/>
      <c r="X847" s="2"/>
      <c r="Y847" s="2"/>
      <c r="Z847" s="2"/>
      <c r="AA847" s="2"/>
      <c r="AB847" s="2"/>
      <c r="AC847" s="2"/>
      <c r="AD847" s="2"/>
      <c r="AE847" s="2"/>
      <c r="AF847" s="2"/>
      <c r="AG847" s="2"/>
      <c r="AH847" s="2"/>
      <c r="AI847" s="2"/>
      <c r="AJ847" s="2"/>
      <c r="AK847" s="2"/>
      <c r="AL847" s="2"/>
      <c r="AM847" s="2"/>
      <c r="AN847" s="2"/>
    </row>
    <row r="848" ht="14.25" customHeight="1">
      <c r="A848" s="3"/>
      <c r="B848" s="2"/>
      <c r="C848" s="2"/>
      <c r="D848" s="2"/>
      <c r="E848" s="2"/>
      <c r="F848" s="2"/>
      <c r="G848" s="2"/>
      <c r="H848" s="2"/>
      <c r="I848" s="2"/>
      <c r="J848" s="4"/>
      <c r="K848" s="4"/>
      <c r="L848" s="4"/>
      <c r="M848" s="4"/>
      <c r="N848" s="4"/>
      <c r="O848" s="4"/>
      <c r="P848" s="4"/>
      <c r="Q848" s="4"/>
      <c r="R848" s="4"/>
      <c r="S848" s="2"/>
      <c r="T848" s="2"/>
      <c r="U848" s="2"/>
      <c r="V848" s="2"/>
      <c r="W848" s="2"/>
      <c r="X848" s="2"/>
      <c r="Y848" s="2"/>
      <c r="Z848" s="2"/>
      <c r="AA848" s="2"/>
      <c r="AB848" s="2"/>
      <c r="AC848" s="2"/>
      <c r="AD848" s="2"/>
      <c r="AE848" s="2"/>
      <c r="AF848" s="2"/>
      <c r="AG848" s="2"/>
      <c r="AH848" s="2"/>
      <c r="AI848" s="2"/>
      <c r="AJ848" s="2"/>
      <c r="AK848" s="2"/>
      <c r="AL848" s="2"/>
      <c r="AM848" s="2"/>
      <c r="AN848" s="2"/>
    </row>
    <row r="849" ht="14.25" customHeight="1">
      <c r="A849" s="3"/>
      <c r="B849" s="2"/>
      <c r="C849" s="2"/>
      <c r="D849" s="2"/>
      <c r="E849" s="2"/>
      <c r="F849" s="2"/>
      <c r="G849" s="2"/>
      <c r="H849" s="2"/>
      <c r="I849" s="2"/>
      <c r="J849" s="4"/>
      <c r="K849" s="4"/>
      <c r="L849" s="4"/>
      <c r="M849" s="4"/>
      <c r="N849" s="4"/>
      <c r="O849" s="4"/>
      <c r="P849" s="4"/>
      <c r="Q849" s="4"/>
      <c r="R849" s="4"/>
      <c r="S849" s="2"/>
      <c r="T849" s="2"/>
      <c r="U849" s="2"/>
      <c r="V849" s="2"/>
      <c r="W849" s="2"/>
      <c r="X849" s="2"/>
      <c r="Y849" s="2"/>
      <c r="Z849" s="2"/>
      <c r="AA849" s="2"/>
      <c r="AB849" s="2"/>
      <c r="AC849" s="2"/>
      <c r="AD849" s="2"/>
      <c r="AE849" s="2"/>
      <c r="AF849" s="2"/>
      <c r="AG849" s="2"/>
      <c r="AH849" s="2"/>
      <c r="AI849" s="2"/>
      <c r="AJ849" s="2"/>
      <c r="AK849" s="2"/>
      <c r="AL849" s="2"/>
      <c r="AM849" s="2"/>
      <c r="AN849" s="2"/>
    </row>
    <row r="850" ht="14.25" customHeight="1">
      <c r="A850" s="3"/>
      <c r="B850" s="2"/>
      <c r="C850" s="2"/>
      <c r="D850" s="2"/>
      <c r="E850" s="2"/>
      <c r="F850" s="2"/>
      <c r="G850" s="2"/>
      <c r="H850" s="2"/>
      <c r="I850" s="2"/>
      <c r="J850" s="4"/>
      <c r="K850" s="4"/>
      <c r="L850" s="4"/>
      <c r="M850" s="4"/>
      <c r="N850" s="4"/>
      <c r="O850" s="4"/>
      <c r="P850" s="4"/>
      <c r="Q850" s="4"/>
      <c r="R850" s="4"/>
      <c r="S850" s="2"/>
      <c r="T850" s="2"/>
      <c r="U850" s="2"/>
      <c r="V850" s="2"/>
      <c r="W850" s="2"/>
      <c r="X850" s="2"/>
      <c r="Y850" s="2"/>
      <c r="Z850" s="2"/>
      <c r="AA850" s="2"/>
      <c r="AB850" s="2"/>
      <c r="AC850" s="2"/>
      <c r="AD850" s="2"/>
      <c r="AE850" s="2"/>
      <c r="AF850" s="2"/>
      <c r="AG850" s="2"/>
      <c r="AH850" s="2"/>
      <c r="AI850" s="2"/>
      <c r="AJ850" s="2"/>
      <c r="AK850" s="2"/>
      <c r="AL850" s="2"/>
      <c r="AM850" s="2"/>
      <c r="AN850" s="2"/>
    </row>
    <row r="851" ht="14.25" customHeight="1">
      <c r="A851" s="3"/>
      <c r="B851" s="2"/>
      <c r="C851" s="2"/>
      <c r="D851" s="2"/>
      <c r="E851" s="2"/>
      <c r="F851" s="2"/>
      <c r="G851" s="2"/>
      <c r="H851" s="2"/>
      <c r="I851" s="2"/>
      <c r="J851" s="4"/>
      <c r="K851" s="4"/>
      <c r="L851" s="4"/>
      <c r="M851" s="4"/>
      <c r="N851" s="4"/>
      <c r="O851" s="4"/>
      <c r="P851" s="4"/>
      <c r="Q851" s="4"/>
      <c r="R851" s="4"/>
      <c r="S851" s="2"/>
      <c r="T851" s="2"/>
      <c r="U851" s="2"/>
      <c r="V851" s="2"/>
      <c r="W851" s="2"/>
      <c r="X851" s="2"/>
      <c r="Y851" s="2"/>
      <c r="Z851" s="2"/>
      <c r="AA851" s="2"/>
      <c r="AB851" s="2"/>
      <c r="AC851" s="2"/>
      <c r="AD851" s="2"/>
      <c r="AE851" s="2"/>
      <c r="AF851" s="2"/>
      <c r="AG851" s="2"/>
      <c r="AH851" s="2"/>
      <c r="AI851" s="2"/>
      <c r="AJ851" s="2"/>
      <c r="AK851" s="2"/>
      <c r="AL851" s="2"/>
      <c r="AM851" s="2"/>
      <c r="AN851" s="2"/>
    </row>
    <row r="852" ht="14.25" customHeight="1">
      <c r="A852" s="3"/>
      <c r="B852" s="2"/>
      <c r="C852" s="2"/>
      <c r="D852" s="2"/>
      <c r="E852" s="2"/>
      <c r="F852" s="2"/>
      <c r="G852" s="2"/>
      <c r="H852" s="2"/>
      <c r="I852" s="2"/>
      <c r="J852" s="4"/>
      <c r="K852" s="4"/>
      <c r="L852" s="4"/>
      <c r="M852" s="4"/>
      <c r="N852" s="4"/>
      <c r="O852" s="4"/>
      <c r="P852" s="4"/>
      <c r="Q852" s="4"/>
      <c r="R852" s="4"/>
      <c r="S852" s="2"/>
      <c r="T852" s="2"/>
      <c r="U852" s="2"/>
      <c r="V852" s="2"/>
      <c r="W852" s="2"/>
      <c r="X852" s="2"/>
      <c r="Y852" s="2"/>
      <c r="Z852" s="2"/>
      <c r="AA852" s="2"/>
      <c r="AB852" s="2"/>
      <c r="AC852" s="2"/>
      <c r="AD852" s="2"/>
      <c r="AE852" s="2"/>
      <c r="AF852" s="2"/>
      <c r="AG852" s="2"/>
      <c r="AH852" s="2"/>
      <c r="AI852" s="2"/>
      <c r="AJ852" s="2"/>
      <c r="AK852" s="2"/>
      <c r="AL852" s="2"/>
      <c r="AM852" s="2"/>
      <c r="AN852" s="2"/>
    </row>
    <row r="853" ht="14.25" customHeight="1">
      <c r="A853" s="3"/>
      <c r="B853" s="2"/>
      <c r="C853" s="2"/>
      <c r="D853" s="2"/>
      <c r="E853" s="2"/>
      <c r="F853" s="2"/>
      <c r="G853" s="2"/>
      <c r="H853" s="2"/>
      <c r="I853" s="2"/>
      <c r="J853" s="4"/>
      <c r="K853" s="4"/>
      <c r="L853" s="4"/>
      <c r="M853" s="4"/>
      <c r="N853" s="4"/>
      <c r="O853" s="4"/>
      <c r="P853" s="4"/>
      <c r="Q853" s="4"/>
      <c r="R853" s="4"/>
      <c r="S853" s="2"/>
      <c r="T853" s="2"/>
      <c r="U853" s="2"/>
      <c r="V853" s="2"/>
      <c r="W853" s="2"/>
      <c r="X853" s="2"/>
      <c r="Y853" s="2"/>
      <c r="Z853" s="2"/>
      <c r="AA853" s="2"/>
      <c r="AB853" s="2"/>
      <c r="AC853" s="2"/>
      <c r="AD853" s="2"/>
      <c r="AE853" s="2"/>
      <c r="AF853" s="2"/>
      <c r="AG853" s="2"/>
      <c r="AH853" s="2"/>
      <c r="AI853" s="2"/>
      <c r="AJ853" s="2"/>
      <c r="AK853" s="2"/>
      <c r="AL853" s="2"/>
      <c r="AM853" s="2"/>
      <c r="AN853" s="2"/>
    </row>
    <row r="854" ht="14.25" customHeight="1">
      <c r="A854" s="3"/>
      <c r="B854" s="2"/>
      <c r="C854" s="2"/>
      <c r="D854" s="2"/>
      <c r="E854" s="2"/>
      <c r="F854" s="2"/>
      <c r="G854" s="2"/>
      <c r="H854" s="2"/>
      <c r="I854" s="2"/>
      <c r="J854" s="4"/>
      <c r="K854" s="4"/>
      <c r="L854" s="4"/>
      <c r="M854" s="4"/>
      <c r="N854" s="4"/>
      <c r="O854" s="4"/>
      <c r="P854" s="4"/>
      <c r="Q854" s="4"/>
      <c r="R854" s="4"/>
      <c r="S854" s="2"/>
      <c r="T854" s="2"/>
      <c r="U854" s="2"/>
      <c r="V854" s="2"/>
      <c r="W854" s="2"/>
      <c r="X854" s="2"/>
      <c r="Y854" s="2"/>
      <c r="Z854" s="2"/>
      <c r="AA854" s="2"/>
      <c r="AB854" s="2"/>
      <c r="AC854" s="2"/>
      <c r="AD854" s="2"/>
      <c r="AE854" s="2"/>
      <c r="AF854" s="2"/>
      <c r="AG854" s="2"/>
      <c r="AH854" s="2"/>
      <c r="AI854" s="2"/>
      <c r="AJ854" s="2"/>
      <c r="AK854" s="2"/>
      <c r="AL854" s="2"/>
      <c r="AM854" s="2"/>
      <c r="AN854" s="2"/>
    </row>
    <row r="855" ht="14.25" customHeight="1">
      <c r="A855" s="3"/>
      <c r="B855" s="2"/>
      <c r="C855" s="2"/>
      <c r="D855" s="2"/>
      <c r="E855" s="2"/>
      <c r="F855" s="2"/>
      <c r="G855" s="2"/>
      <c r="H855" s="2"/>
      <c r="I855" s="2"/>
      <c r="J855" s="4"/>
      <c r="K855" s="4"/>
      <c r="L855" s="4"/>
      <c r="M855" s="4"/>
      <c r="N855" s="4"/>
      <c r="O855" s="4"/>
      <c r="P855" s="4"/>
      <c r="Q855" s="4"/>
      <c r="R855" s="4"/>
      <c r="S855" s="2"/>
      <c r="T855" s="2"/>
      <c r="U855" s="2"/>
      <c r="V855" s="2"/>
      <c r="W855" s="2"/>
      <c r="X855" s="2"/>
      <c r="Y855" s="2"/>
      <c r="Z855" s="2"/>
      <c r="AA855" s="2"/>
      <c r="AB855" s="2"/>
      <c r="AC855" s="2"/>
      <c r="AD855" s="2"/>
      <c r="AE855" s="2"/>
      <c r="AF855" s="2"/>
      <c r="AG855" s="2"/>
      <c r="AH855" s="2"/>
      <c r="AI855" s="2"/>
      <c r="AJ855" s="2"/>
      <c r="AK855" s="2"/>
      <c r="AL855" s="2"/>
      <c r="AM855" s="2"/>
      <c r="AN855" s="2"/>
    </row>
    <row r="856" ht="14.25" customHeight="1">
      <c r="A856" s="3"/>
      <c r="B856" s="2"/>
      <c r="C856" s="2"/>
      <c r="D856" s="2"/>
      <c r="E856" s="2"/>
      <c r="F856" s="2"/>
      <c r="G856" s="2"/>
      <c r="H856" s="2"/>
      <c r="I856" s="2"/>
      <c r="J856" s="4"/>
      <c r="K856" s="4"/>
      <c r="L856" s="4"/>
      <c r="M856" s="4"/>
      <c r="N856" s="4"/>
      <c r="O856" s="4"/>
      <c r="P856" s="4"/>
      <c r="Q856" s="4"/>
      <c r="R856" s="4"/>
      <c r="S856" s="2"/>
      <c r="T856" s="2"/>
      <c r="U856" s="2"/>
      <c r="V856" s="2"/>
      <c r="W856" s="2"/>
      <c r="X856" s="2"/>
      <c r="Y856" s="2"/>
      <c r="Z856" s="2"/>
      <c r="AA856" s="2"/>
      <c r="AB856" s="2"/>
      <c r="AC856" s="2"/>
      <c r="AD856" s="2"/>
      <c r="AE856" s="2"/>
      <c r="AF856" s="2"/>
      <c r="AG856" s="2"/>
      <c r="AH856" s="2"/>
      <c r="AI856" s="2"/>
      <c r="AJ856" s="2"/>
      <c r="AK856" s="2"/>
      <c r="AL856" s="2"/>
      <c r="AM856" s="2"/>
      <c r="AN856" s="2"/>
    </row>
    <row r="857" ht="14.25" customHeight="1">
      <c r="A857" s="3"/>
      <c r="B857" s="2"/>
      <c r="C857" s="2"/>
      <c r="D857" s="2"/>
      <c r="E857" s="2"/>
      <c r="F857" s="2"/>
      <c r="G857" s="2"/>
      <c r="H857" s="2"/>
      <c r="I857" s="2"/>
      <c r="J857" s="4"/>
      <c r="K857" s="4"/>
      <c r="L857" s="4"/>
      <c r="M857" s="4"/>
      <c r="N857" s="4"/>
      <c r="O857" s="4"/>
      <c r="P857" s="4"/>
      <c r="Q857" s="4"/>
      <c r="R857" s="4"/>
      <c r="S857" s="2"/>
      <c r="T857" s="2"/>
      <c r="U857" s="2"/>
      <c r="V857" s="2"/>
      <c r="W857" s="2"/>
      <c r="X857" s="2"/>
      <c r="Y857" s="2"/>
      <c r="Z857" s="2"/>
      <c r="AA857" s="2"/>
      <c r="AB857" s="2"/>
      <c r="AC857" s="2"/>
      <c r="AD857" s="2"/>
      <c r="AE857" s="2"/>
      <c r="AF857" s="2"/>
      <c r="AG857" s="2"/>
      <c r="AH857" s="2"/>
      <c r="AI857" s="2"/>
      <c r="AJ857" s="2"/>
      <c r="AK857" s="2"/>
      <c r="AL857" s="2"/>
      <c r="AM857" s="2"/>
      <c r="AN857" s="2"/>
    </row>
    <row r="858" ht="14.25" customHeight="1">
      <c r="A858" s="3"/>
      <c r="B858" s="2"/>
      <c r="C858" s="2"/>
      <c r="D858" s="2"/>
      <c r="E858" s="2"/>
      <c r="F858" s="2"/>
      <c r="G858" s="2"/>
      <c r="H858" s="2"/>
      <c r="I858" s="2"/>
      <c r="J858" s="4"/>
      <c r="K858" s="4"/>
      <c r="L858" s="4"/>
      <c r="M858" s="4"/>
      <c r="N858" s="4"/>
      <c r="O858" s="4"/>
      <c r="P858" s="4"/>
      <c r="Q858" s="4"/>
      <c r="R858" s="4"/>
      <c r="S858" s="2"/>
      <c r="T858" s="2"/>
      <c r="U858" s="2"/>
      <c r="V858" s="2"/>
      <c r="W858" s="2"/>
      <c r="X858" s="2"/>
      <c r="Y858" s="2"/>
      <c r="Z858" s="2"/>
      <c r="AA858" s="2"/>
      <c r="AB858" s="2"/>
      <c r="AC858" s="2"/>
      <c r="AD858" s="2"/>
      <c r="AE858" s="2"/>
      <c r="AF858" s="2"/>
      <c r="AG858" s="2"/>
      <c r="AH858" s="2"/>
      <c r="AI858" s="2"/>
      <c r="AJ858" s="2"/>
      <c r="AK858" s="2"/>
      <c r="AL858" s="2"/>
      <c r="AM858" s="2"/>
      <c r="AN858" s="2"/>
    </row>
    <row r="859" ht="14.25" customHeight="1">
      <c r="A859" s="3"/>
      <c r="B859" s="2"/>
      <c r="C859" s="2"/>
      <c r="D859" s="2"/>
      <c r="E859" s="2"/>
      <c r="F859" s="2"/>
      <c r="G859" s="2"/>
      <c r="H859" s="2"/>
      <c r="I859" s="2"/>
      <c r="J859" s="4"/>
      <c r="K859" s="4"/>
      <c r="L859" s="4"/>
      <c r="M859" s="4"/>
      <c r="N859" s="4"/>
      <c r="O859" s="4"/>
      <c r="P859" s="4"/>
      <c r="Q859" s="4"/>
      <c r="R859" s="4"/>
      <c r="S859" s="2"/>
      <c r="T859" s="2"/>
      <c r="U859" s="2"/>
      <c r="V859" s="2"/>
      <c r="W859" s="2"/>
      <c r="X859" s="2"/>
      <c r="Y859" s="2"/>
      <c r="Z859" s="2"/>
      <c r="AA859" s="2"/>
      <c r="AB859" s="2"/>
      <c r="AC859" s="2"/>
      <c r="AD859" s="2"/>
      <c r="AE859" s="2"/>
      <c r="AF859" s="2"/>
      <c r="AG859" s="2"/>
      <c r="AH859" s="2"/>
      <c r="AI859" s="2"/>
      <c r="AJ859" s="2"/>
      <c r="AK859" s="2"/>
      <c r="AL859" s="2"/>
      <c r="AM859" s="2"/>
      <c r="AN859" s="2"/>
    </row>
    <row r="860" ht="14.25" customHeight="1">
      <c r="A860" s="3"/>
      <c r="B860" s="2"/>
      <c r="C860" s="2"/>
      <c r="D860" s="2"/>
      <c r="E860" s="2"/>
      <c r="F860" s="2"/>
      <c r="G860" s="2"/>
      <c r="H860" s="2"/>
      <c r="I860" s="2"/>
      <c r="J860" s="4"/>
      <c r="K860" s="4"/>
      <c r="L860" s="4"/>
      <c r="M860" s="4"/>
      <c r="N860" s="4"/>
      <c r="O860" s="4"/>
      <c r="P860" s="4"/>
      <c r="Q860" s="4"/>
      <c r="R860" s="4"/>
      <c r="S860" s="2"/>
      <c r="T860" s="2"/>
      <c r="U860" s="2"/>
      <c r="V860" s="2"/>
      <c r="W860" s="2"/>
      <c r="X860" s="2"/>
      <c r="Y860" s="2"/>
      <c r="Z860" s="2"/>
      <c r="AA860" s="2"/>
      <c r="AB860" s="2"/>
      <c r="AC860" s="2"/>
      <c r="AD860" s="2"/>
      <c r="AE860" s="2"/>
      <c r="AF860" s="2"/>
      <c r="AG860" s="2"/>
      <c r="AH860" s="2"/>
      <c r="AI860" s="2"/>
      <c r="AJ860" s="2"/>
      <c r="AK860" s="2"/>
      <c r="AL860" s="2"/>
      <c r="AM860" s="2"/>
      <c r="AN860" s="2"/>
    </row>
    <row r="861" ht="14.25" customHeight="1">
      <c r="A861" s="3"/>
      <c r="B861" s="2"/>
      <c r="C861" s="2"/>
      <c r="D861" s="2"/>
      <c r="E861" s="2"/>
      <c r="F861" s="2"/>
      <c r="G861" s="2"/>
      <c r="H861" s="2"/>
      <c r="I861" s="2"/>
      <c r="J861" s="4"/>
      <c r="K861" s="4"/>
      <c r="L861" s="4"/>
      <c r="M861" s="4"/>
      <c r="N861" s="4"/>
      <c r="O861" s="4"/>
      <c r="P861" s="4"/>
      <c r="Q861" s="4"/>
      <c r="R861" s="4"/>
      <c r="S861" s="2"/>
      <c r="T861" s="2"/>
      <c r="U861" s="2"/>
      <c r="V861" s="2"/>
      <c r="W861" s="2"/>
      <c r="X861" s="2"/>
      <c r="Y861" s="2"/>
      <c r="Z861" s="2"/>
      <c r="AA861" s="2"/>
      <c r="AB861" s="2"/>
      <c r="AC861" s="2"/>
      <c r="AD861" s="2"/>
      <c r="AE861" s="2"/>
      <c r="AF861" s="2"/>
      <c r="AG861" s="2"/>
      <c r="AH861" s="2"/>
      <c r="AI861" s="2"/>
      <c r="AJ861" s="2"/>
      <c r="AK861" s="2"/>
      <c r="AL861" s="2"/>
      <c r="AM861" s="2"/>
      <c r="AN861" s="2"/>
    </row>
    <row r="862" ht="14.25" customHeight="1">
      <c r="A862" s="3"/>
      <c r="B862" s="2"/>
      <c r="C862" s="2"/>
      <c r="D862" s="2"/>
      <c r="E862" s="2"/>
      <c r="F862" s="2"/>
      <c r="G862" s="2"/>
      <c r="H862" s="2"/>
      <c r="I862" s="2"/>
      <c r="J862" s="4"/>
      <c r="K862" s="4"/>
      <c r="L862" s="4"/>
      <c r="M862" s="4"/>
      <c r="N862" s="4"/>
      <c r="O862" s="4"/>
      <c r="P862" s="4"/>
      <c r="Q862" s="4"/>
      <c r="R862" s="4"/>
      <c r="S862" s="2"/>
      <c r="T862" s="2"/>
      <c r="U862" s="2"/>
      <c r="V862" s="2"/>
      <c r="W862" s="2"/>
      <c r="X862" s="2"/>
      <c r="Y862" s="2"/>
      <c r="Z862" s="2"/>
      <c r="AA862" s="2"/>
      <c r="AB862" s="2"/>
      <c r="AC862" s="2"/>
      <c r="AD862" s="2"/>
      <c r="AE862" s="2"/>
      <c r="AF862" s="2"/>
      <c r="AG862" s="2"/>
      <c r="AH862" s="2"/>
      <c r="AI862" s="2"/>
      <c r="AJ862" s="2"/>
      <c r="AK862" s="2"/>
      <c r="AL862" s="2"/>
      <c r="AM862" s="2"/>
      <c r="AN862" s="2"/>
    </row>
    <row r="863" ht="14.25" customHeight="1">
      <c r="A863" s="3"/>
      <c r="B863" s="2"/>
      <c r="C863" s="2"/>
      <c r="D863" s="2"/>
      <c r="E863" s="2"/>
      <c r="F863" s="2"/>
      <c r="G863" s="2"/>
      <c r="H863" s="2"/>
      <c r="I863" s="2"/>
      <c r="J863" s="4"/>
      <c r="K863" s="4"/>
      <c r="L863" s="4"/>
      <c r="M863" s="4"/>
      <c r="N863" s="4"/>
      <c r="O863" s="4"/>
      <c r="P863" s="4"/>
      <c r="Q863" s="4"/>
      <c r="R863" s="4"/>
      <c r="S863" s="2"/>
      <c r="T863" s="2"/>
      <c r="U863" s="2"/>
      <c r="V863" s="2"/>
      <c r="W863" s="2"/>
      <c r="X863" s="2"/>
      <c r="Y863" s="2"/>
      <c r="Z863" s="2"/>
      <c r="AA863" s="2"/>
      <c r="AB863" s="2"/>
      <c r="AC863" s="2"/>
      <c r="AD863" s="2"/>
      <c r="AE863" s="2"/>
      <c r="AF863" s="2"/>
      <c r="AG863" s="2"/>
      <c r="AH863" s="2"/>
      <c r="AI863" s="2"/>
      <c r="AJ863" s="2"/>
      <c r="AK863" s="2"/>
      <c r="AL863" s="2"/>
      <c r="AM863" s="2"/>
      <c r="AN863" s="2"/>
    </row>
    <row r="864" ht="14.25" customHeight="1">
      <c r="A864" s="3"/>
      <c r="B864" s="2"/>
      <c r="C864" s="2"/>
      <c r="D864" s="2"/>
      <c r="E864" s="2"/>
      <c r="F864" s="2"/>
      <c r="G864" s="2"/>
      <c r="H864" s="2"/>
      <c r="I864" s="2"/>
      <c r="J864" s="4"/>
      <c r="K864" s="4"/>
      <c r="L864" s="4"/>
      <c r="M864" s="4"/>
      <c r="N864" s="4"/>
      <c r="O864" s="4"/>
      <c r="P864" s="4"/>
      <c r="Q864" s="4"/>
      <c r="R864" s="4"/>
      <c r="S864" s="2"/>
      <c r="T864" s="2"/>
      <c r="U864" s="2"/>
      <c r="V864" s="2"/>
      <c r="W864" s="2"/>
      <c r="X864" s="2"/>
      <c r="Y864" s="2"/>
      <c r="Z864" s="2"/>
      <c r="AA864" s="2"/>
      <c r="AB864" s="2"/>
      <c r="AC864" s="2"/>
      <c r="AD864" s="2"/>
      <c r="AE864" s="2"/>
      <c r="AF864" s="2"/>
      <c r="AG864" s="2"/>
      <c r="AH864" s="2"/>
      <c r="AI864" s="2"/>
      <c r="AJ864" s="2"/>
      <c r="AK864" s="2"/>
      <c r="AL864" s="2"/>
      <c r="AM864" s="2"/>
      <c r="AN864" s="2"/>
    </row>
    <row r="865" ht="14.25" customHeight="1">
      <c r="A865" s="3"/>
      <c r="B865" s="2"/>
      <c r="C865" s="2"/>
      <c r="D865" s="2"/>
      <c r="E865" s="2"/>
      <c r="F865" s="2"/>
      <c r="G865" s="2"/>
      <c r="H865" s="2"/>
      <c r="I865" s="2"/>
      <c r="J865" s="4"/>
      <c r="K865" s="4"/>
      <c r="L865" s="4"/>
      <c r="M865" s="4"/>
      <c r="N865" s="4"/>
      <c r="O865" s="4"/>
      <c r="P865" s="4"/>
      <c r="Q865" s="4"/>
      <c r="R865" s="4"/>
      <c r="S865" s="2"/>
      <c r="T865" s="2"/>
      <c r="U865" s="2"/>
      <c r="V865" s="2"/>
      <c r="W865" s="2"/>
      <c r="X865" s="2"/>
      <c r="Y865" s="2"/>
      <c r="Z865" s="2"/>
      <c r="AA865" s="2"/>
      <c r="AB865" s="2"/>
      <c r="AC865" s="2"/>
      <c r="AD865" s="2"/>
      <c r="AE865" s="2"/>
      <c r="AF865" s="2"/>
      <c r="AG865" s="2"/>
      <c r="AH865" s="2"/>
      <c r="AI865" s="2"/>
      <c r="AJ865" s="2"/>
      <c r="AK865" s="2"/>
      <c r="AL865" s="2"/>
      <c r="AM865" s="2"/>
      <c r="AN865" s="2"/>
    </row>
    <row r="866" ht="14.25" customHeight="1">
      <c r="A866" s="3"/>
      <c r="B866" s="2"/>
      <c r="C866" s="2"/>
      <c r="D866" s="2"/>
      <c r="E866" s="2"/>
      <c r="F866" s="2"/>
      <c r="G866" s="2"/>
      <c r="H866" s="2"/>
      <c r="I866" s="2"/>
      <c r="J866" s="4"/>
      <c r="K866" s="4"/>
      <c r="L866" s="4"/>
      <c r="M866" s="4"/>
      <c r="N866" s="4"/>
      <c r="O866" s="4"/>
      <c r="P866" s="4"/>
      <c r="Q866" s="4"/>
      <c r="R866" s="4"/>
      <c r="S866" s="2"/>
      <c r="T866" s="2"/>
      <c r="U866" s="2"/>
      <c r="V866" s="2"/>
      <c r="W866" s="2"/>
      <c r="X866" s="2"/>
      <c r="Y866" s="2"/>
      <c r="Z866" s="2"/>
      <c r="AA866" s="2"/>
      <c r="AB866" s="2"/>
      <c r="AC866" s="2"/>
      <c r="AD866" s="2"/>
      <c r="AE866" s="2"/>
      <c r="AF866" s="2"/>
      <c r="AG866" s="2"/>
      <c r="AH866" s="2"/>
      <c r="AI866" s="2"/>
      <c r="AJ866" s="2"/>
      <c r="AK866" s="2"/>
      <c r="AL866" s="2"/>
      <c r="AM866" s="2"/>
      <c r="AN866" s="2"/>
    </row>
    <row r="867" ht="14.25" customHeight="1">
      <c r="A867" s="3"/>
      <c r="B867" s="2"/>
      <c r="C867" s="2"/>
      <c r="D867" s="2"/>
      <c r="E867" s="2"/>
      <c r="F867" s="2"/>
      <c r="G867" s="2"/>
      <c r="H867" s="2"/>
      <c r="I867" s="2"/>
      <c r="J867" s="4"/>
      <c r="K867" s="4"/>
      <c r="L867" s="4"/>
      <c r="M867" s="4"/>
      <c r="N867" s="4"/>
      <c r="O867" s="4"/>
      <c r="P867" s="4"/>
      <c r="Q867" s="4"/>
      <c r="R867" s="4"/>
      <c r="S867" s="2"/>
      <c r="T867" s="2"/>
      <c r="U867" s="2"/>
      <c r="V867" s="2"/>
      <c r="W867" s="2"/>
      <c r="X867" s="2"/>
      <c r="Y867" s="2"/>
      <c r="Z867" s="2"/>
      <c r="AA867" s="2"/>
      <c r="AB867" s="2"/>
      <c r="AC867" s="2"/>
      <c r="AD867" s="2"/>
      <c r="AE867" s="2"/>
      <c r="AF867" s="2"/>
      <c r="AG867" s="2"/>
      <c r="AH867" s="2"/>
      <c r="AI867" s="2"/>
      <c r="AJ867" s="2"/>
      <c r="AK867" s="2"/>
      <c r="AL867" s="2"/>
      <c r="AM867" s="2"/>
      <c r="AN867" s="2"/>
    </row>
    <row r="868" ht="14.25" customHeight="1">
      <c r="A868" s="3"/>
      <c r="B868" s="2"/>
      <c r="C868" s="2"/>
      <c r="D868" s="2"/>
      <c r="E868" s="2"/>
      <c r="F868" s="2"/>
      <c r="G868" s="2"/>
      <c r="H868" s="2"/>
      <c r="I868" s="2"/>
      <c r="J868" s="4"/>
      <c r="K868" s="4"/>
      <c r="L868" s="4"/>
      <c r="M868" s="4"/>
      <c r="N868" s="4"/>
      <c r="O868" s="4"/>
      <c r="P868" s="4"/>
      <c r="Q868" s="4"/>
      <c r="R868" s="4"/>
      <c r="S868" s="2"/>
      <c r="T868" s="2"/>
      <c r="U868" s="2"/>
      <c r="V868" s="2"/>
      <c r="W868" s="2"/>
      <c r="X868" s="2"/>
      <c r="Y868" s="2"/>
      <c r="Z868" s="2"/>
      <c r="AA868" s="2"/>
      <c r="AB868" s="2"/>
      <c r="AC868" s="2"/>
      <c r="AD868" s="2"/>
      <c r="AE868" s="2"/>
      <c r="AF868" s="2"/>
      <c r="AG868" s="2"/>
      <c r="AH868" s="2"/>
      <c r="AI868" s="2"/>
      <c r="AJ868" s="2"/>
      <c r="AK868" s="2"/>
      <c r="AL868" s="2"/>
      <c r="AM868" s="2"/>
      <c r="AN868" s="2"/>
    </row>
    <row r="869" ht="14.25" customHeight="1">
      <c r="A869" s="3"/>
      <c r="B869" s="2"/>
      <c r="C869" s="2"/>
      <c r="D869" s="2"/>
      <c r="E869" s="2"/>
      <c r="F869" s="2"/>
      <c r="G869" s="2"/>
      <c r="H869" s="2"/>
      <c r="I869" s="2"/>
      <c r="J869" s="4"/>
      <c r="K869" s="4"/>
      <c r="L869" s="4"/>
      <c r="M869" s="4"/>
      <c r="N869" s="4"/>
      <c r="O869" s="4"/>
      <c r="P869" s="4"/>
      <c r="Q869" s="4"/>
      <c r="R869" s="4"/>
      <c r="S869" s="2"/>
      <c r="T869" s="2"/>
      <c r="U869" s="2"/>
      <c r="V869" s="2"/>
      <c r="W869" s="2"/>
      <c r="X869" s="2"/>
      <c r="Y869" s="2"/>
      <c r="Z869" s="2"/>
      <c r="AA869" s="2"/>
      <c r="AB869" s="2"/>
      <c r="AC869" s="2"/>
      <c r="AD869" s="2"/>
      <c r="AE869" s="2"/>
      <c r="AF869" s="2"/>
      <c r="AG869" s="2"/>
      <c r="AH869" s="2"/>
      <c r="AI869" s="2"/>
      <c r="AJ869" s="2"/>
      <c r="AK869" s="2"/>
      <c r="AL869" s="2"/>
      <c r="AM869" s="2"/>
      <c r="AN869" s="2"/>
    </row>
    <row r="870" ht="14.25" customHeight="1">
      <c r="A870" s="3"/>
      <c r="B870" s="2"/>
      <c r="C870" s="2"/>
      <c r="D870" s="2"/>
      <c r="E870" s="2"/>
      <c r="F870" s="2"/>
      <c r="G870" s="2"/>
      <c r="H870" s="2"/>
      <c r="I870" s="2"/>
      <c r="J870" s="4"/>
      <c r="K870" s="4"/>
      <c r="L870" s="4"/>
      <c r="M870" s="4"/>
      <c r="N870" s="4"/>
      <c r="O870" s="4"/>
      <c r="P870" s="4"/>
      <c r="Q870" s="4"/>
      <c r="R870" s="4"/>
      <c r="S870" s="2"/>
      <c r="T870" s="2"/>
      <c r="U870" s="2"/>
      <c r="V870" s="2"/>
      <c r="W870" s="2"/>
      <c r="X870" s="2"/>
      <c r="Y870" s="2"/>
      <c r="Z870" s="2"/>
      <c r="AA870" s="2"/>
      <c r="AB870" s="2"/>
      <c r="AC870" s="2"/>
      <c r="AD870" s="2"/>
      <c r="AE870" s="2"/>
      <c r="AF870" s="2"/>
      <c r="AG870" s="2"/>
      <c r="AH870" s="2"/>
      <c r="AI870" s="2"/>
      <c r="AJ870" s="2"/>
      <c r="AK870" s="2"/>
      <c r="AL870" s="2"/>
      <c r="AM870" s="2"/>
      <c r="AN870" s="2"/>
    </row>
    <row r="871" ht="14.25" customHeight="1">
      <c r="A871" s="3"/>
      <c r="B871" s="2"/>
      <c r="C871" s="2"/>
      <c r="D871" s="2"/>
      <c r="E871" s="2"/>
      <c r="F871" s="2"/>
      <c r="G871" s="2"/>
      <c r="H871" s="2"/>
      <c r="I871" s="2"/>
      <c r="J871" s="4"/>
      <c r="K871" s="4"/>
      <c r="L871" s="4"/>
      <c r="M871" s="4"/>
      <c r="N871" s="4"/>
      <c r="O871" s="4"/>
      <c r="P871" s="4"/>
      <c r="Q871" s="4"/>
      <c r="R871" s="4"/>
      <c r="S871" s="2"/>
      <c r="T871" s="2"/>
      <c r="U871" s="2"/>
      <c r="V871" s="2"/>
      <c r="W871" s="2"/>
      <c r="X871" s="2"/>
      <c r="Y871" s="2"/>
      <c r="Z871" s="2"/>
      <c r="AA871" s="2"/>
      <c r="AB871" s="2"/>
      <c r="AC871" s="2"/>
      <c r="AD871" s="2"/>
      <c r="AE871" s="2"/>
      <c r="AF871" s="2"/>
      <c r="AG871" s="2"/>
      <c r="AH871" s="2"/>
      <c r="AI871" s="2"/>
      <c r="AJ871" s="2"/>
      <c r="AK871" s="2"/>
      <c r="AL871" s="2"/>
      <c r="AM871" s="2"/>
      <c r="AN871" s="2"/>
    </row>
    <row r="872" ht="14.25" customHeight="1">
      <c r="A872" s="3"/>
      <c r="B872" s="2"/>
      <c r="C872" s="2"/>
      <c r="D872" s="2"/>
      <c r="E872" s="2"/>
      <c r="F872" s="2"/>
      <c r="G872" s="2"/>
      <c r="H872" s="2"/>
      <c r="I872" s="2"/>
      <c r="J872" s="4"/>
      <c r="K872" s="4"/>
      <c r="L872" s="4"/>
      <c r="M872" s="4"/>
      <c r="N872" s="4"/>
      <c r="O872" s="4"/>
      <c r="P872" s="4"/>
      <c r="Q872" s="4"/>
      <c r="R872" s="4"/>
      <c r="S872" s="2"/>
      <c r="T872" s="2"/>
      <c r="U872" s="2"/>
      <c r="V872" s="2"/>
      <c r="W872" s="2"/>
      <c r="X872" s="2"/>
      <c r="Y872" s="2"/>
      <c r="Z872" s="2"/>
      <c r="AA872" s="2"/>
      <c r="AB872" s="2"/>
      <c r="AC872" s="2"/>
      <c r="AD872" s="2"/>
      <c r="AE872" s="2"/>
      <c r="AF872" s="2"/>
      <c r="AG872" s="2"/>
      <c r="AH872" s="2"/>
      <c r="AI872" s="2"/>
      <c r="AJ872" s="2"/>
      <c r="AK872" s="2"/>
      <c r="AL872" s="2"/>
      <c r="AM872" s="2"/>
      <c r="AN872" s="2"/>
    </row>
    <row r="873" ht="14.25" customHeight="1">
      <c r="A873" s="3"/>
      <c r="B873" s="2"/>
      <c r="C873" s="2"/>
      <c r="D873" s="2"/>
      <c r="E873" s="2"/>
      <c r="F873" s="2"/>
      <c r="G873" s="2"/>
      <c r="H873" s="2"/>
      <c r="I873" s="2"/>
      <c r="J873" s="4"/>
      <c r="K873" s="4"/>
      <c r="L873" s="4"/>
      <c r="M873" s="4"/>
      <c r="N873" s="4"/>
      <c r="O873" s="4"/>
      <c r="P873" s="4"/>
      <c r="Q873" s="4"/>
      <c r="R873" s="4"/>
      <c r="S873" s="2"/>
      <c r="T873" s="2"/>
      <c r="U873" s="2"/>
      <c r="V873" s="2"/>
      <c r="W873" s="2"/>
      <c r="X873" s="2"/>
      <c r="Y873" s="2"/>
      <c r="Z873" s="2"/>
      <c r="AA873" s="2"/>
      <c r="AB873" s="2"/>
      <c r="AC873" s="2"/>
      <c r="AD873" s="2"/>
      <c r="AE873" s="2"/>
      <c r="AF873" s="2"/>
      <c r="AG873" s="2"/>
      <c r="AH873" s="2"/>
      <c r="AI873" s="2"/>
      <c r="AJ873" s="2"/>
      <c r="AK873" s="2"/>
      <c r="AL873" s="2"/>
      <c r="AM873" s="2"/>
      <c r="AN873" s="2"/>
    </row>
    <row r="874" ht="14.25" customHeight="1">
      <c r="A874" s="3"/>
      <c r="B874" s="2"/>
      <c r="C874" s="2"/>
      <c r="D874" s="2"/>
      <c r="E874" s="2"/>
      <c r="F874" s="2"/>
      <c r="G874" s="2"/>
      <c r="H874" s="2"/>
      <c r="I874" s="2"/>
      <c r="J874" s="4"/>
      <c r="K874" s="4"/>
      <c r="L874" s="4"/>
      <c r="M874" s="4"/>
      <c r="N874" s="4"/>
      <c r="O874" s="4"/>
      <c r="P874" s="4"/>
      <c r="Q874" s="4"/>
      <c r="R874" s="4"/>
      <c r="S874" s="2"/>
      <c r="T874" s="2"/>
      <c r="U874" s="2"/>
      <c r="V874" s="2"/>
      <c r="W874" s="2"/>
      <c r="X874" s="2"/>
      <c r="Y874" s="2"/>
      <c r="Z874" s="2"/>
      <c r="AA874" s="2"/>
      <c r="AB874" s="2"/>
      <c r="AC874" s="2"/>
      <c r="AD874" s="2"/>
      <c r="AE874" s="2"/>
      <c r="AF874" s="2"/>
      <c r="AG874" s="2"/>
      <c r="AH874" s="2"/>
      <c r="AI874" s="2"/>
      <c r="AJ874" s="2"/>
      <c r="AK874" s="2"/>
      <c r="AL874" s="2"/>
      <c r="AM874" s="2"/>
      <c r="AN874" s="2"/>
    </row>
    <row r="875" ht="14.25" customHeight="1">
      <c r="A875" s="3"/>
      <c r="B875" s="2"/>
      <c r="C875" s="2"/>
      <c r="D875" s="2"/>
      <c r="E875" s="2"/>
      <c r="F875" s="2"/>
      <c r="G875" s="2"/>
      <c r="H875" s="2"/>
      <c r="I875" s="2"/>
      <c r="J875" s="4"/>
      <c r="K875" s="4"/>
      <c r="L875" s="4"/>
      <c r="M875" s="4"/>
      <c r="N875" s="4"/>
      <c r="O875" s="4"/>
      <c r="P875" s="4"/>
      <c r="Q875" s="4"/>
      <c r="R875" s="4"/>
      <c r="S875" s="2"/>
      <c r="T875" s="2"/>
      <c r="U875" s="2"/>
      <c r="V875" s="2"/>
      <c r="W875" s="2"/>
      <c r="X875" s="2"/>
      <c r="Y875" s="2"/>
      <c r="Z875" s="2"/>
      <c r="AA875" s="2"/>
      <c r="AB875" s="2"/>
      <c r="AC875" s="2"/>
      <c r="AD875" s="2"/>
      <c r="AE875" s="2"/>
      <c r="AF875" s="2"/>
      <c r="AG875" s="2"/>
      <c r="AH875" s="2"/>
      <c r="AI875" s="2"/>
      <c r="AJ875" s="2"/>
      <c r="AK875" s="2"/>
      <c r="AL875" s="2"/>
      <c r="AM875" s="2"/>
      <c r="AN875" s="2"/>
    </row>
    <row r="876" ht="14.25" customHeight="1">
      <c r="A876" s="3"/>
      <c r="B876" s="2"/>
      <c r="C876" s="2"/>
      <c r="D876" s="2"/>
      <c r="E876" s="2"/>
      <c r="F876" s="2"/>
      <c r="G876" s="2"/>
      <c r="H876" s="2"/>
      <c r="I876" s="2"/>
      <c r="J876" s="4"/>
      <c r="K876" s="4"/>
      <c r="L876" s="4"/>
      <c r="M876" s="4"/>
      <c r="N876" s="4"/>
      <c r="O876" s="4"/>
      <c r="P876" s="4"/>
      <c r="Q876" s="4"/>
      <c r="R876" s="4"/>
      <c r="S876" s="2"/>
      <c r="T876" s="2"/>
      <c r="U876" s="2"/>
      <c r="V876" s="2"/>
      <c r="W876" s="2"/>
      <c r="X876" s="2"/>
      <c r="Y876" s="2"/>
      <c r="Z876" s="2"/>
      <c r="AA876" s="2"/>
      <c r="AB876" s="2"/>
      <c r="AC876" s="2"/>
      <c r="AD876" s="2"/>
      <c r="AE876" s="2"/>
      <c r="AF876" s="2"/>
      <c r="AG876" s="2"/>
      <c r="AH876" s="2"/>
      <c r="AI876" s="2"/>
      <c r="AJ876" s="2"/>
      <c r="AK876" s="2"/>
      <c r="AL876" s="2"/>
      <c r="AM876" s="2"/>
      <c r="AN876" s="2"/>
    </row>
    <row r="877" ht="14.25" customHeight="1">
      <c r="A877" s="3"/>
      <c r="B877" s="2"/>
      <c r="C877" s="2"/>
      <c r="D877" s="2"/>
      <c r="E877" s="2"/>
      <c r="F877" s="2"/>
      <c r="G877" s="2"/>
      <c r="H877" s="2"/>
      <c r="I877" s="2"/>
      <c r="J877" s="4"/>
      <c r="K877" s="4"/>
      <c r="L877" s="4"/>
      <c r="M877" s="4"/>
      <c r="N877" s="4"/>
      <c r="O877" s="4"/>
      <c r="P877" s="4"/>
      <c r="Q877" s="4"/>
      <c r="R877" s="4"/>
      <c r="S877" s="2"/>
      <c r="T877" s="2"/>
      <c r="U877" s="2"/>
      <c r="V877" s="2"/>
      <c r="W877" s="2"/>
      <c r="X877" s="2"/>
      <c r="Y877" s="2"/>
      <c r="Z877" s="2"/>
      <c r="AA877" s="2"/>
      <c r="AB877" s="2"/>
      <c r="AC877" s="2"/>
      <c r="AD877" s="2"/>
      <c r="AE877" s="2"/>
      <c r="AF877" s="2"/>
      <c r="AG877" s="2"/>
      <c r="AH877" s="2"/>
      <c r="AI877" s="2"/>
      <c r="AJ877" s="2"/>
      <c r="AK877" s="2"/>
      <c r="AL877" s="2"/>
      <c r="AM877" s="2"/>
      <c r="AN877" s="2"/>
    </row>
    <row r="878" ht="14.25" customHeight="1">
      <c r="A878" s="3"/>
      <c r="B878" s="2"/>
      <c r="C878" s="2"/>
      <c r="D878" s="2"/>
      <c r="E878" s="2"/>
      <c r="F878" s="2"/>
      <c r="G878" s="2"/>
      <c r="H878" s="2"/>
      <c r="I878" s="2"/>
      <c r="J878" s="4"/>
      <c r="K878" s="4"/>
      <c r="L878" s="4"/>
      <c r="M878" s="4"/>
      <c r="N878" s="4"/>
      <c r="O878" s="4"/>
      <c r="P878" s="4"/>
      <c r="Q878" s="4"/>
      <c r="R878" s="4"/>
      <c r="S878" s="2"/>
      <c r="T878" s="2"/>
      <c r="U878" s="2"/>
      <c r="V878" s="2"/>
      <c r="W878" s="2"/>
      <c r="X878" s="2"/>
      <c r="Y878" s="2"/>
      <c r="Z878" s="2"/>
      <c r="AA878" s="2"/>
      <c r="AB878" s="2"/>
      <c r="AC878" s="2"/>
      <c r="AD878" s="2"/>
      <c r="AE878" s="2"/>
      <c r="AF878" s="2"/>
      <c r="AG878" s="2"/>
      <c r="AH878" s="2"/>
      <c r="AI878" s="2"/>
      <c r="AJ878" s="2"/>
      <c r="AK878" s="2"/>
      <c r="AL878" s="2"/>
      <c r="AM878" s="2"/>
      <c r="AN878" s="2"/>
    </row>
    <row r="879" ht="14.25" customHeight="1">
      <c r="A879" s="3"/>
      <c r="B879" s="2"/>
      <c r="C879" s="2"/>
      <c r="D879" s="2"/>
      <c r="E879" s="2"/>
      <c r="F879" s="2"/>
      <c r="G879" s="2"/>
      <c r="H879" s="2"/>
      <c r="I879" s="2"/>
      <c r="J879" s="4"/>
      <c r="K879" s="4"/>
      <c r="L879" s="4"/>
      <c r="M879" s="4"/>
      <c r="N879" s="4"/>
      <c r="O879" s="4"/>
      <c r="P879" s="4"/>
      <c r="Q879" s="4"/>
      <c r="R879" s="4"/>
      <c r="S879" s="2"/>
      <c r="T879" s="2"/>
      <c r="U879" s="2"/>
      <c r="V879" s="2"/>
      <c r="W879" s="2"/>
      <c r="X879" s="2"/>
      <c r="Y879" s="2"/>
      <c r="Z879" s="2"/>
      <c r="AA879" s="2"/>
      <c r="AB879" s="2"/>
      <c r="AC879" s="2"/>
      <c r="AD879" s="2"/>
      <c r="AE879" s="2"/>
      <c r="AF879" s="2"/>
      <c r="AG879" s="2"/>
      <c r="AH879" s="2"/>
      <c r="AI879" s="2"/>
      <c r="AJ879" s="2"/>
      <c r="AK879" s="2"/>
      <c r="AL879" s="2"/>
      <c r="AM879" s="2"/>
      <c r="AN879" s="2"/>
    </row>
    <row r="880" ht="14.25" customHeight="1">
      <c r="A880" s="3"/>
      <c r="B880" s="2"/>
      <c r="C880" s="2"/>
      <c r="D880" s="2"/>
      <c r="E880" s="2"/>
      <c r="F880" s="2"/>
      <c r="G880" s="2"/>
      <c r="H880" s="2"/>
      <c r="I880" s="2"/>
      <c r="J880" s="4"/>
      <c r="K880" s="4"/>
      <c r="L880" s="4"/>
      <c r="M880" s="4"/>
      <c r="N880" s="4"/>
      <c r="O880" s="4"/>
      <c r="P880" s="4"/>
      <c r="Q880" s="4"/>
      <c r="R880" s="4"/>
      <c r="S880" s="2"/>
      <c r="T880" s="2"/>
      <c r="U880" s="2"/>
      <c r="V880" s="2"/>
      <c r="W880" s="2"/>
      <c r="X880" s="2"/>
      <c r="Y880" s="2"/>
      <c r="Z880" s="2"/>
      <c r="AA880" s="2"/>
      <c r="AB880" s="2"/>
      <c r="AC880" s="2"/>
      <c r="AD880" s="2"/>
      <c r="AE880" s="2"/>
      <c r="AF880" s="2"/>
      <c r="AG880" s="2"/>
      <c r="AH880" s="2"/>
      <c r="AI880" s="2"/>
      <c r="AJ880" s="2"/>
      <c r="AK880" s="2"/>
      <c r="AL880" s="2"/>
      <c r="AM880" s="2"/>
      <c r="AN880" s="2"/>
    </row>
    <row r="881" ht="14.25" customHeight="1">
      <c r="A881" s="3"/>
      <c r="B881" s="2"/>
      <c r="C881" s="2"/>
      <c r="D881" s="2"/>
      <c r="E881" s="2"/>
      <c r="F881" s="2"/>
      <c r="G881" s="2"/>
      <c r="H881" s="2"/>
      <c r="I881" s="2"/>
      <c r="J881" s="4"/>
      <c r="K881" s="4"/>
      <c r="L881" s="4"/>
      <c r="M881" s="4"/>
      <c r="N881" s="4"/>
      <c r="O881" s="4"/>
      <c r="P881" s="4"/>
      <c r="Q881" s="4"/>
      <c r="R881" s="4"/>
      <c r="S881" s="2"/>
      <c r="T881" s="2"/>
      <c r="U881" s="2"/>
      <c r="V881" s="2"/>
      <c r="W881" s="2"/>
      <c r="X881" s="2"/>
      <c r="Y881" s="2"/>
      <c r="Z881" s="2"/>
      <c r="AA881" s="2"/>
      <c r="AB881" s="2"/>
      <c r="AC881" s="2"/>
      <c r="AD881" s="2"/>
      <c r="AE881" s="2"/>
      <c r="AF881" s="2"/>
      <c r="AG881" s="2"/>
      <c r="AH881" s="2"/>
      <c r="AI881" s="2"/>
      <c r="AJ881" s="2"/>
      <c r="AK881" s="2"/>
      <c r="AL881" s="2"/>
      <c r="AM881" s="2"/>
      <c r="AN881" s="2"/>
    </row>
    <row r="882" ht="14.25" customHeight="1">
      <c r="A882" s="3"/>
      <c r="B882" s="2"/>
      <c r="C882" s="2"/>
      <c r="D882" s="2"/>
      <c r="E882" s="2"/>
      <c r="F882" s="2"/>
      <c r="G882" s="2"/>
      <c r="H882" s="2"/>
      <c r="I882" s="2"/>
      <c r="J882" s="4"/>
      <c r="K882" s="4"/>
      <c r="L882" s="4"/>
      <c r="M882" s="4"/>
      <c r="N882" s="4"/>
      <c r="O882" s="4"/>
      <c r="P882" s="4"/>
      <c r="Q882" s="4"/>
      <c r="R882" s="4"/>
      <c r="S882" s="2"/>
      <c r="T882" s="2"/>
      <c r="U882" s="2"/>
      <c r="V882" s="2"/>
      <c r="W882" s="2"/>
      <c r="X882" s="2"/>
      <c r="Y882" s="2"/>
      <c r="Z882" s="2"/>
      <c r="AA882" s="2"/>
      <c r="AB882" s="2"/>
      <c r="AC882" s="2"/>
      <c r="AD882" s="2"/>
      <c r="AE882" s="2"/>
      <c r="AF882" s="2"/>
      <c r="AG882" s="2"/>
      <c r="AH882" s="2"/>
      <c r="AI882" s="2"/>
      <c r="AJ882" s="2"/>
      <c r="AK882" s="2"/>
      <c r="AL882" s="2"/>
      <c r="AM882" s="2"/>
      <c r="AN882" s="2"/>
    </row>
    <row r="883" ht="14.25" customHeight="1">
      <c r="A883" s="3"/>
      <c r="B883" s="2"/>
      <c r="C883" s="2"/>
      <c r="D883" s="2"/>
      <c r="E883" s="2"/>
      <c r="F883" s="2"/>
      <c r="G883" s="2"/>
      <c r="H883" s="2"/>
      <c r="I883" s="2"/>
      <c r="J883" s="4"/>
      <c r="K883" s="4"/>
      <c r="L883" s="4"/>
      <c r="M883" s="4"/>
      <c r="N883" s="4"/>
      <c r="O883" s="4"/>
      <c r="P883" s="4"/>
      <c r="Q883" s="4"/>
      <c r="R883" s="4"/>
      <c r="S883" s="2"/>
      <c r="T883" s="2"/>
      <c r="U883" s="2"/>
      <c r="V883" s="2"/>
      <c r="W883" s="2"/>
      <c r="X883" s="2"/>
      <c r="Y883" s="2"/>
      <c r="Z883" s="2"/>
      <c r="AA883" s="2"/>
      <c r="AB883" s="2"/>
      <c r="AC883" s="2"/>
      <c r="AD883" s="2"/>
      <c r="AE883" s="2"/>
      <c r="AF883" s="2"/>
      <c r="AG883" s="2"/>
      <c r="AH883" s="2"/>
      <c r="AI883" s="2"/>
      <c r="AJ883" s="2"/>
      <c r="AK883" s="2"/>
      <c r="AL883" s="2"/>
      <c r="AM883" s="2"/>
      <c r="AN883" s="2"/>
    </row>
    <row r="884" ht="14.25" customHeight="1">
      <c r="A884" s="3"/>
      <c r="B884" s="2"/>
      <c r="C884" s="2"/>
      <c r="D884" s="2"/>
      <c r="E884" s="2"/>
      <c r="F884" s="2"/>
      <c r="G884" s="2"/>
      <c r="H884" s="2"/>
      <c r="I884" s="2"/>
      <c r="J884" s="4"/>
      <c r="K884" s="4"/>
      <c r="L884" s="4"/>
      <c r="M884" s="4"/>
      <c r="N884" s="4"/>
      <c r="O884" s="4"/>
      <c r="P884" s="4"/>
      <c r="Q884" s="4"/>
      <c r="R884" s="4"/>
      <c r="S884" s="2"/>
      <c r="T884" s="2"/>
      <c r="U884" s="2"/>
      <c r="V884" s="2"/>
      <c r="W884" s="2"/>
      <c r="X884" s="2"/>
      <c r="Y884" s="2"/>
      <c r="Z884" s="2"/>
      <c r="AA884" s="2"/>
      <c r="AB884" s="2"/>
      <c r="AC884" s="2"/>
      <c r="AD884" s="2"/>
      <c r="AE884" s="2"/>
      <c r="AF884" s="2"/>
      <c r="AG884" s="2"/>
      <c r="AH884" s="2"/>
      <c r="AI884" s="2"/>
      <c r="AJ884" s="2"/>
      <c r="AK884" s="2"/>
      <c r="AL884" s="2"/>
      <c r="AM884" s="2"/>
      <c r="AN884" s="2"/>
    </row>
    <row r="885" ht="14.25" customHeight="1">
      <c r="A885" s="3"/>
      <c r="B885" s="2"/>
      <c r="C885" s="2"/>
      <c r="D885" s="2"/>
      <c r="E885" s="2"/>
      <c r="F885" s="2"/>
      <c r="G885" s="2"/>
      <c r="H885" s="2"/>
      <c r="I885" s="2"/>
      <c r="J885" s="4"/>
      <c r="K885" s="4"/>
      <c r="L885" s="4"/>
      <c r="M885" s="4"/>
      <c r="N885" s="4"/>
      <c r="O885" s="4"/>
      <c r="P885" s="4"/>
      <c r="Q885" s="4"/>
      <c r="R885" s="4"/>
      <c r="S885" s="2"/>
      <c r="T885" s="2"/>
      <c r="U885" s="2"/>
      <c r="V885" s="2"/>
      <c r="W885" s="2"/>
      <c r="X885" s="2"/>
      <c r="Y885" s="2"/>
      <c r="Z885" s="2"/>
      <c r="AA885" s="2"/>
      <c r="AB885" s="2"/>
      <c r="AC885" s="2"/>
      <c r="AD885" s="2"/>
      <c r="AE885" s="2"/>
      <c r="AF885" s="2"/>
      <c r="AG885" s="2"/>
      <c r="AH885" s="2"/>
      <c r="AI885" s="2"/>
      <c r="AJ885" s="2"/>
      <c r="AK885" s="2"/>
      <c r="AL885" s="2"/>
      <c r="AM885" s="2"/>
      <c r="AN885" s="2"/>
    </row>
    <row r="886" ht="14.25" customHeight="1">
      <c r="A886" s="3"/>
      <c r="B886" s="2"/>
      <c r="C886" s="2"/>
      <c r="D886" s="2"/>
      <c r="E886" s="2"/>
      <c r="F886" s="2"/>
      <c r="G886" s="2"/>
      <c r="H886" s="2"/>
      <c r="I886" s="2"/>
      <c r="J886" s="4"/>
      <c r="K886" s="4"/>
      <c r="L886" s="4"/>
      <c r="M886" s="4"/>
      <c r="N886" s="4"/>
      <c r="O886" s="4"/>
      <c r="P886" s="4"/>
      <c r="Q886" s="4"/>
      <c r="R886" s="4"/>
      <c r="S886" s="2"/>
      <c r="T886" s="2"/>
      <c r="U886" s="2"/>
      <c r="V886" s="2"/>
      <c r="W886" s="2"/>
      <c r="X886" s="2"/>
      <c r="Y886" s="2"/>
      <c r="Z886" s="2"/>
      <c r="AA886" s="2"/>
      <c r="AB886" s="2"/>
      <c r="AC886" s="2"/>
      <c r="AD886" s="2"/>
      <c r="AE886" s="2"/>
      <c r="AF886" s="2"/>
      <c r="AG886" s="2"/>
      <c r="AH886" s="2"/>
      <c r="AI886" s="2"/>
      <c r="AJ886" s="2"/>
      <c r="AK886" s="2"/>
      <c r="AL886" s="2"/>
      <c r="AM886" s="2"/>
      <c r="AN886" s="2"/>
    </row>
    <row r="887" ht="14.25" customHeight="1">
      <c r="A887" s="3"/>
      <c r="B887" s="2"/>
      <c r="C887" s="2"/>
      <c r="D887" s="2"/>
      <c r="E887" s="2"/>
      <c r="F887" s="2"/>
      <c r="G887" s="2"/>
      <c r="H887" s="2"/>
      <c r="I887" s="2"/>
      <c r="J887" s="4"/>
      <c r="K887" s="4"/>
      <c r="L887" s="4"/>
      <c r="M887" s="4"/>
      <c r="N887" s="4"/>
      <c r="O887" s="4"/>
      <c r="P887" s="4"/>
      <c r="Q887" s="4"/>
      <c r="R887" s="4"/>
      <c r="S887" s="2"/>
      <c r="T887" s="2"/>
      <c r="U887" s="2"/>
      <c r="V887" s="2"/>
      <c r="W887" s="2"/>
      <c r="X887" s="2"/>
      <c r="Y887" s="2"/>
      <c r="Z887" s="2"/>
      <c r="AA887" s="2"/>
      <c r="AB887" s="2"/>
      <c r="AC887" s="2"/>
      <c r="AD887" s="2"/>
      <c r="AE887" s="2"/>
      <c r="AF887" s="2"/>
      <c r="AG887" s="2"/>
      <c r="AH887" s="2"/>
      <c r="AI887" s="2"/>
      <c r="AJ887" s="2"/>
      <c r="AK887" s="2"/>
      <c r="AL887" s="2"/>
      <c r="AM887" s="2"/>
      <c r="AN887" s="2"/>
    </row>
    <row r="888" ht="14.25" customHeight="1">
      <c r="A888" s="3"/>
      <c r="B888" s="2"/>
      <c r="C888" s="2"/>
      <c r="D888" s="2"/>
      <c r="E888" s="2"/>
      <c r="F888" s="2"/>
      <c r="G888" s="2"/>
      <c r="H888" s="2"/>
      <c r="I888" s="2"/>
      <c r="J888" s="4"/>
      <c r="K888" s="4"/>
      <c r="L888" s="4"/>
      <c r="M888" s="4"/>
      <c r="N888" s="4"/>
      <c r="O888" s="4"/>
      <c r="P888" s="4"/>
      <c r="Q888" s="4"/>
      <c r="R888" s="4"/>
      <c r="S888" s="2"/>
      <c r="T888" s="2"/>
      <c r="U888" s="2"/>
      <c r="V888" s="2"/>
      <c r="W888" s="2"/>
      <c r="X888" s="2"/>
      <c r="Y888" s="2"/>
      <c r="Z888" s="2"/>
      <c r="AA888" s="2"/>
      <c r="AB888" s="2"/>
      <c r="AC888" s="2"/>
      <c r="AD888" s="2"/>
      <c r="AE888" s="2"/>
      <c r="AF888" s="2"/>
      <c r="AG888" s="2"/>
      <c r="AH888" s="2"/>
      <c r="AI888" s="2"/>
      <c r="AJ888" s="2"/>
      <c r="AK888" s="2"/>
      <c r="AL888" s="2"/>
      <c r="AM888" s="2"/>
      <c r="AN888" s="2"/>
    </row>
    <row r="889" ht="14.25" customHeight="1">
      <c r="A889" s="3"/>
      <c r="B889" s="2"/>
      <c r="C889" s="2"/>
      <c r="D889" s="2"/>
      <c r="E889" s="2"/>
      <c r="F889" s="2"/>
      <c r="G889" s="2"/>
      <c r="H889" s="2"/>
      <c r="I889" s="2"/>
      <c r="J889" s="4"/>
      <c r="K889" s="4"/>
      <c r="L889" s="4"/>
      <c r="M889" s="4"/>
      <c r="N889" s="4"/>
      <c r="O889" s="4"/>
      <c r="P889" s="4"/>
      <c r="Q889" s="4"/>
      <c r="R889" s="4"/>
      <c r="S889" s="2"/>
      <c r="T889" s="2"/>
      <c r="U889" s="2"/>
      <c r="V889" s="2"/>
      <c r="W889" s="2"/>
      <c r="X889" s="2"/>
      <c r="Y889" s="2"/>
      <c r="Z889" s="2"/>
      <c r="AA889" s="2"/>
      <c r="AB889" s="2"/>
      <c r="AC889" s="2"/>
      <c r="AD889" s="2"/>
      <c r="AE889" s="2"/>
      <c r="AF889" s="2"/>
      <c r="AG889" s="2"/>
      <c r="AH889" s="2"/>
      <c r="AI889" s="2"/>
      <c r="AJ889" s="2"/>
      <c r="AK889" s="2"/>
      <c r="AL889" s="2"/>
      <c r="AM889" s="2"/>
      <c r="AN889" s="2"/>
    </row>
    <row r="890" ht="14.25" customHeight="1">
      <c r="A890" s="3"/>
      <c r="B890" s="2"/>
      <c r="C890" s="2"/>
      <c r="D890" s="2"/>
      <c r="E890" s="2"/>
      <c r="F890" s="2"/>
      <c r="G890" s="2"/>
      <c r="H890" s="2"/>
      <c r="I890" s="2"/>
      <c r="J890" s="4"/>
      <c r="K890" s="4"/>
      <c r="L890" s="4"/>
      <c r="M890" s="4"/>
      <c r="N890" s="4"/>
      <c r="O890" s="4"/>
      <c r="P890" s="4"/>
      <c r="Q890" s="4"/>
      <c r="R890" s="4"/>
      <c r="S890" s="2"/>
      <c r="T890" s="2"/>
      <c r="U890" s="2"/>
      <c r="V890" s="2"/>
      <c r="W890" s="2"/>
      <c r="X890" s="2"/>
      <c r="Y890" s="2"/>
      <c r="Z890" s="2"/>
      <c r="AA890" s="2"/>
      <c r="AB890" s="2"/>
      <c r="AC890" s="2"/>
      <c r="AD890" s="2"/>
      <c r="AE890" s="2"/>
      <c r="AF890" s="2"/>
      <c r="AG890" s="2"/>
      <c r="AH890" s="2"/>
      <c r="AI890" s="2"/>
      <c r="AJ890" s="2"/>
      <c r="AK890" s="2"/>
      <c r="AL890" s="2"/>
      <c r="AM890" s="2"/>
      <c r="AN890" s="2"/>
    </row>
    <row r="891" ht="14.25" customHeight="1">
      <c r="A891" s="3"/>
      <c r="B891" s="2"/>
      <c r="C891" s="2"/>
      <c r="D891" s="2"/>
      <c r="E891" s="2"/>
      <c r="F891" s="2"/>
      <c r="G891" s="2"/>
      <c r="H891" s="2"/>
      <c r="I891" s="2"/>
      <c r="J891" s="4"/>
      <c r="K891" s="4"/>
      <c r="L891" s="4"/>
      <c r="M891" s="4"/>
      <c r="N891" s="4"/>
      <c r="O891" s="4"/>
      <c r="P891" s="4"/>
      <c r="Q891" s="4"/>
      <c r="R891" s="4"/>
      <c r="S891" s="2"/>
      <c r="T891" s="2"/>
      <c r="U891" s="2"/>
      <c r="V891" s="2"/>
      <c r="W891" s="2"/>
      <c r="X891" s="2"/>
      <c r="Y891" s="2"/>
      <c r="Z891" s="2"/>
      <c r="AA891" s="2"/>
      <c r="AB891" s="2"/>
      <c r="AC891" s="2"/>
      <c r="AD891" s="2"/>
      <c r="AE891" s="2"/>
      <c r="AF891" s="2"/>
      <c r="AG891" s="2"/>
      <c r="AH891" s="2"/>
      <c r="AI891" s="2"/>
      <c r="AJ891" s="2"/>
      <c r="AK891" s="2"/>
      <c r="AL891" s="2"/>
      <c r="AM891" s="2"/>
      <c r="AN891" s="2"/>
    </row>
    <row r="892" ht="14.25" customHeight="1">
      <c r="A892" s="3"/>
      <c r="B892" s="2"/>
      <c r="C892" s="2"/>
      <c r="D892" s="2"/>
      <c r="E892" s="2"/>
      <c r="F892" s="2"/>
      <c r="G892" s="2"/>
      <c r="H892" s="2"/>
      <c r="I892" s="2"/>
      <c r="J892" s="4"/>
      <c r="K892" s="4"/>
      <c r="L892" s="4"/>
      <c r="M892" s="4"/>
      <c r="N892" s="4"/>
      <c r="O892" s="4"/>
      <c r="P892" s="4"/>
      <c r="Q892" s="4"/>
      <c r="R892" s="4"/>
      <c r="S892" s="2"/>
      <c r="T892" s="2"/>
      <c r="U892" s="2"/>
      <c r="V892" s="2"/>
      <c r="W892" s="2"/>
      <c r="X892" s="2"/>
      <c r="Y892" s="2"/>
      <c r="Z892" s="2"/>
      <c r="AA892" s="2"/>
      <c r="AB892" s="2"/>
      <c r="AC892" s="2"/>
      <c r="AD892" s="2"/>
      <c r="AE892" s="2"/>
      <c r="AF892" s="2"/>
      <c r="AG892" s="2"/>
      <c r="AH892" s="2"/>
      <c r="AI892" s="2"/>
      <c r="AJ892" s="2"/>
      <c r="AK892" s="2"/>
      <c r="AL892" s="2"/>
      <c r="AM892" s="2"/>
      <c r="AN892" s="2"/>
    </row>
    <row r="893" ht="14.25" customHeight="1">
      <c r="A893" s="3"/>
      <c r="B893" s="2"/>
      <c r="C893" s="2"/>
      <c r="D893" s="2"/>
      <c r="E893" s="2"/>
      <c r="F893" s="2"/>
      <c r="G893" s="2"/>
      <c r="H893" s="2"/>
      <c r="I893" s="2"/>
      <c r="J893" s="4"/>
      <c r="K893" s="4"/>
      <c r="L893" s="4"/>
      <c r="M893" s="4"/>
      <c r="N893" s="4"/>
      <c r="O893" s="4"/>
      <c r="P893" s="4"/>
      <c r="Q893" s="4"/>
      <c r="R893" s="4"/>
      <c r="S893" s="2"/>
      <c r="T893" s="2"/>
      <c r="U893" s="2"/>
      <c r="V893" s="2"/>
      <c r="W893" s="2"/>
      <c r="X893" s="2"/>
      <c r="Y893" s="2"/>
      <c r="Z893" s="2"/>
      <c r="AA893" s="2"/>
      <c r="AB893" s="2"/>
      <c r="AC893" s="2"/>
      <c r="AD893" s="2"/>
      <c r="AE893" s="2"/>
      <c r="AF893" s="2"/>
      <c r="AG893" s="2"/>
      <c r="AH893" s="2"/>
      <c r="AI893" s="2"/>
      <c r="AJ893" s="2"/>
      <c r="AK893" s="2"/>
      <c r="AL893" s="2"/>
      <c r="AM893" s="2"/>
      <c r="AN893" s="2"/>
    </row>
    <row r="894" ht="14.25" customHeight="1">
      <c r="A894" s="3"/>
      <c r="B894" s="2"/>
      <c r="C894" s="2"/>
      <c r="D894" s="2"/>
      <c r="E894" s="2"/>
      <c r="F894" s="2"/>
      <c r="G894" s="2"/>
      <c r="H894" s="2"/>
      <c r="I894" s="2"/>
      <c r="J894" s="4"/>
      <c r="K894" s="4"/>
      <c r="L894" s="4"/>
      <c r="M894" s="4"/>
      <c r="N894" s="4"/>
      <c r="O894" s="4"/>
      <c r="P894" s="4"/>
      <c r="Q894" s="4"/>
      <c r="R894" s="4"/>
      <c r="S894" s="2"/>
      <c r="T894" s="2"/>
      <c r="U894" s="2"/>
      <c r="V894" s="2"/>
      <c r="W894" s="2"/>
      <c r="X894" s="2"/>
      <c r="Y894" s="2"/>
      <c r="Z894" s="2"/>
      <c r="AA894" s="2"/>
      <c r="AB894" s="2"/>
      <c r="AC894" s="2"/>
      <c r="AD894" s="2"/>
      <c r="AE894" s="2"/>
      <c r="AF894" s="2"/>
      <c r="AG894" s="2"/>
      <c r="AH894" s="2"/>
      <c r="AI894" s="2"/>
      <c r="AJ894" s="2"/>
      <c r="AK894" s="2"/>
      <c r="AL894" s="2"/>
      <c r="AM894" s="2"/>
      <c r="AN894" s="2"/>
    </row>
    <row r="895" ht="14.25" customHeight="1">
      <c r="A895" s="3"/>
      <c r="B895" s="2"/>
      <c r="C895" s="2"/>
      <c r="D895" s="2"/>
      <c r="E895" s="2"/>
      <c r="F895" s="2"/>
      <c r="G895" s="2"/>
      <c r="H895" s="2"/>
      <c r="I895" s="2"/>
      <c r="J895" s="4"/>
      <c r="K895" s="4"/>
      <c r="L895" s="4"/>
      <c r="M895" s="4"/>
      <c r="N895" s="4"/>
      <c r="O895" s="4"/>
      <c r="P895" s="4"/>
      <c r="Q895" s="4"/>
      <c r="R895" s="4"/>
      <c r="S895" s="2"/>
      <c r="T895" s="2"/>
      <c r="U895" s="2"/>
      <c r="V895" s="2"/>
      <c r="W895" s="2"/>
      <c r="X895" s="2"/>
      <c r="Y895" s="2"/>
      <c r="Z895" s="2"/>
      <c r="AA895" s="2"/>
      <c r="AB895" s="2"/>
      <c r="AC895" s="2"/>
      <c r="AD895" s="2"/>
      <c r="AE895" s="2"/>
      <c r="AF895" s="2"/>
      <c r="AG895" s="2"/>
      <c r="AH895" s="2"/>
      <c r="AI895" s="2"/>
      <c r="AJ895" s="2"/>
      <c r="AK895" s="2"/>
      <c r="AL895" s="2"/>
      <c r="AM895" s="2"/>
      <c r="AN895" s="2"/>
    </row>
    <row r="896" ht="14.25" customHeight="1">
      <c r="A896" s="3"/>
      <c r="B896" s="2"/>
      <c r="C896" s="2"/>
      <c r="D896" s="2"/>
      <c r="E896" s="2"/>
      <c r="F896" s="2"/>
      <c r="G896" s="2"/>
      <c r="H896" s="2"/>
      <c r="I896" s="2"/>
      <c r="J896" s="4"/>
      <c r="K896" s="4"/>
      <c r="L896" s="4"/>
      <c r="M896" s="4"/>
      <c r="N896" s="4"/>
      <c r="O896" s="4"/>
      <c r="P896" s="4"/>
      <c r="Q896" s="4"/>
      <c r="R896" s="4"/>
      <c r="S896" s="2"/>
      <c r="T896" s="2"/>
      <c r="U896" s="2"/>
      <c r="V896" s="2"/>
      <c r="W896" s="2"/>
      <c r="X896" s="2"/>
      <c r="Y896" s="2"/>
      <c r="Z896" s="2"/>
      <c r="AA896" s="2"/>
      <c r="AB896" s="2"/>
      <c r="AC896" s="2"/>
      <c r="AD896" s="2"/>
      <c r="AE896" s="2"/>
      <c r="AF896" s="2"/>
      <c r="AG896" s="2"/>
      <c r="AH896" s="2"/>
      <c r="AI896" s="2"/>
      <c r="AJ896" s="2"/>
      <c r="AK896" s="2"/>
      <c r="AL896" s="2"/>
      <c r="AM896" s="2"/>
      <c r="AN896" s="2"/>
    </row>
    <row r="897" ht="14.25" customHeight="1">
      <c r="A897" s="3"/>
      <c r="B897" s="2"/>
      <c r="C897" s="2"/>
      <c r="D897" s="2"/>
      <c r="E897" s="2"/>
      <c r="F897" s="2"/>
      <c r="G897" s="2"/>
      <c r="H897" s="2"/>
      <c r="I897" s="2"/>
      <c r="J897" s="4"/>
      <c r="K897" s="4"/>
      <c r="L897" s="4"/>
      <c r="M897" s="4"/>
      <c r="N897" s="4"/>
      <c r="O897" s="4"/>
      <c r="P897" s="4"/>
      <c r="Q897" s="4"/>
      <c r="R897" s="4"/>
      <c r="S897" s="2"/>
      <c r="T897" s="2"/>
      <c r="U897" s="2"/>
      <c r="V897" s="2"/>
      <c r="W897" s="2"/>
      <c r="X897" s="2"/>
      <c r="Y897" s="2"/>
      <c r="Z897" s="2"/>
      <c r="AA897" s="2"/>
      <c r="AB897" s="2"/>
      <c r="AC897" s="2"/>
      <c r="AD897" s="2"/>
      <c r="AE897" s="2"/>
      <c r="AF897" s="2"/>
      <c r="AG897" s="2"/>
      <c r="AH897" s="2"/>
      <c r="AI897" s="2"/>
      <c r="AJ897" s="2"/>
      <c r="AK897" s="2"/>
      <c r="AL897" s="2"/>
      <c r="AM897" s="2"/>
      <c r="AN897" s="2"/>
    </row>
  </sheetData>
  <mergeCells count="24">
    <mergeCell ref="B2:J2"/>
    <mergeCell ref="B3:E3"/>
    <mergeCell ref="B4:E4"/>
    <mergeCell ref="B5:E5"/>
    <mergeCell ref="B6:E6"/>
    <mergeCell ref="B7:E7"/>
    <mergeCell ref="B8:E8"/>
    <mergeCell ref="B9:E9"/>
    <mergeCell ref="B10:E10"/>
    <mergeCell ref="B11:E11"/>
    <mergeCell ref="B12:E12"/>
    <mergeCell ref="B13:E13"/>
    <mergeCell ref="B14:E14"/>
    <mergeCell ref="B15:E15"/>
    <mergeCell ref="B23:E23"/>
    <mergeCell ref="B24:E24"/>
    <mergeCell ref="B25:E25"/>
    <mergeCell ref="B16:E16"/>
    <mergeCell ref="B17:E17"/>
    <mergeCell ref="B18:E18"/>
    <mergeCell ref="B19:E19"/>
    <mergeCell ref="B20:E20"/>
    <mergeCell ref="B21:E21"/>
    <mergeCell ref="B22:E22"/>
  </mergeCells>
  <conditionalFormatting sqref="H1:I1 H26:I27">
    <cfRule type="expression" dxfId="0" priority="1">
      <formula>AND($D1&lt;&gt;"",$E1&lt;&gt;"",$D1=$E1)</formula>
    </cfRule>
  </conditionalFormatting>
  <conditionalFormatting sqref="D1:E1 D26:E27">
    <cfRule type="expression" dxfId="1" priority="2">
      <formula>ISTEXT(D1)</formula>
    </cfRule>
  </conditionalFormatting>
  <conditionalFormatting sqref="B1 B26:B27">
    <cfRule type="expression" dxfId="2" priority="3">
      <formula>$H1&gt;$I1</formula>
    </cfRule>
  </conditionalFormatting>
  <conditionalFormatting sqref="B1 B26:B27">
    <cfRule type="expression" dxfId="3" priority="4">
      <formula>$H1&lt;$I1</formula>
    </cfRule>
  </conditionalFormatting>
  <conditionalFormatting sqref="B1 B26:B27">
    <cfRule type="expression" dxfId="4" priority="5">
      <formula>$D1&lt;$E1</formula>
    </cfRule>
  </conditionalFormatting>
  <conditionalFormatting sqref="B1 B26:B27">
    <cfRule type="expression" dxfId="5" priority="6">
      <formula>$D1&gt;$E1</formula>
    </cfRule>
  </conditionalFormatting>
  <conditionalFormatting sqref="G1 G26:G27">
    <cfRule type="expression" dxfId="2" priority="7">
      <formula>$H1&lt;$I1</formula>
    </cfRule>
  </conditionalFormatting>
  <conditionalFormatting sqref="G1 G26:G27">
    <cfRule type="expression" dxfId="3" priority="8">
      <formula>$H1&gt;$I1</formula>
    </cfRule>
  </conditionalFormatting>
  <conditionalFormatting sqref="G1 G26:G27">
    <cfRule type="expression" dxfId="4" priority="9">
      <formula>$D1&gt;$E1</formula>
    </cfRule>
  </conditionalFormatting>
  <conditionalFormatting sqref="G1 G26:G27">
    <cfRule type="expression" dxfId="5" priority="10">
      <formula>$D1&lt;$E1</formula>
    </cfRule>
  </conditionalFormatting>
  <printOptions horizontalCentered="1" verticalCentered="1"/>
  <pageMargins bottom="0.393700787401575" footer="0.0" header="0.0" left="0.393700787401575" right="0.31496062992126" top="0.275590551181102"/>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67" t="s">
        <v>214</v>
      </c>
      <c r="B1" s="76" t="s">
        <v>208</v>
      </c>
      <c r="C1" s="31"/>
      <c r="D1" s="31"/>
      <c r="E1" s="30"/>
      <c r="F1" s="31"/>
      <c r="G1" s="31"/>
      <c r="H1" s="31"/>
      <c r="I1" s="31"/>
      <c r="J1" s="31"/>
      <c r="K1" s="31"/>
      <c r="L1" s="31"/>
      <c r="M1" s="31"/>
      <c r="N1" s="31"/>
      <c r="O1" s="31"/>
      <c r="P1" s="31"/>
      <c r="Q1" s="31"/>
      <c r="R1" s="31"/>
      <c r="S1" s="31"/>
      <c r="T1" s="31"/>
      <c r="U1" s="31"/>
      <c r="V1" s="31"/>
      <c r="W1" s="69"/>
    </row>
    <row r="2">
      <c r="A2" s="32"/>
      <c r="B2" s="70" t="s">
        <v>209</v>
      </c>
      <c r="C2" s="35"/>
      <c r="D2" s="34">
        <v>1.0</v>
      </c>
      <c r="E2" s="35"/>
      <c r="F2" s="34">
        <v>1.0</v>
      </c>
      <c r="G2" s="34">
        <v>1.0</v>
      </c>
      <c r="H2" s="35"/>
      <c r="I2" s="35"/>
      <c r="J2" s="35"/>
      <c r="K2" s="35"/>
      <c r="L2" s="35"/>
      <c r="M2" s="35"/>
      <c r="N2" s="35"/>
      <c r="O2" s="35"/>
      <c r="P2" s="35"/>
      <c r="Q2" s="35"/>
      <c r="R2" s="35"/>
      <c r="S2" s="35"/>
      <c r="T2" s="35"/>
      <c r="U2" s="35"/>
      <c r="V2" s="35"/>
      <c r="W2" s="71"/>
    </row>
    <row r="3">
      <c r="A3" s="32"/>
      <c r="B3" s="70" t="s">
        <v>190</v>
      </c>
      <c r="C3" s="35"/>
      <c r="D3" s="35"/>
      <c r="E3" s="34">
        <v>1.0</v>
      </c>
      <c r="F3" s="35"/>
      <c r="G3" s="35"/>
      <c r="H3" s="35"/>
      <c r="I3" s="35"/>
      <c r="J3" s="35"/>
      <c r="K3" s="35"/>
      <c r="L3" s="35"/>
      <c r="M3" s="35"/>
      <c r="N3" s="35"/>
      <c r="O3" s="35"/>
      <c r="P3" s="35"/>
      <c r="Q3" s="35"/>
      <c r="R3" s="35"/>
      <c r="S3" s="35"/>
      <c r="T3" s="35"/>
      <c r="U3" s="35"/>
      <c r="V3" s="35"/>
      <c r="W3" s="71"/>
    </row>
    <row r="4">
      <c r="A4" s="32"/>
      <c r="B4" s="70" t="s">
        <v>192</v>
      </c>
      <c r="C4" s="35"/>
      <c r="D4" s="35"/>
      <c r="E4" s="35"/>
      <c r="F4" s="35"/>
      <c r="G4" s="35"/>
      <c r="H4" s="35"/>
      <c r="I4" s="35"/>
      <c r="J4" s="35"/>
      <c r="K4" s="35"/>
      <c r="L4" s="35"/>
      <c r="M4" s="35"/>
      <c r="N4" s="35"/>
      <c r="O4" s="35"/>
      <c r="P4" s="35"/>
      <c r="Q4" s="35"/>
      <c r="R4" s="35"/>
      <c r="S4" s="35"/>
      <c r="T4" s="35"/>
      <c r="U4" s="35"/>
      <c r="V4" s="35"/>
      <c r="W4" s="71"/>
    </row>
    <row r="5">
      <c r="A5" s="38"/>
      <c r="B5" s="74" t="s">
        <v>193</v>
      </c>
      <c r="C5" s="41"/>
      <c r="D5" s="41"/>
      <c r="E5" s="41"/>
      <c r="F5" s="41"/>
      <c r="G5" s="41"/>
      <c r="H5" s="41"/>
      <c r="I5" s="41"/>
      <c r="J5" s="41"/>
      <c r="K5" s="41"/>
      <c r="L5" s="41"/>
      <c r="M5" s="41"/>
      <c r="N5" s="41"/>
      <c r="O5" s="41"/>
      <c r="P5" s="41"/>
      <c r="Q5" s="41"/>
      <c r="R5" s="41"/>
      <c r="S5" s="41"/>
      <c r="T5" s="41"/>
      <c r="U5" s="41"/>
      <c r="V5" s="41"/>
      <c r="W5" s="77"/>
    </row>
  </sheetData>
  <mergeCells count="1">
    <mergeCell ref="A1:A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4">
      <c r="B4" s="54" t="s">
        <v>215</v>
      </c>
      <c r="C4" s="54" t="s">
        <v>216</v>
      </c>
      <c r="D4" s="54" t="s">
        <v>217</v>
      </c>
      <c r="E4" s="54" t="s">
        <v>188</v>
      </c>
      <c r="F4" s="54" t="s">
        <v>194</v>
      </c>
      <c r="G4" s="54" t="s">
        <v>195</v>
      </c>
      <c r="H4" s="54" t="s">
        <v>196</v>
      </c>
      <c r="I4" s="54" t="s">
        <v>197</v>
      </c>
      <c r="J4" s="54" t="s">
        <v>198</v>
      </c>
      <c r="K4" s="54" t="s">
        <v>199</v>
      </c>
      <c r="L4" s="54" t="s">
        <v>200</v>
      </c>
      <c r="M4" s="54" t="s">
        <v>201</v>
      </c>
      <c r="N4" s="54" t="s">
        <v>202</v>
      </c>
    </row>
    <row r="5">
      <c r="B5" s="72" t="s">
        <v>218</v>
      </c>
      <c r="C5" s="72" t="s">
        <v>219</v>
      </c>
      <c r="D5" s="72" t="s">
        <v>220</v>
      </c>
      <c r="E5" s="72" t="s">
        <v>221</v>
      </c>
      <c r="F5" s="72" t="s">
        <v>222</v>
      </c>
      <c r="G5" s="72" t="s">
        <v>223</v>
      </c>
      <c r="H5" s="72" t="s">
        <v>224</v>
      </c>
      <c r="I5" s="80" t="s">
        <v>225</v>
      </c>
      <c r="J5" s="72" t="s">
        <v>226</v>
      </c>
      <c r="K5" s="72" t="s">
        <v>227</v>
      </c>
      <c r="L5" s="72" t="s">
        <v>228</v>
      </c>
      <c r="M5" s="72" t="s">
        <v>229</v>
      </c>
      <c r="N5" s="72" t="s">
        <v>230</v>
      </c>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71"/>
    <col customWidth="1" min="2" max="7" width="8.71"/>
    <col customWidth="1" min="8" max="8" width="4.57"/>
    <col customWidth="1" min="9" max="32" width="8.71"/>
  </cols>
  <sheetData>
    <row r="1"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ht="4.5" customHeight="1">
      <c r="A2" s="2"/>
      <c r="B2" s="2"/>
      <c r="C2" s="2"/>
      <c r="D2" s="3"/>
      <c r="E2" s="2"/>
      <c r="F2" s="2"/>
      <c r="G2" s="2"/>
      <c r="H2" s="2"/>
      <c r="I2" s="2"/>
      <c r="J2" s="2"/>
      <c r="K2" s="2"/>
      <c r="L2" s="2"/>
      <c r="M2" s="2"/>
      <c r="N2" s="4"/>
      <c r="O2" s="5"/>
      <c r="P2" s="5"/>
      <c r="Q2" s="5"/>
      <c r="R2" s="5"/>
      <c r="S2" s="5"/>
      <c r="T2" s="6"/>
      <c r="U2" s="7"/>
      <c r="V2" s="4"/>
      <c r="W2" s="2"/>
      <c r="X2" s="2"/>
      <c r="Y2" s="2"/>
      <c r="Z2" s="2"/>
      <c r="AA2" s="2"/>
      <c r="AB2" s="2"/>
      <c r="AC2" s="2"/>
      <c r="AD2" s="2"/>
      <c r="AE2" s="2"/>
      <c r="AF2" s="2"/>
    </row>
    <row r="3" ht="30.0" customHeight="1">
      <c r="A3" s="8"/>
      <c r="B3" s="9" t="s">
        <v>231</v>
      </c>
      <c r="C3" s="2"/>
      <c r="D3" s="3"/>
      <c r="E3" s="2"/>
      <c r="F3" s="2"/>
      <c r="G3" s="2"/>
      <c r="H3" s="2"/>
      <c r="I3" s="2"/>
      <c r="J3" s="2"/>
      <c r="K3" s="2"/>
      <c r="L3" s="2"/>
      <c r="M3" s="2"/>
      <c r="N3" s="2"/>
      <c r="O3" s="2"/>
      <c r="P3" s="2"/>
      <c r="Q3" s="2"/>
      <c r="R3" s="2"/>
      <c r="S3" s="2"/>
      <c r="T3" s="10"/>
      <c r="U3" s="11"/>
      <c r="V3" s="2"/>
      <c r="W3" s="2"/>
      <c r="X3" s="2"/>
      <c r="Y3" s="2"/>
      <c r="Z3" s="2"/>
      <c r="AA3" s="2"/>
      <c r="AB3" s="2"/>
      <c r="AC3" s="2"/>
      <c r="AD3" s="2"/>
      <c r="AE3" s="2"/>
      <c r="AF3" s="8"/>
    </row>
    <row r="4" ht="4.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ht="14.25" customHeight="1">
      <c r="A5" s="2"/>
      <c r="B5" s="81" t="s">
        <v>232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ht="4.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ht="14.25" customHeight="1">
      <c r="A7" s="2"/>
      <c r="B7" s="2" t="s">
        <v>233</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ht="4.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ht="14.25" customHeight="1">
      <c r="A9" s="2"/>
      <c r="B9" s="82" t="s">
        <v>234</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ht="14.25" customHeight="1">
      <c r="A10" s="2"/>
      <c r="B10" s="82" t="s">
        <v>235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ht="14.25" customHeight="1">
      <c r="A11" s="2"/>
      <c r="B11" s="82" t="s">
        <v>236</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ht="14.25" customHeight="1">
      <c r="A12" s="2"/>
      <c r="B12" s="83" t="s">
        <v>237</v>
      </c>
      <c r="O12" s="2"/>
      <c r="P12" s="2"/>
      <c r="Q12" s="2"/>
      <c r="R12" s="2"/>
      <c r="S12" s="2"/>
      <c r="T12" s="2"/>
      <c r="U12" s="2"/>
      <c r="V12" s="2"/>
      <c r="W12" s="2"/>
      <c r="X12" s="2"/>
      <c r="Y12" s="2"/>
      <c r="Z12" s="2"/>
      <c r="AA12" s="2"/>
      <c r="AB12" s="2"/>
      <c r="AC12" s="2"/>
      <c r="AD12" s="2"/>
      <c r="AE12" s="2"/>
      <c r="AF12" s="2"/>
    </row>
    <row r="13" ht="14.25" customHeight="1">
      <c r="A13" s="2"/>
      <c r="O13" s="2"/>
      <c r="P13" s="2"/>
      <c r="Q13" s="2"/>
      <c r="R13" s="2"/>
      <c r="S13" s="2"/>
      <c r="T13" s="2"/>
      <c r="U13" s="2"/>
      <c r="V13" s="2"/>
      <c r="W13" s="2"/>
      <c r="X13" s="2"/>
      <c r="Y13" s="2"/>
      <c r="Z13" s="2"/>
      <c r="AA13" s="2"/>
      <c r="AB13" s="2"/>
      <c r="AC13" s="2"/>
      <c r="AD13" s="2"/>
      <c r="AE13" s="2"/>
      <c r="AF13" s="2"/>
    </row>
    <row r="14" ht="14.25" customHeight="1">
      <c r="A14" s="2"/>
      <c r="O14" s="2"/>
      <c r="P14" s="2"/>
      <c r="Q14" s="2"/>
      <c r="R14" s="2"/>
      <c r="S14" s="2"/>
      <c r="T14" s="2"/>
      <c r="U14" s="2"/>
      <c r="V14" s="2"/>
      <c r="W14" s="2"/>
      <c r="X14" s="2"/>
      <c r="Y14" s="2"/>
      <c r="Z14" s="2"/>
      <c r="AA14" s="2"/>
      <c r="AB14" s="2"/>
      <c r="AC14" s="2"/>
      <c r="AD14" s="2"/>
      <c r="AE14" s="2"/>
      <c r="AF14" s="2"/>
    </row>
    <row r="15" ht="14.25" customHeight="1">
      <c r="A15" s="2"/>
      <c r="B15" s="82" t="s">
        <v>238</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ht="14.25" customHeight="1">
      <c r="A16" s="2"/>
      <c r="B16" s="82" t="s">
        <v>239</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ht="14.25" customHeight="1">
      <c r="A17" s="2"/>
      <c r="B17" s="82" t="s">
        <v>240</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ht="14.25" customHeight="1">
      <c r="A18" s="2"/>
      <c r="B18" s="84" t="s">
        <v>241</v>
      </c>
      <c r="O18" s="2"/>
      <c r="P18" s="2"/>
      <c r="Q18" s="2"/>
      <c r="R18" s="2"/>
      <c r="S18" s="2"/>
      <c r="T18" s="2"/>
      <c r="U18" s="2"/>
      <c r="V18" s="2"/>
      <c r="W18" s="2"/>
      <c r="X18" s="2"/>
      <c r="Y18" s="2"/>
      <c r="Z18" s="2"/>
      <c r="AA18" s="2"/>
      <c r="AB18" s="2"/>
      <c r="AC18" s="2"/>
      <c r="AD18" s="2"/>
      <c r="AE18" s="2"/>
      <c r="AF18" s="2"/>
    </row>
    <row r="19" ht="14.25" customHeight="1">
      <c r="A19" s="2"/>
      <c r="O19" s="2"/>
      <c r="P19" s="2"/>
      <c r="Q19" s="2"/>
      <c r="R19" s="2"/>
      <c r="S19" s="2"/>
      <c r="T19" s="2"/>
      <c r="U19" s="2"/>
      <c r="V19" s="2"/>
      <c r="W19" s="2"/>
      <c r="X19" s="2"/>
      <c r="Y19" s="2"/>
      <c r="Z19" s="2"/>
      <c r="AA19" s="2"/>
      <c r="AB19" s="2"/>
      <c r="AC19" s="2"/>
      <c r="AD19" s="2"/>
      <c r="AE19" s="2"/>
      <c r="AF19" s="2"/>
    </row>
    <row r="20" ht="14.25" customHeight="1">
      <c r="A20" s="2"/>
      <c r="O20" s="2"/>
      <c r="P20" s="2"/>
      <c r="Q20" s="2"/>
      <c r="R20" s="2"/>
      <c r="S20" s="2"/>
      <c r="T20" s="2"/>
      <c r="U20" s="2"/>
      <c r="V20" s="2"/>
      <c r="W20" s="2"/>
      <c r="X20" s="2"/>
      <c r="Y20" s="2"/>
      <c r="Z20" s="2"/>
      <c r="AA20" s="2"/>
      <c r="AB20" s="2"/>
      <c r="AC20" s="2"/>
      <c r="AD20" s="2"/>
      <c r="AE20" s="2"/>
      <c r="AF20" s="2"/>
    </row>
    <row r="21" ht="14.25" customHeight="1">
      <c r="A21" s="2"/>
      <c r="B21" s="84" t="s">
        <v>242</v>
      </c>
      <c r="O21" s="2"/>
      <c r="P21" s="2"/>
      <c r="Q21" s="2"/>
      <c r="R21" s="2"/>
      <c r="S21" s="2"/>
      <c r="T21" s="2"/>
      <c r="U21" s="2"/>
      <c r="V21" s="2"/>
      <c r="W21" s="2"/>
      <c r="X21" s="2"/>
      <c r="Y21" s="2"/>
      <c r="Z21" s="2"/>
      <c r="AA21" s="2"/>
      <c r="AB21" s="2"/>
      <c r="AC21" s="2"/>
      <c r="AD21" s="2"/>
      <c r="AE21" s="2"/>
      <c r="AF21" s="2"/>
    </row>
    <row r="22" ht="14.25" customHeight="1">
      <c r="A22" s="2"/>
      <c r="O22" s="2"/>
      <c r="P22" s="2"/>
      <c r="Q22" s="2"/>
      <c r="R22" s="2"/>
      <c r="S22" s="2"/>
      <c r="T22" s="2"/>
      <c r="U22" s="2"/>
      <c r="V22" s="2"/>
      <c r="W22" s="2"/>
      <c r="X22" s="2"/>
      <c r="Y22" s="2"/>
      <c r="Z22" s="2"/>
      <c r="AA22" s="2"/>
      <c r="AB22" s="2"/>
      <c r="AC22" s="2"/>
      <c r="AD22" s="2"/>
      <c r="AE22" s="2"/>
      <c r="AF22" s="2"/>
    </row>
    <row r="23" ht="14.25" customHeight="1">
      <c r="A23" s="2"/>
      <c r="B23" s="82" t="s">
        <v>243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ht="14.25" customHeight="1">
      <c r="A25" s="2"/>
      <c r="B25" s="85" t="s">
        <v>244</v>
      </c>
      <c r="O25" s="2"/>
      <c r="P25" s="2"/>
      <c r="Q25" s="2"/>
      <c r="R25" s="2"/>
      <c r="S25" s="2"/>
      <c r="T25" s="2"/>
      <c r="U25" s="2"/>
      <c r="V25" s="2"/>
      <c r="W25" s="2"/>
      <c r="X25" s="2"/>
      <c r="Y25" s="2"/>
      <c r="Z25" s="2"/>
      <c r="AA25" s="2"/>
      <c r="AB25" s="2"/>
      <c r="AC25" s="2"/>
      <c r="AD25" s="2"/>
      <c r="AE25" s="2"/>
      <c r="AF25" s="2"/>
    </row>
    <row r="26" ht="14.25" customHeight="1">
      <c r="A26" s="2"/>
      <c r="O26" s="2"/>
      <c r="P26" s="2"/>
      <c r="Q26" s="2"/>
      <c r="R26" s="2"/>
      <c r="S26" s="2"/>
      <c r="T26" s="2"/>
      <c r="U26" s="2"/>
      <c r="V26" s="2"/>
      <c r="W26" s="2"/>
      <c r="X26" s="2"/>
      <c r="Y26" s="2"/>
      <c r="Z26" s="2"/>
      <c r="AA26" s="2"/>
      <c r="AB26" s="2"/>
      <c r="AC26" s="2"/>
      <c r="AD26" s="2"/>
      <c r="AE26" s="2"/>
      <c r="AF26" s="2"/>
    </row>
    <row r="27" ht="14.25" customHeight="1">
      <c r="A27" s="2"/>
      <c r="B27" s="85"/>
      <c r="C27" s="85"/>
      <c r="D27" s="85"/>
      <c r="E27" s="85"/>
      <c r="F27" s="85"/>
      <c r="G27" s="85"/>
      <c r="H27" s="85"/>
      <c r="I27" s="85"/>
      <c r="J27" s="85"/>
      <c r="K27" s="85"/>
      <c r="L27" s="85"/>
      <c r="M27" s="85"/>
      <c r="N27" s="85"/>
      <c r="O27" s="2"/>
      <c r="P27" s="2"/>
      <c r="Q27" s="2"/>
      <c r="R27" s="2"/>
      <c r="S27" s="2"/>
      <c r="T27" s="2"/>
      <c r="U27" s="2"/>
      <c r="V27" s="2"/>
      <c r="W27" s="2"/>
      <c r="X27" s="2"/>
      <c r="Y27" s="2"/>
      <c r="Z27" s="2"/>
      <c r="AA27" s="2"/>
      <c r="AB27" s="2"/>
      <c r="AC27" s="2"/>
      <c r="AD27" s="2"/>
      <c r="AE27" s="2"/>
      <c r="AF27" s="2"/>
    </row>
    <row r="28" ht="14.25" customHeight="1">
      <c r="A28" s="2"/>
      <c r="B28" s="81" t="s">
        <v>245</v>
      </c>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ht="4.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ht="14.25" customHeight="1">
      <c r="A30" s="2"/>
      <c r="B30" s="86" t="s">
        <v>246</v>
      </c>
      <c r="C30" s="87"/>
      <c r="D30" s="87"/>
      <c r="E30" s="87"/>
      <c r="F30" s="87"/>
      <c r="G30" s="88"/>
      <c r="H30" s="2"/>
      <c r="I30" s="89" t="s">
        <v>247</v>
      </c>
      <c r="J30" s="89" t="s">
        <v>248</v>
      </c>
      <c r="K30" s="89" t="s">
        <v>249</v>
      </c>
      <c r="L30" s="89" t="s">
        <v>250</v>
      </c>
      <c r="M30" s="2"/>
      <c r="N30" s="2"/>
      <c r="O30" s="2"/>
      <c r="P30" s="2"/>
      <c r="Q30" s="2"/>
      <c r="R30" s="2"/>
      <c r="S30" s="2"/>
      <c r="T30" s="2"/>
      <c r="U30" s="2"/>
      <c r="V30" s="2"/>
      <c r="W30" s="2"/>
      <c r="X30" s="2"/>
      <c r="Y30" s="2"/>
      <c r="Z30" s="2"/>
      <c r="AA30" s="2"/>
      <c r="AB30" s="2"/>
      <c r="AC30" s="2"/>
      <c r="AD30" s="2"/>
      <c r="AE30" s="2"/>
      <c r="AF30" s="2"/>
    </row>
    <row r="31" ht="14.25" customHeight="1">
      <c r="A31" s="2"/>
      <c r="B31" s="90"/>
      <c r="C31" s="91"/>
      <c r="D31" s="91"/>
      <c r="E31" s="91"/>
      <c r="F31" s="91"/>
      <c r="G31" s="92"/>
      <c r="H31" s="2"/>
      <c r="I31" s="89" t="s">
        <v>251</v>
      </c>
      <c r="J31" s="89" t="s">
        <v>251</v>
      </c>
      <c r="K31" s="89" t="s">
        <v>251</v>
      </c>
      <c r="L31" s="89" t="s">
        <v>251</v>
      </c>
      <c r="M31" s="2"/>
      <c r="N31" s="2"/>
      <c r="O31" s="2"/>
      <c r="P31" s="2"/>
      <c r="Q31" s="2"/>
      <c r="R31" s="2"/>
      <c r="S31" s="2"/>
      <c r="T31" s="2"/>
      <c r="U31" s="2"/>
      <c r="V31" s="2"/>
      <c r="W31" s="2"/>
      <c r="X31" s="2"/>
      <c r="Y31" s="2"/>
      <c r="Z31" s="2"/>
      <c r="AA31" s="2"/>
      <c r="AB31" s="2"/>
      <c r="AC31" s="2"/>
      <c r="AD31" s="2"/>
      <c r="AE31" s="2"/>
      <c r="AF31" s="2"/>
    </row>
    <row r="32" ht="14.25" customHeight="1">
      <c r="A32" s="2"/>
      <c r="B32" s="89" t="s">
        <v>252</v>
      </c>
      <c r="C32" s="89" t="s">
        <v>253</v>
      </c>
      <c r="D32" s="89" t="s">
        <v>254</v>
      </c>
      <c r="E32" s="89" t="s">
        <v>255</v>
      </c>
      <c r="F32" s="89"/>
      <c r="G32" s="89"/>
      <c r="H32" s="93" t="s">
        <v>256</v>
      </c>
      <c r="I32" s="89" t="s">
        <v>257</v>
      </c>
      <c r="J32" s="89" t="s">
        <v>258</v>
      </c>
      <c r="K32" s="89" t="s">
        <v>259</v>
      </c>
      <c r="L32" s="89" t="s">
        <v>260</v>
      </c>
      <c r="M32" s="2"/>
      <c r="N32" s="2"/>
      <c r="O32" s="2"/>
      <c r="P32" s="2"/>
      <c r="Q32" s="2"/>
      <c r="R32" s="2"/>
      <c r="S32" s="2"/>
      <c r="T32" s="2"/>
      <c r="U32" s="2"/>
      <c r="V32" s="2"/>
      <c r="W32" s="2"/>
      <c r="X32" s="2"/>
      <c r="Y32" s="2"/>
      <c r="Z32" s="2"/>
      <c r="AA32" s="2"/>
      <c r="AB32" s="2"/>
      <c r="AC32" s="2"/>
      <c r="AD32" s="2"/>
      <c r="AE32" s="2"/>
      <c r="AF32" s="2"/>
    </row>
    <row r="33" ht="14.25" customHeight="1">
      <c r="A33" s="2"/>
      <c r="B33" s="89" t="s">
        <v>252</v>
      </c>
      <c r="C33" s="89" t="s">
        <v>253</v>
      </c>
      <c r="D33" s="89" t="s">
        <v>254</v>
      </c>
      <c r="E33" s="89"/>
      <c r="F33" s="89" t="s">
        <v>261</v>
      </c>
      <c r="G33" s="89"/>
      <c r="H33" s="93" t="s">
        <v>256</v>
      </c>
      <c r="I33" s="89" t="s">
        <v>257</v>
      </c>
      <c r="J33" s="89" t="s">
        <v>262</v>
      </c>
      <c r="K33" s="89" t="s">
        <v>259</v>
      </c>
      <c r="L33" s="89" t="s">
        <v>260</v>
      </c>
      <c r="M33" s="2"/>
      <c r="N33" s="2"/>
      <c r="O33" s="2"/>
      <c r="P33" s="2"/>
      <c r="Q33" s="2"/>
      <c r="R33" s="2"/>
      <c r="S33" s="2"/>
      <c r="T33" s="2"/>
      <c r="U33" s="2"/>
      <c r="V33" s="2"/>
      <c r="W33" s="2"/>
      <c r="X33" s="2"/>
      <c r="Y33" s="2"/>
      <c r="Z33" s="2"/>
      <c r="AA33" s="2"/>
      <c r="AB33" s="2"/>
      <c r="AC33" s="2"/>
      <c r="AD33" s="2"/>
      <c r="AE33" s="2"/>
      <c r="AF33" s="2"/>
    </row>
    <row r="34" ht="14.25" customHeight="1">
      <c r="A34" s="2"/>
      <c r="B34" s="89" t="s">
        <v>252</v>
      </c>
      <c r="C34" s="89" t="s">
        <v>253</v>
      </c>
      <c r="D34" s="89" t="s">
        <v>254</v>
      </c>
      <c r="E34" s="89"/>
      <c r="F34" s="89"/>
      <c r="G34" s="89" t="s">
        <v>263</v>
      </c>
      <c r="H34" s="93" t="s">
        <v>256</v>
      </c>
      <c r="I34" s="89" t="s">
        <v>257</v>
      </c>
      <c r="J34" s="89" t="s">
        <v>264</v>
      </c>
      <c r="K34" s="89" t="s">
        <v>259</v>
      </c>
      <c r="L34" s="89" t="s">
        <v>260</v>
      </c>
      <c r="M34" s="2"/>
      <c r="N34" s="2"/>
      <c r="O34" s="2"/>
      <c r="P34" s="2"/>
      <c r="Q34" s="2"/>
      <c r="R34" s="2"/>
      <c r="S34" s="2"/>
      <c r="T34" s="2"/>
      <c r="U34" s="2"/>
      <c r="V34" s="2"/>
      <c r="W34" s="2"/>
      <c r="X34" s="2"/>
      <c r="Y34" s="2"/>
      <c r="Z34" s="2"/>
      <c r="AA34" s="2"/>
      <c r="AB34" s="2"/>
      <c r="AC34" s="2"/>
      <c r="AD34" s="2"/>
      <c r="AE34" s="2"/>
      <c r="AF34" s="2"/>
    </row>
    <row r="35" ht="14.25" customHeight="1">
      <c r="A35" s="2"/>
      <c r="B35" s="89" t="s">
        <v>252</v>
      </c>
      <c r="C35" s="89" t="s">
        <v>253</v>
      </c>
      <c r="D35" s="89"/>
      <c r="E35" s="89" t="s">
        <v>255</v>
      </c>
      <c r="F35" s="89" t="s">
        <v>261</v>
      </c>
      <c r="G35" s="89"/>
      <c r="H35" s="93" t="s">
        <v>256</v>
      </c>
      <c r="I35" s="89" t="s">
        <v>258</v>
      </c>
      <c r="J35" s="89" t="s">
        <v>262</v>
      </c>
      <c r="K35" s="89" t="s">
        <v>257</v>
      </c>
      <c r="L35" s="89" t="s">
        <v>259</v>
      </c>
      <c r="M35" s="2"/>
      <c r="N35" s="2"/>
      <c r="O35" s="2"/>
      <c r="P35" s="2"/>
      <c r="Q35" s="2"/>
      <c r="R35" s="2"/>
      <c r="S35" s="2"/>
      <c r="T35" s="2"/>
      <c r="U35" s="2"/>
      <c r="V35" s="2"/>
      <c r="W35" s="2"/>
      <c r="X35" s="2"/>
      <c r="Y35" s="2"/>
      <c r="Z35" s="2"/>
      <c r="AA35" s="2"/>
      <c r="AB35" s="2"/>
      <c r="AC35" s="2"/>
      <c r="AD35" s="2"/>
      <c r="AE35" s="2"/>
      <c r="AF35" s="2"/>
    </row>
    <row r="36" ht="14.25" customHeight="1">
      <c r="A36" s="2"/>
      <c r="B36" s="89" t="s">
        <v>252</v>
      </c>
      <c r="C36" s="89" t="s">
        <v>253</v>
      </c>
      <c r="D36" s="89"/>
      <c r="E36" s="89" t="s">
        <v>255</v>
      </c>
      <c r="F36" s="89"/>
      <c r="G36" s="89" t="s">
        <v>263</v>
      </c>
      <c r="H36" s="93" t="s">
        <v>256</v>
      </c>
      <c r="I36" s="89" t="s">
        <v>258</v>
      </c>
      <c r="J36" s="89" t="s">
        <v>264</v>
      </c>
      <c r="K36" s="89" t="s">
        <v>257</v>
      </c>
      <c r="L36" s="89" t="s">
        <v>259</v>
      </c>
      <c r="M36" s="2"/>
      <c r="N36" s="2"/>
      <c r="O36" s="2"/>
      <c r="P36" s="2"/>
      <c r="Q36" s="2"/>
      <c r="R36" s="2"/>
      <c r="S36" s="2"/>
      <c r="T36" s="2"/>
      <c r="U36" s="2"/>
      <c r="V36" s="2"/>
      <c r="W36" s="2"/>
      <c r="X36" s="2"/>
      <c r="Y36" s="2"/>
      <c r="Z36" s="2"/>
      <c r="AA36" s="2"/>
      <c r="AB36" s="2"/>
      <c r="AC36" s="2"/>
      <c r="AD36" s="2"/>
      <c r="AE36" s="2"/>
      <c r="AF36" s="2"/>
    </row>
    <row r="37" ht="14.25" customHeight="1">
      <c r="A37" s="2"/>
      <c r="B37" s="89" t="s">
        <v>252</v>
      </c>
      <c r="C37" s="89" t="s">
        <v>253</v>
      </c>
      <c r="D37" s="89"/>
      <c r="E37" s="89"/>
      <c r="F37" s="89" t="s">
        <v>261</v>
      </c>
      <c r="G37" s="89" t="s">
        <v>263</v>
      </c>
      <c r="H37" s="93" t="s">
        <v>256</v>
      </c>
      <c r="I37" s="89" t="s">
        <v>262</v>
      </c>
      <c r="J37" s="89" t="s">
        <v>264</v>
      </c>
      <c r="K37" s="89" t="s">
        <v>259</v>
      </c>
      <c r="L37" s="89" t="s">
        <v>257</v>
      </c>
      <c r="M37" s="2"/>
      <c r="N37" s="2"/>
      <c r="O37" s="2"/>
      <c r="P37" s="2"/>
      <c r="Q37" s="2"/>
      <c r="R37" s="2"/>
      <c r="S37" s="2"/>
      <c r="T37" s="2"/>
      <c r="U37" s="2"/>
      <c r="V37" s="2"/>
      <c r="W37" s="2"/>
      <c r="X37" s="2"/>
      <c r="Y37" s="2"/>
      <c r="Z37" s="2"/>
      <c r="AA37" s="2"/>
      <c r="AB37" s="2"/>
      <c r="AC37" s="2"/>
      <c r="AD37" s="2"/>
      <c r="AE37" s="2"/>
      <c r="AF37" s="2"/>
    </row>
    <row r="38" ht="14.25" customHeight="1">
      <c r="A38" s="2"/>
      <c r="B38" s="89" t="s">
        <v>252</v>
      </c>
      <c r="C38" s="89"/>
      <c r="D38" s="89" t="s">
        <v>254</v>
      </c>
      <c r="E38" s="89" t="s">
        <v>255</v>
      </c>
      <c r="F38" s="89" t="s">
        <v>261</v>
      </c>
      <c r="G38" s="89"/>
      <c r="H38" s="93" t="s">
        <v>256</v>
      </c>
      <c r="I38" s="89" t="s">
        <v>262</v>
      </c>
      <c r="J38" s="89" t="s">
        <v>258</v>
      </c>
      <c r="K38" s="89" t="s">
        <v>260</v>
      </c>
      <c r="L38" s="89" t="s">
        <v>257</v>
      </c>
      <c r="M38" s="2"/>
      <c r="N38" s="2"/>
      <c r="O38" s="2"/>
      <c r="P38" s="2"/>
      <c r="Q38" s="2"/>
      <c r="R38" s="2"/>
      <c r="S38" s="2"/>
      <c r="T38" s="2"/>
      <c r="U38" s="2"/>
      <c r="V38" s="2"/>
      <c r="W38" s="2"/>
      <c r="X38" s="2"/>
      <c r="Y38" s="2"/>
      <c r="Z38" s="2"/>
      <c r="AA38" s="2"/>
      <c r="AB38" s="2"/>
      <c r="AC38" s="2"/>
      <c r="AD38" s="2"/>
      <c r="AE38" s="2"/>
      <c r="AF38" s="2"/>
    </row>
    <row r="39" ht="14.25" customHeight="1">
      <c r="A39" s="2"/>
      <c r="B39" s="89" t="s">
        <v>252</v>
      </c>
      <c r="C39" s="89"/>
      <c r="D39" s="89" t="s">
        <v>254</v>
      </c>
      <c r="E39" s="89" t="s">
        <v>255</v>
      </c>
      <c r="F39" s="89"/>
      <c r="G39" s="89" t="s">
        <v>263</v>
      </c>
      <c r="H39" s="93" t="s">
        <v>256</v>
      </c>
      <c r="I39" s="89" t="s">
        <v>264</v>
      </c>
      <c r="J39" s="89" t="s">
        <v>258</v>
      </c>
      <c r="K39" s="89" t="s">
        <v>260</v>
      </c>
      <c r="L39" s="89" t="s">
        <v>257</v>
      </c>
      <c r="M39" s="2"/>
      <c r="N39" s="2"/>
      <c r="O39" s="2"/>
      <c r="P39" s="2"/>
      <c r="Q39" s="2"/>
      <c r="R39" s="2"/>
      <c r="S39" s="2"/>
      <c r="T39" s="2"/>
      <c r="U39" s="2"/>
      <c r="V39" s="2"/>
      <c r="W39" s="2"/>
      <c r="X39" s="2"/>
      <c r="Y39" s="2"/>
      <c r="Z39" s="2"/>
      <c r="AA39" s="2"/>
      <c r="AB39" s="2"/>
      <c r="AC39" s="2"/>
      <c r="AD39" s="2"/>
      <c r="AE39" s="2"/>
      <c r="AF39" s="2"/>
    </row>
    <row r="40" ht="14.25" customHeight="1">
      <c r="A40" s="2"/>
      <c r="B40" s="89" t="s">
        <v>252</v>
      </c>
      <c r="C40" s="89"/>
      <c r="D40" s="89" t="s">
        <v>254</v>
      </c>
      <c r="E40" s="89"/>
      <c r="F40" s="89" t="s">
        <v>261</v>
      </c>
      <c r="G40" s="89" t="s">
        <v>263</v>
      </c>
      <c r="H40" s="93" t="s">
        <v>256</v>
      </c>
      <c r="I40" s="89" t="s">
        <v>262</v>
      </c>
      <c r="J40" s="89" t="s">
        <v>264</v>
      </c>
      <c r="K40" s="89" t="s">
        <v>260</v>
      </c>
      <c r="L40" s="89" t="s">
        <v>257</v>
      </c>
      <c r="M40" s="2"/>
      <c r="N40" s="2"/>
      <c r="O40" s="2"/>
      <c r="P40" s="2"/>
      <c r="Q40" s="2"/>
      <c r="R40" s="2"/>
      <c r="S40" s="2"/>
      <c r="T40" s="2"/>
      <c r="U40" s="2"/>
      <c r="V40" s="2"/>
      <c r="W40" s="2"/>
      <c r="X40" s="2"/>
      <c r="Y40" s="2"/>
      <c r="Z40" s="2"/>
      <c r="AA40" s="2"/>
      <c r="AB40" s="2"/>
      <c r="AC40" s="2"/>
      <c r="AD40" s="2"/>
      <c r="AE40" s="2"/>
      <c r="AF40" s="2"/>
    </row>
    <row r="41" ht="14.25" customHeight="1">
      <c r="A41" s="2"/>
      <c r="B41" s="89" t="s">
        <v>252</v>
      </c>
      <c r="C41" s="89"/>
      <c r="D41" s="89"/>
      <c r="E41" s="89" t="s">
        <v>255</v>
      </c>
      <c r="F41" s="89" t="s">
        <v>261</v>
      </c>
      <c r="G41" s="89" t="s">
        <v>263</v>
      </c>
      <c r="H41" s="93" t="s">
        <v>256</v>
      </c>
      <c r="I41" s="89" t="s">
        <v>262</v>
      </c>
      <c r="J41" s="89" t="s">
        <v>264</v>
      </c>
      <c r="K41" s="89" t="s">
        <v>258</v>
      </c>
      <c r="L41" s="89" t="s">
        <v>257</v>
      </c>
      <c r="M41" s="2"/>
      <c r="N41" s="2"/>
      <c r="O41" s="2"/>
      <c r="P41" s="2"/>
      <c r="Q41" s="2"/>
      <c r="R41" s="2"/>
      <c r="S41" s="2"/>
      <c r="T41" s="2"/>
      <c r="U41" s="2"/>
      <c r="V41" s="2"/>
      <c r="W41" s="2"/>
      <c r="X41" s="2"/>
      <c r="Y41" s="2"/>
      <c r="Z41" s="2"/>
      <c r="AA41" s="2"/>
      <c r="AB41" s="2"/>
      <c r="AC41" s="2"/>
      <c r="AD41" s="2"/>
      <c r="AE41" s="2"/>
      <c r="AF41" s="2"/>
    </row>
    <row r="42" ht="14.25" customHeight="1">
      <c r="A42" s="2"/>
      <c r="B42" s="89"/>
      <c r="C42" s="89" t="s">
        <v>253</v>
      </c>
      <c r="D42" s="89" t="s">
        <v>254</v>
      </c>
      <c r="E42" s="89" t="s">
        <v>255</v>
      </c>
      <c r="F42" s="89" t="s">
        <v>261</v>
      </c>
      <c r="G42" s="89"/>
      <c r="H42" s="93" t="s">
        <v>256</v>
      </c>
      <c r="I42" s="89" t="s">
        <v>262</v>
      </c>
      <c r="J42" s="89" t="s">
        <v>258</v>
      </c>
      <c r="K42" s="89" t="s">
        <v>259</v>
      </c>
      <c r="L42" s="89" t="s">
        <v>260</v>
      </c>
      <c r="M42" s="2"/>
      <c r="N42" s="2"/>
      <c r="O42" s="2"/>
      <c r="P42" s="2"/>
      <c r="Q42" s="2"/>
      <c r="R42" s="2"/>
      <c r="S42" s="2"/>
      <c r="T42" s="2"/>
      <c r="U42" s="2"/>
      <c r="V42" s="2"/>
      <c r="W42" s="2"/>
      <c r="X42" s="2"/>
      <c r="Y42" s="2"/>
      <c r="Z42" s="2"/>
      <c r="AA42" s="2"/>
      <c r="AB42" s="2"/>
      <c r="AC42" s="2"/>
      <c r="AD42" s="2"/>
      <c r="AE42" s="2"/>
      <c r="AF42" s="2"/>
    </row>
    <row r="43" ht="14.25" customHeight="1">
      <c r="A43" s="2"/>
      <c r="B43" s="89"/>
      <c r="C43" s="89" t="s">
        <v>253</v>
      </c>
      <c r="D43" s="89" t="s">
        <v>254</v>
      </c>
      <c r="E43" s="89" t="s">
        <v>255</v>
      </c>
      <c r="F43" s="89"/>
      <c r="G43" s="89" t="s">
        <v>263</v>
      </c>
      <c r="H43" s="93" t="s">
        <v>256</v>
      </c>
      <c r="I43" s="89" t="s">
        <v>264</v>
      </c>
      <c r="J43" s="89" t="s">
        <v>258</v>
      </c>
      <c r="K43" s="89" t="s">
        <v>260</v>
      </c>
      <c r="L43" s="89" t="s">
        <v>259</v>
      </c>
      <c r="M43" s="2"/>
      <c r="N43" s="2"/>
      <c r="O43" s="2"/>
      <c r="P43" s="2"/>
      <c r="Q43" s="2"/>
      <c r="R43" s="2"/>
      <c r="S43" s="2"/>
      <c r="T43" s="2"/>
      <c r="U43" s="2"/>
      <c r="V43" s="2"/>
      <c r="W43" s="2"/>
      <c r="X43" s="2"/>
      <c r="Y43" s="2"/>
      <c r="Z43" s="2"/>
      <c r="AA43" s="2"/>
      <c r="AB43" s="2"/>
      <c r="AC43" s="2"/>
      <c r="AD43" s="2"/>
      <c r="AE43" s="2"/>
      <c r="AF43" s="2"/>
    </row>
    <row r="44" ht="14.25" customHeight="1">
      <c r="A44" s="2"/>
      <c r="B44" s="89"/>
      <c r="C44" s="89" t="s">
        <v>253</v>
      </c>
      <c r="D44" s="89" t="s">
        <v>254</v>
      </c>
      <c r="E44" s="89"/>
      <c r="F44" s="89" t="s">
        <v>261</v>
      </c>
      <c r="G44" s="89" t="s">
        <v>263</v>
      </c>
      <c r="H44" s="93" t="s">
        <v>256</v>
      </c>
      <c r="I44" s="89" t="s">
        <v>264</v>
      </c>
      <c r="J44" s="89" t="s">
        <v>262</v>
      </c>
      <c r="K44" s="89" t="s">
        <v>260</v>
      </c>
      <c r="L44" s="89" t="s">
        <v>259</v>
      </c>
      <c r="M44" s="2"/>
      <c r="N44" s="2"/>
      <c r="O44" s="2"/>
      <c r="P44" s="2"/>
      <c r="Q44" s="2"/>
      <c r="R44" s="2"/>
      <c r="S44" s="2"/>
      <c r="T44" s="2"/>
      <c r="U44" s="2"/>
      <c r="V44" s="2"/>
      <c r="W44" s="2"/>
      <c r="X44" s="2"/>
      <c r="Y44" s="2"/>
      <c r="Z44" s="2"/>
      <c r="AA44" s="2"/>
      <c r="AB44" s="2"/>
      <c r="AC44" s="2"/>
      <c r="AD44" s="2"/>
      <c r="AE44" s="2"/>
      <c r="AF44" s="2"/>
    </row>
    <row r="45" ht="14.25" customHeight="1">
      <c r="A45" s="2"/>
      <c r="B45" s="89"/>
      <c r="C45" s="89" t="s">
        <v>253</v>
      </c>
      <c r="D45" s="89"/>
      <c r="E45" s="89" t="s">
        <v>255</v>
      </c>
      <c r="F45" s="89" t="s">
        <v>261</v>
      </c>
      <c r="G45" s="89" t="s">
        <v>263</v>
      </c>
      <c r="H45" s="93" t="s">
        <v>256</v>
      </c>
      <c r="I45" s="89" t="s">
        <v>264</v>
      </c>
      <c r="J45" s="89" t="s">
        <v>262</v>
      </c>
      <c r="K45" s="89" t="s">
        <v>258</v>
      </c>
      <c r="L45" s="89" t="s">
        <v>259</v>
      </c>
      <c r="M45" s="2"/>
      <c r="N45" s="2"/>
      <c r="O45" s="2"/>
      <c r="P45" s="2"/>
      <c r="Q45" s="2"/>
      <c r="R45" s="2"/>
      <c r="S45" s="2"/>
      <c r="T45" s="2"/>
      <c r="U45" s="2"/>
      <c r="V45" s="2"/>
      <c r="W45" s="2"/>
      <c r="X45" s="2"/>
      <c r="Y45" s="2"/>
      <c r="Z45" s="2"/>
      <c r="AA45" s="2"/>
      <c r="AB45" s="2"/>
      <c r="AC45" s="2"/>
      <c r="AD45" s="2"/>
      <c r="AE45" s="2"/>
      <c r="AF45" s="2"/>
    </row>
    <row r="46" ht="14.25" customHeight="1">
      <c r="A46" s="2"/>
      <c r="B46" s="89"/>
      <c r="C46" s="89"/>
      <c r="D46" s="89" t="s">
        <v>254</v>
      </c>
      <c r="E46" s="89" t="s">
        <v>255</v>
      </c>
      <c r="F46" s="89" t="s">
        <v>261</v>
      </c>
      <c r="G46" s="89" t="s">
        <v>263</v>
      </c>
      <c r="H46" s="93" t="s">
        <v>256</v>
      </c>
      <c r="I46" s="89" t="s">
        <v>264</v>
      </c>
      <c r="J46" s="89" t="s">
        <v>262</v>
      </c>
      <c r="K46" s="89" t="s">
        <v>258</v>
      </c>
      <c r="L46" s="89" t="s">
        <v>260</v>
      </c>
      <c r="M46" s="2"/>
      <c r="N46" s="2"/>
      <c r="O46" s="2"/>
      <c r="P46" s="2"/>
      <c r="Q46" s="2"/>
      <c r="R46" s="2"/>
      <c r="S46" s="2"/>
      <c r="T46" s="2"/>
      <c r="U46" s="2"/>
      <c r="V46" s="2"/>
      <c r="W46" s="2"/>
      <c r="X46" s="2"/>
      <c r="Y46" s="2"/>
      <c r="Z46" s="2"/>
      <c r="AA46" s="2"/>
      <c r="AB46" s="2"/>
      <c r="AC46" s="2"/>
      <c r="AD46" s="2"/>
      <c r="AE46" s="2"/>
      <c r="AF46" s="2"/>
    </row>
    <row r="47"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5">
    <mergeCell ref="B12:N14"/>
    <mergeCell ref="B18:N20"/>
    <mergeCell ref="B21:N22"/>
    <mergeCell ref="B25:N26"/>
    <mergeCell ref="B30:G31"/>
  </mergeCells>
  <printOptions/>
  <pageMargins bottom="0.75" footer="0.0" header="0.0" left="0.45" right="0.45"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0"/>
    <col customWidth="1" min="2" max="8" width="15.71"/>
    <col customWidth="1" min="9" max="26" width="9.14"/>
  </cols>
  <sheetData>
    <row r="1" ht="13.5" customHeight="1">
      <c r="A1" s="94">
        <v>1.0</v>
      </c>
      <c r="B1" s="94" t="s">
        <v>265</v>
      </c>
      <c r="C1" s="94" t="s">
        <v>266</v>
      </c>
      <c r="D1" s="94" t="s">
        <v>267</v>
      </c>
      <c r="E1" s="94" t="s">
        <v>268</v>
      </c>
      <c r="F1" s="94" t="s">
        <v>269</v>
      </c>
      <c r="G1" s="94" t="s">
        <v>270</v>
      </c>
      <c r="H1" s="94" t="str">
        <f>IF(Setup!D7&lt;&gt;"",Setup!D7,"New Language")</f>
        <v>French fix</v>
      </c>
      <c r="I1" s="95"/>
      <c r="J1" s="95"/>
      <c r="K1" s="95"/>
      <c r="L1" s="95"/>
      <c r="M1" s="95"/>
      <c r="N1" s="95"/>
      <c r="O1" s="95"/>
      <c r="P1" s="95"/>
      <c r="Q1" s="95"/>
      <c r="R1" s="95"/>
      <c r="S1" s="95"/>
      <c r="T1" s="95"/>
      <c r="U1" s="95"/>
      <c r="V1" s="95"/>
      <c r="W1" s="95"/>
      <c r="X1" s="95"/>
      <c r="Y1" s="95"/>
      <c r="Z1" s="95"/>
    </row>
    <row r="2" ht="13.5" customHeight="1">
      <c r="A2" s="94">
        <v>1.0</v>
      </c>
      <c r="B2" s="94">
        <v>2.0</v>
      </c>
      <c r="C2" s="94">
        <v>3.0</v>
      </c>
      <c r="D2" s="94">
        <v>4.0</v>
      </c>
      <c r="E2" s="94">
        <v>5.0</v>
      </c>
      <c r="F2" s="94">
        <v>6.0</v>
      </c>
      <c r="G2" s="94">
        <v>7.0</v>
      </c>
      <c r="H2" s="94">
        <v>8.0</v>
      </c>
      <c r="I2" s="95"/>
      <c r="J2" s="95"/>
      <c r="K2" s="95"/>
      <c r="L2" s="95"/>
      <c r="M2" s="95"/>
      <c r="N2" s="95"/>
      <c r="O2" s="95"/>
      <c r="P2" s="95"/>
      <c r="Q2" s="95"/>
      <c r="R2" s="95"/>
      <c r="S2" s="95"/>
      <c r="T2" s="95"/>
      <c r="U2" s="95"/>
      <c r="V2" s="95"/>
      <c r="W2" s="95"/>
      <c r="X2" s="95"/>
      <c r="Y2" s="95"/>
      <c r="Z2" s="95"/>
    </row>
    <row r="3" ht="13.5" customHeight="1">
      <c r="A3" s="94">
        <v>2.0</v>
      </c>
      <c r="B3" s="94" t="str">
        <f>Setup!C9</f>
        <v>Austria</v>
      </c>
      <c r="C3" s="94" t="s">
        <v>11</v>
      </c>
      <c r="D3" s="94" t="s">
        <v>12</v>
      </c>
      <c r="E3" s="94" t="s">
        <v>271</v>
      </c>
      <c r="F3" s="94" t="s">
        <v>11</v>
      </c>
      <c r="G3" s="94" t="s">
        <v>11</v>
      </c>
      <c r="H3" s="94" t="str">
        <f>IF(Setup!D9&lt;&gt;"",Setup!D9,Setup!C9)</f>
        <v>Autriche</v>
      </c>
      <c r="I3" s="95"/>
      <c r="J3" s="95"/>
      <c r="K3" s="95"/>
      <c r="L3" s="95"/>
      <c r="M3" s="95"/>
      <c r="N3" s="95"/>
      <c r="O3" s="95"/>
      <c r="P3" s="95"/>
      <c r="Q3" s="95"/>
      <c r="R3" s="95"/>
      <c r="S3" s="95"/>
      <c r="T3" s="95"/>
      <c r="U3" s="95"/>
      <c r="V3" s="95"/>
      <c r="W3" s="95"/>
      <c r="X3" s="95"/>
      <c r="Y3" s="95"/>
      <c r="Z3" s="95"/>
    </row>
    <row r="4" ht="13.5" customHeight="1">
      <c r="A4" s="94">
        <v>3.0</v>
      </c>
      <c r="B4" s="94" t="str">
        <f>Setup!C10</f>
        <v>Belgium</v>
      </c>
      <c r="C4" s="96" t="s">
        <v>14</v>
      </c>
      <c r="D4" s="94" t="s">
        <v>15</v>
      </c>
      <c r="E4" s="94" t="s">
        <v>272</v>
      </c>
      <c r="F4" s="94" t="s">
        <v>273</v>
      </c>
      <c r="G4" s="94" t="s">
        <v>274</v>
      </c>
      <c r="H4" s="94" t="str">
        <f>IF(Setup!D10&lt;&gt;"",Setup!D10,Setup!C10)</f>
        <v>Belgique</v>
      </c>
      <c r="I4" s="95"/>
      <c r="J4" s="95"/>
      <c r="K4" s="95"/>
      <c r="L4" s="95"/>
      <c r="M4" s="95"/>
      <c r="N4" s="95"/>
      <c r="O4" s="95"/>
      <c r="P4" s="95"/>
      <c r="Q4" s="95"/>
      <c r="R4" s="95"/>
      <c r="S4" s="95"/>
      <c r="T4" s="95"/>
      <c r="U4" s="95"/>
      <c r="V4" s="95"/>
      <c r="W4" s="95"/>
      <c r="X4" s="95"/>
      <c r="Y4" s="95"/>
      <c r="Z4" s="95"/>
    </row>
    <row r="5" ht="13.5" customHeight="1">
      <c r="A5" s="94">
        <v>4.0</v>
      </c>
      <c r="B5" s="94" t="str">
        <f>Setup!C11</f>
        <v>Croatia</v>
      </c>
      <c r="C5" s="94" t="s">
        <v>17</v>
      </c>
      <c r="D5" s="94" t="s">
        <v>18</v>
      </c>
      <c r="E5" s="94" t="s">
        <v>275</v>
      </c>
      <c r="F5" s="94" t="s">
        <v>276</v>
      </c>
      <c r="G5" s="94" t="s">
        <v>277</v>
      </c>
      <c r="H5" s="94" t="str">
        <f>IF(Setup!D11&lt;&gt;"",Setup!D11,Setup!C11)</f>
        <v>Croatie</v>
      </c>
      <c r="I5" s="95"/>
      <c r="J5" s="95"/>
      <c r="K5" s="95"/>
      <c r="L5" s="95"/>
      <c r="M5" s="95"/>
      <c r="N5" s="95"/>
      <c r="O5" s="95"/>
      <c r="P5" s="95"/>
      <c r="Q5" s="95"/>
      <c r="R5" s="95"/>
      <c r="S5" s="95"/>
      <c r="T5" s="95"/>
      <c r="U5" s="95"/>
      <c r="V5" s="95"/>
      <c r="W5" s="95"/>
      <c r="X5" s="95"/>
      <c r="Y5" s="95"/>
      <c r="Z5" s="95"/>
    </row>
    <row r="6" ht="13.5" customHeight="1">
      <c r="A6" s="94">
        <v>5.0</v>
      </c>
      <c r="B6" s="94" t="str">
        <f>Setup!C12</f>
        <v>Czech Republic</v>
      </c>
      <c r="C6" s="94" t="s">
        <v>20</v>
      </c>
      <c r="D6" s="94" t="s">
        <v>21</v>
      </c>
      <c r="E6" s="94" t="s">
        <v>278</v>
      </c>
      <c r="F6" s="94" t="s">
        <v>279</v>
      </c>
      <c r="G6" s="94" t="s">
        <v>280</v>
      </c>
      <c r="H6" s="94" t="str">
        <f>IF(Setup!D12&lt;&gt;"",Setup!D12,Setup!C12)</f>
        <v>République Tchèque</v>
      </c>
      <c r="I6" s="95"/>
      <c r="J6" s="95"/>
      <c r="K6" s="95"/>
      <c r="L6" s="95"/>
      <c r="M6" s="95"/>
      <c r="N6" s="95"/>
      <c r="O6" s="95"/>
      <c r="P6" s="95"/>
      <c r="Q6" s="95"/>
      <c r="R6" s="95"/>
      <c r="S6" s="95"/>
      <c r="T6" s="95"/>
      <c r="U6" s="95"/>
      <c r="V6" s="95"/>
      <c r="W6" s="95"/>
      <c r="X6" s="95"/>
      <c r="Y6" s="95"/>
      <c r="Z6" s="95"/>
    </row>
    <row r="7" ht="13.5" customHeight="1">
      <c r="A7" s="94">
        <v>6.0</v>
      </c>
      <c r="B7" s="94" t="str">
        <f>Setup!C13</f>
        <v>Denmark</v>
      </c>
      <c r="C7" s="94" t="s">
        <v>22</v>
      </c>
      <c r="D7" s="94" t="s">
        <v>23</v>
      </c>
      <c r="E7" s="94" t="s">
        <v>281</v>
      </c>
      <c r="F7" s="94" t="s">
        <v>282</v>
      </c>
      <c r="G7" s="94" t="s">
        <v>283</v>
      </c>
      <c r="H7" s="94" t="str">
        <f>IF(Setup!D13&lt;&gt;"",Setup!D13,Setup!C13)</f>
        <v>Danemark</v>
      </c>
      <c r="I7" s="95"/>
      <c r="J7" s="95"/>
      <c r="K7" s="95"/>
      <c r="L7" s="95"/>
      <c r="M7" s="95"/>
      <c r="N7" s="95"/>
      <c r="O7" s="95"/>
      <c r="P7" s="95"/>
      <c r="Q7" s="95"/>
      <c r="R7" s="95"/>
      <c r="S7" s="95"/>
      <c r="T7" s="95"/>
      <c r="U7" s="95"/>
      <c r="V7" s="95"/>
      <c r="W7" s="95"/>
      <c r="X7" s="95"/>
      <c r="Y7" s="95"/>
      <c r="Z7" s="95"/>
    </row>
    <row r="8" ht="13.5" customHeight="1">
      <c r="A8" s="94">
        <v>7.0</v>
      </c>
      <c r="B8" s="94" t="str">
        <f>Setup!C14</f>
        <v>England</v>
      </c>
      <c r="C8" s="94" t="s">
        <v>24</v>
      </c>
      <c r="D8" s="94" t="s">
        <v>25</v>
      </c>
      <c r="E8" s="94" t="s">
        <v>24</v>
      </c>
      <c r="F8" s="94" t="s">
        <v>284</v>
      </c>
      <c r="G8" s="94" t="s">
        <v>285</v>
      </c>
      <c r="H8" s="94" t="str">
        <f>IF(Setup!D14&lt;&gt;"",Setup!D14,Setup!C14)</f>
        <v>Angleterre</v>
      </c>
      <c r="I8" s="95"/>
      <c r="J8" s="95"/>
      <c r="K8" s="95"/>
      <c r="L8" s="95"/>
      <c r="M8" s="95"/>
      <c r="N8" s="95"/>
      <c r="O8" s="95"/>
      <c r="P8" s="95"/>
      <c r="Q8" s="95"/>
      <c r="R8" s="95"/>
      <c r="S8" s="95"/>
      <c r="T8" s="95"/>
      <c r="U8" s="95"/>
      <c r="V8" s="95"/>
      <c r="W8" s="95"/>
      <c r="X8" s="95"/>
      <c r="Y8" s="95"/>
      <c r="Z8" s="95"/>
    </row>
    <row r="9" ht="13.5" customHeight="1">
      <c r="A9" s="94">
        <v>8.0</v>
      </c>
      <c r="B9" s="94" t="str">
        <f>Setup!C15</f>
        <v>Finland</v>
      </c>
      <c r="C9" s="94" t="s">
        <v>26</v>
      </c>
      <c r="D9" s="94" t="s">
        <v>27</v>
      </c>
      <c r="E9" s="94" t="s">
        <v>286</v>
      </c>
      <c r="F9" s="94" t="s">
        <v>287</v>
      </c>
      <c r="G9" s="94" t="s">
        <v>287</v>
      </c>
      <c r="H9" s="94" t="str">
        <f>IF(Setup!D15&lt;&gt;"",Setup!D15,Setup!C15)</f>
        <v>Finlande</v>
      </c>
      <c r="I9" s="95"/>
      <c r="J9" s="95"/>
      <c r="K9" s="95"/>
      <c r="L9" s="95"/>
      <c r="M9" s="95"/>
      <c r="N9" s="95"/>
      <c r="O9" s="95"/>
      <c r="P9" s="95"/>
      <c r="Q9" s="95"/>
      <c r="R9" s="95"/>
      <c r="S9" s="95"/>
      <c r="T9" s="95"/>
      <c r="U9" s="95"/>
      <c r="V9" s="95"/>
      <c r="W9" s="95"/>
      <c r="X9" s="95"/>
      <c r="Y9" s="95"/>
      <c r="Z9" s="95"/>
    </row>
    <row r="10" ht="13.5" customHeight="1">
      <c r="A10" s="94">
        <v>9.0</v>
      </c>
      <c r="B10" s="94" t="str">
        <f>Setup!C16</f>
        <v>France</v>
      </c>
      <c r="C10" s="94" t="s">
        <v>28</v>
      </c>
      <c r="D10" s="94" t="s">
        <v>28</v>
      </c>
      <c r="E10" s="94" t="s">
        <v>288</v>
      </c>
      <c r="F10" s="94" t="s">
        <v>289</v>
      </c>
      <c r="G10" s="94" t="s">
        <v>289</v>
      </c>
      <c r="H10" s="94" t="str">
        <f>IF(Setup!D16&lt;&gt;"",Setup!D16,Setup!C16)</f>
        <v>France</v>
      </c>
      <c r="I10" s="95"/>
      <c r="J10" s="95"/>
      <c r="K10" s="95"/>
      <c r="L10" s="95"/>
      <c r="M10" s="95"/>
      <c r="N10" s="95"/>
      <c r="O10" s="95"/>
      <c r="P10" s="95"/>
      <c r="Q10" s="95"/>
      <c r="R10" s="95"/>
      <c r="S10" s="95"/>
      <c r="T10" s="95"/>
      <c r="U10" s="95"/>
      <c r="V10" s="95"/>
      <c r="W10" s="95"/>
      <c r="X10" s="95"/>
      <c r="Y10" s="95"/>
      <c r="Z10" s="95"/>
    </row>
    <row r="11" ht="13.5" customHeight="1">
      <c r="A11" s="94">
        <v>10.0</v>
      </c>
      <c r="B11" s="94" t="str">
        <f>Setup!C17</f>
        <v>Germany</v>
      </c>
      <c r="C11" s="94" t="s">
        <v>29</v>
      </c>
      <c r="D11" s="94" t="s">
        <v>290</v>
      </c>
      <c r="E11" s="94" t="s">
        <v>291</v>
      </c>
      <c r="F11" s="94" t="s">
        <v>292</v>
      </c>
      <c r="G11" s="94" t="s">
        <v>293</v>
      </c>
      <c r="H11" s="94" t="str">
        <f>IF(Setup!D17&lt;&gt;"",Setup!D17,Setup!C17)</f>
        <v>Allemagne</v>
      </c>
      <c r="I11" s="95"/>
      <c r="J11" s="95"/>
      <c r="K11" s="95"/>
      <c r="L11" s="95"/>
      <c r="M11" s="95"/>
      <c r="N11" s="95"/>
      <c r="O11" s="95"/>
      <c r="P11" s="95"/>
      <c r="Q11" s="95"/>
      <c r="R11" s="95"/>
      <c r="S11" s="95"/>
      <c r="T11" s="95"/>
      <c r="U11" s="95"/>
      <c r="V11" s="95"/>
      <c r="W11" s="95"/>
      <c r="X11" s="95"/>
      <c r="Y11" s="95"/>
      <c r="Z11" s="95"/>
    </row>
    <row r="12" ht="13.5" customHeight="1">
      <c r="A12" s="94">
        <v>11.0</v>
      </c>
      <c r="B12" s="94" t="str">
        <f>Setup!C18</f>
        <v>Hungary</v>
      </c>
      <c r="C12" s="94" t="s">
        <v>31</v>
      </c>
      <c r="D12" s="94" t="s">
        <v>32</v>
      </c>
      <c r="E12" s="94" t="s">
        <v>294</v>
      </c>
      <c r="F12" s="94" t="s">
        <v>295</v>
      </c>
      <c r="G12" s="94" t="s">
        <v>296</v>
      </c>
      <c r="H12" s="94" t="str">
        <f>IF(Setup!D18&lt;&gt;"",Setup!D18,Setup!C18)</f>
        <v>Hongrie</v>
      </c>
      <c r="I12" s="95"/>
      <c r="J12" s="95"/>
      <c r="K12" s="95"/>
      <c r="L12" s="95"/>
      <c r="M12" s="95"/>
      <c r="N12" s="95"/>
      <c r="O12" s="95"/>
      <c r="P12" s="95"/>
      <c r="Q12" s="95"/>
      <c r="R12" s="95"/>
      <c r="S12" s="95"/>
      <c r="T12" s="95"/>
      <c r="U12" s="95"/>
      <c r="V12" s="95"/>
      <c r="W12" s="95"/>
      <c r="X12" s="95"/>
      <c r="Y12" s="95"/>
      <c r="Z12" s="95"/>
    </row>
    <row r="13" ht="13.5" customHeight="1">
      <c r="A13" s="94">
        <v>12.0</v>
      </c>
      <c r="B13" s="94" t="str">
        <f>Setup!C19</f>
        <v>Italy</v>
      </c>
      <c r="C13" s="94" t="s">
        <v>33</v>
      </c>
      <c r="D13" s="94" t="s">
        <v>34</v>
      </c>
      <c r="E13" s="94" t="s">
        <v>297</v>
      </c>
      <c r="F13" s="94" t="s">
        <v>298</v>
      </c>
      <c r="G13" s="94" t="s">
        <v>298</v>
      </c>
      <c r="H13" s="94" t="str">
        <f>IF(Setup!D19&lt;&gt;"",Setup!D19,Setup!C19)</f>
        <v>Italie</v>
      </c>
      <c r="I13" s="95"/>
      <c r="J13" s="95"/>
      <c r="K13" s="95"/>
      <c r="L13" s="95"/>
      <c r="M13" s="95"/>
      <c r="N13" s="95"/>
      <c r="O13" s="95"/>
      <c r="P13" s="95"/>
      <c r="Q13" s="95"/>
      <c r="R13" s="95"/>
      <c r="S13" s="95"/>
      <c r="T13" s="95"/>
      <c r="U13" s="95"/>
      <c r="V13" s="95"/>
      <c r="W13" s="95"/>
      <c r="X13" s="95"/>
      <c r="Y13" s="95"/>
      <c r="Z13" s="95"/>
    </row>
    <row r="14" ht="13.5" customHeight="1">
      <c r="A14" s="94">
        <v>13.0</v>
      </c>
      <c r="B14" s="94" t="str">
        <f>Setup!C20</f>
        <v>Netherlands</v>
      </c>
      <c r="C14" s="94" t="s">
        <v>35</v>
      </c>
      <c r="D14" s="94" t="s">
        <v>36</v>
      </c>
      <c r="E14" s="94" t="s">
        <v>299</v>
      </c>
      <c r="F14" s="94" t="s">
        <v>300</v>
      </c>
      <c r="G14" s="94" t="s">
        <v>301</v>
      </c>
      <c r="H14" s="94" t="str">
        <f>IF(Setup!D20&lt;&gt;"",Setup!D20,Setup!C20)</f>
        <v>Pays-Bas</v>
      </c>
      <c r="I14" s="95"/>
      <c r="J14" s="95"/>
      <c r="K14" s="95"/>
      <c r="L14" s="95"/>
      <c r="M14" s="95"/>
      <c r="N14" s="95"/>
      <c r="O14" s="95"/>
      <c r="P14" s="95"/>
      <c r="Q14" s="95"/>
      <c r="R14" s="95"/>
      <c r="S14" s="95"/>
      <c r="T14" s="95"/>
      <c r="U14" s="95"/>
      <c r="V14" s="95"/>
      <c r="W14" s="95"/>
      <c r="X14" s="95"/>
      <c r="Y14" s="95"/>
      <c r="Z14" s="95"/>
    </row>
    <row r="15" ht="13.5" customHeight="1">
      <c r="A15" s="94">
        <v>14.0</v>
      </c>
      <c r="B15" s="94" t="str">
        <f>Setup!C21</f>
        <v>North Macedonia</v>
      </c>
      <c r="C15" s="94" t="s">
        <v>37</v>
      </c>
      <c r="D15" s="94" t="s">
        <v>38</v>
      </c>
      <c r="E15" s="94" t="s">
        <v>302</v>
      </c>
      <c r="F15" s="94" t="s">
        <v>303</v>
      </c>
      <c r="G15" s="94" t="s">
        <v>304</v>
      </c>
      <c r="H15" s="94" t="str">
        <f>IF(Setup!D21&lt;&gt;"",Setup!D21,Setup!C21)</f>
        <v>Macédoine du Nord</v>
      </c>
      <c r="I15" s="95"/>
      <c r="J15" s="95"/>
      <c r="K15" s="95"/>
      <c r="L15" s="95"/>
      <c r="M15" s="95"/>
      <c r="N15" s="95"/>
      <c r="O15" s="95"/>
      <c r="P15" s="95"/>
      <c r="Q15" s="95"/>
      <c r="R15" s="95"/>
      <c r="S15" s="95"/>
      <c r="T15" s="95"/>
      <c r="U15" s="95"/>
      <c r="V15" s="95"/>
      <c r="W15" s="95"/>
      <c r="X15" s="95"/>
      <c r="Y15" s="95"/>
      <c r="Z15" s="95"/>
    </row>
    <row r="16" ht="13.5" customHeight="1">
      <c r="A16" s="94">
        <v>15.0</v>
      </c>
      <c r="B16" s="94" t="str">
        <f>Setup!C22</f>
        <v>Poland</v>
      </c>
      <c r="C16" s="94" t="s">
        <v>39</v>
      </c>
      <c r="D16" s="94" t="s">
        <v>40</v>
      </c>
      <c r="E16" s="94" t="s">
        <v>305</v>
      </c>
      <c r="F16" s="94" t="s">
        <v>306</v>
      </c>
      <c r="G16" s="94" t="s">
        <v>306</v>
      </c>
      <c r="H16" s="94" t="str">
        <f>IF(Setup!D22&lt;&gt;"",Setup!D22,Setup!C22)</f>
        <v>Pologne</v>
      </c>
      <c r="I16" s="95"/>
      <c r="J16" s="95"/>
      <c r="K16" s="95"/>
      <c r="L16" s="95"/>
      <c r="M16" s="95"/>
      <c r="N16" s="95"/>
      <c r="O16" s="95"/>
      <c r="P16" s="95"/>
      <c r="Q16" s="95"/>
      <c r="R16" s="95"/>
      <c r="S16" s="95"/>
      <c r="T16" s="95"/>
      <c r="U16" s="95"/>
      <c r="V16" s="95"/>
      <c r="W16" s="95"/>
      <c r="X16" s="95"/>
      <c r="Y16" s="95"/>
      <c r="Z16" s="95"/>
    </row>
    <row r="17" ht="13.5" customHeight="1">
      <c r="A17" s="94">
        <v>16.0</v>
      </c>
      <c r="B17" s="94" t="str">
        <f>Setup!C23</f>
        <v>Portugal</v>
      </c>
      <c r="C17" s="94" t="s">
        <v>41</v>
      </c>
      <c r="D17" s="94" t="s">
        <v>307</v>
      </c>
      <c r="E17" s="94" t="s">
        <v>41</v>
      </c>
      <c r="F17" s="94" t="s">
        <v>308</v>
      </c>
      <c r="G17" s="94" t="s">
        <v>41</v>
      </c>
      <c r="H17" s="94" t="str">
        <f>IF(Setup!D23&lt;&gt;"",Setup!D23,Setup!C23)</f>
        <v>Portugal</v>
      </c>
      <c r="I17" s="95"/>
      <c r="J17" s="95"/>
      <c r="K17" s="95"/>
      <c r="L17" s="95"/>
      <c r="M17" s="95"/>
      <c r="N17" s="95"/>
      <c r="O17" s="95"/>
      <c r="P17" s="95"/>
      <c r="Q17" s="95"/>
      <c r="R17" s="95"/>
      <c r="S17" s="95"/>
      <c r="T17" s="95"/>
      <c r="U17" s="95"/>
      <c r="V17" s="95"/>
      <c r="W17" s="95"/>
      <c r="X17" s="95"/>
      <c r="Y17" s="95"/>
      <c r="Z17" s="95"/>
    </row>
    <row r="18" ht="13.5" customHeight="1">
      <c r="A18" s="94">
        <v>17.0</v>
      </c>
      <c r="B18" s="94" t="str">
        <f>Setup!C24</f>
        <v>Russia</v>
      </c>
      <c r="C18" s="94" t="s">
        <v>42</v>
      </c>
      <c r="D18" s="94" t="s">
        <v>43</v>
      </c>
      <c r="E18" s="94" t="s">
        <v>309</v>
      </c>
      <c r="F18" s="94" t="s">
        <v>42</v>
      </c>
      <c r="G18" s="94" t="s">
        <v>310</v>
      </c>
      <c r="H18" s="94" t="str">
        <f>IF(Setup!D24&lt;&gt;"",Setup!D24,Setup!C24)</f>
        <v>Russie</v>
      </c>
      <c r="I18" s="95"/>
      <c r="J18" s="95"/>
      <c r="K18" s="95"/>
      <c r="L18" s="95"/>
      <c r="M18" s="95"/>
      <c r="N18" s="95"/>
      <c r="O18" s="95"/>
      <c r="P18" s="95"/>
      <c r="Q18" s="95"/>
      <c r="R18" s="95"/>
      <c r="S18" s="95"/>
      <c r="T18" s="95"/>
      <c r="U18" s="95"/>
      <c r="V18" s="95"/>
      <c r="W18" s="95"/>
      <c r="X18" s="95"/>
      <c r="Y18" s="95"/>
      <c r="Z18" s="95"/>
    </row>
    <row r="19" ht="13.5" customHeight="1">
      <c r="A19" s="94">
        <v>18.0</v>
      </c>
      <c r="B19" s="94" t="str">
        <f>Setup!C25</f>
        <v>Scotland</v>
      </c>
      <c r="C19" s="94" t="s">
        <v>44</v>
      </c>
      <c r="D19" s="94" t="s">
        <v>311</v>
      </c>
      <c r="E19" s="94" t="s">
        <v>312</v>
      </c>
      <c r="F19" s="94" t="s">
        <v>313</v>
      </c>
      <c r="G19" s="94" t="s">
        <v>314</v>
      </c>
      <c r="H19" s="94" t="str">
        <f>IF(Setup!D25&lt;&gt;"",Setup!D25,Setup!C25)</f>
        <v>Ecosse</v>
      </c>
      <c r="I19" s="95"/>
      <c r="J19" s="95"/>
      <c r="K19" s="95"/>
      <c r="L19" s="95"/>
      <c r="M19" s="95"/>
      <c r="N19" s="95"/>
      <c r="O19" s="95"/>
      <c r="P19" s="95"/>
      <c r="Q19" s="95"/>
      <c r="R19" s="95"/>
      <c r="S19" s="95"/>
      <c r="T19" s="95"/>
      <c r="U19" s="95"/>
      <c r="V19" s="95"/>
      <c r="W19" s="95"/>
      <c r="X19" s="95"/>
      <c r="Y19" s="95"/>
      <c r="Z19" s="95"/>
    </row>
    <row r="20" ht="13.5" customHeight="1">
      <c r="A20" s="94">
        <v>19.0</v>
      </c>
      <c r="B20" s="94" t="str">
        <f>Setup!C26</f>
        <v>Slovakia</v>
      </c>
      <c r="C20" s="94" t="s">
        <v>46</v>
      </c>
      <c r="D20" s="94" t="s">
        <v>47</v>
      </c>
      <c r="E20" s="94" t="s">
        <v>315</v>
      </c>
      <c r="F20" s="94" t="s">
        <v>316</v>
      </c>
      <c r="G20" s="94" t="s">
        <v>317</v>
      </c>
      <c r="H20" s="94" t="str">
        <f>IF(Setup!D26&lt;&gt;"",Setup!D26,Setup!C26)</f>
        <v>Slovaquie</v>
      </c>
      <c r="I20" s="95"/>
      <c r="J20" s="95"/>
      <c r="K20" s="95"/>
      <c r="L20" s="95"/>
      <c r="M20" s="95"/>
      <c r="N20" s="95"/>
      <c r="O20" s="95"/>
      <c r="P20" s="95"/>
      <c r="Q20" s="95"/>
      <c r="R20" s="95"/>
      <c r="S20" s="95"/>
      <c r="T20" s="95"/>
      <c r="U20" s="95"/>
      <c r="V20" s="95"/>
      <c r="W20" s="95"/>
      <c r="X20" s="95"/>
      <c r="Y20" s="95"/>
      <c r="Z20" s="95"/>
    </row>
    <row r="21" ht="13.5" customHeight="1">
      <c r="A21" s="94">
        <v>20.0</v>
      </c>
      <c r="B21" s="94" t="str">
        <f>Setup!C27</f>
        <v>Spain</v>
      </c>
      <c r="C21" s="94" t="s">
        <v>48</v>
      </c>
      <c r="D21" s="94" t="s">
        <v>318</v>
      </c>
      <c r="E21" s="94" t="s">
        <v>319</v>
      </c>
      <c r="F21" s="94" t="s">
        <v>320</v>
      </c>
      <c r="G21" s="94" t="s">
        <v>321</v>
      </c>
      <c r="H21" s="94" t="str">
        <f>IF(Setup!D27&lt;&gt;"",Setup!D27,Setup!C27)</f>
        <v>Espagne</v>
      </c>
      <c r="I21" s="95"/>
      <c r="J21" s="95"/>
      <c r="K21" s="95"/>
      <c r="L21" s="95"/>
      <c r="M21" s="95"/>
      <c r="N21" s="95"/>
      <c r="O21" s="95"/>
      <c r="P21" s="95"/>
      <c r="Q21" s="95"/>
      <c r="R21" s="95"/>
      <c r="S21" s="95"/>
      <c r="T21" s="95"/>
      <c r="U21" s="95"/>
      <c r="V21" s="95"/>
      <c r="W21" s="95"/>
      <c r="X21" s="95"/>
      <c r="Y21" s="95"/>
      <c r="Z21" s="95"/>
    </row>
    <row r="22" ht="13.5" customHeight="1">
      <c r="A22" s="94">
        <v>21.0</v>
      </c>
      <c r="B22" s="94" t="str">
        <f>Setup!C28</f>
        <v>Sweden</v>
      </c>
      <c r="C22" s="94" t="s">
        <v>50</v>
      </c>
      <c r="D22" s="94" t="s">
        <v>322</v>
      </c>
      <c r="E22" s="94" t="s">
        <v>323</v>
      </c>
      <c r="F22" s="94" t="s">
        <v>324</v>
      </c>
      <c r="G22" s="94" t="s">
        <v>325</v>
      </c>
      <c r="H22" s="94" t="str">
        <f>IF(Setup!D28&lt;&gt;"",Setup!D28,Setup!C28)</f>
        <v>Suède</v>
      </c>
      <c r="I22" s="95"/>
      <c r="J22" s="95"/>
      <c r="K22" s="95"/>
      <c r="L22" s="95"/>
      <c r="M22" s="95"/>
      <c r="N22" s="95"/>
      <c r="O22" s="95"/>
      <c r="P22" s="95"/>
      <c r="Q22" s="95"/>
      <c r="R22" s="95"/>
      <c r="S22" s="95"/>
      <c r="T22" s="95"/>
      <c r="U22" s="95"/>
      <c r="V22" s="95"/>
      <c r="W22" s="95"/>
      <c r="X22" s="95"/>
      <c r="Y22" s="95"/>
      <c r="Z22" s="95"/>
    </row>
    <row r="23" ht="13.5" customHeight="1">
      <c r="A23" s="94">
        <v>22.0</v>
      </c>
      <c r="B23" s="94" t="str">
        <f>Setup!C29</f>
        <v>Switzerland</v>
      </c>
      <c r="C23" s="94" t="s">
        <v>52</v>
      </c>
      <c r="D23" s="94" t="s">
        <v>53</v>
      </c>
      <c r="E23" s="94" t="s">
        <v>326</v>
      </c>
      <c r="F23" s="94" t="s">
        <v>327</v>
      </c>
      <c r="G23" s="94" t="s">
        <v>328</v>
      </c>
      <c r="H23" s="94" t="str">
        <f>IF(Setup!D29&lt;&gt;"",Setup!D29,Setup!C29)</f>
        <v>Suisse</v>
      </c>
      <c r="I23" s="95"/>
      <c r="J23" s="95"/>
      <c r="K23" s="95"/>
      <c r="L23" s="95"/>
      <c r="M23" s="95"/>
      <c r="N23" s="95"/>
      <c r="O23" s="95"/>
      <c r="P23" s="95"/>
      <c r="Q23" s="95"/>
      <c r="R23" s="95"/>
      <c r="S23" s="95"/>
      <c r="T23" s="95"/>
      <c r="U23" s="95"/>
      <c r="V23" s="95"/>
      <c r="W23" s="95"/>
      <c r="X23" s="95"/>
      <c r="Y23" s="95"/>
      <c r="Z23" s="95"/>
    </row>
    <row r="24" ht="13.5" customHeight="1">
      <c r="A24" s="94">
        <v>23.0</v>
      </c>
      <c r="B24" s="94" t="str">
        <f>Setup!C30</f>
        <v>Turkey</v>
      </c>
      <c r="C24" s="94" t="s">
        <v>54</v>
      </c>
      <c r="D24" s="94" t="s">
        <v>55</v>
      </c>
      <c r="E24" s="94" t="s">
        <v>329</v>
      </c>
      <c r="F24" s="94" t="s">
        <v>330</v>
      </c>
      <c r="G24" s="94" t="s">
        <v>331</v>
      </c>
      <c r="H24" s="94" t="str">
        <f>IF(Setup!D30&lt;&gt;"",Setup!D30,Setup!C30)</f>
        <v>Turquie</v>
      </c>
      <c r="I24" s="95"/>
      <c r="J24" s="95"/>
      <c r="K24" s="95"/>
      <c r="L24" s="95"/>
      <c r="M24" s="95"/>
      <c r="N24" s="95"/>
      <c r="O24" s="95"/>
      <c r="P24" s="95"/>
      <c r="Q24" s="95"/>
      <c r="R24" s="95"/>
      <c r="S24" s="95"/>
      <c r="T24" s="95"/>
      <c r="U24" s="95"/>
      <c r="V24" s="95"/>
      <c r="W24" s="95"/>
      <c r="X24" s="95"/>
      <c r="Y24" s="95"/>
      <c r="Z24" s="95"/>
    </row>
    <row r="25" ht="13.5" customHeight="1">
      <c r="A25" s="94">
        <v>24.0</v>
      </c>
      <c r="B25" s="94" t="str">
        <f>Setup!C31</f>
        <v>Ukraine</v>
      </c>
      <c r="C25" s="94" t="s">
        <v>56</v>
      </c>
      <c r="D25" s="94" t="s">
        <v>56</v>
      </c>
      <c r="E25" s="94" t="s">
        <v>56</v>
      </c>
      <c r="F25" s="94" t="s">
        <v>332</v>
      </c>
      <c r="G25" s="94" t="s">
        <v>333</v>
      </c>
      <c r="H25" s="94" t="str">
        <f>IF(Setup!D31&lt;&gt;"",Setup!D31,Setup!C31)</f>
        <v>Ukraine</v>
      </c>
      <c r="I25" s="95"/>
      <c r="J25" s="95"/>
      <c r="K25" s="95"/>
      <c r="L25" s="95"/>
      <c r="M25" s="95"/>
      <c r="N25" s="95"/>
      <c r="O25" s="95"/>
      <c r="P25" s="95"/>
      <c r="Q25" s="95"/>
      <c r="R25" s="95"/>
      <c r="S25" s="95"/>
      <c r="T25" s="95"/>
      <c r="U25" s="95"/>
      <c r="V25" s="95"/>
      <c r="W25" s="95"/>
      <c r="X25" s="95"/>
      <c r="Y25" s="95"/>
      <c r="Z25" s="95"/>
    </row>
    <row r="26" ht="13.5" customHeight="1">
      <c r="A26" s="94">
        <v>25.0</v>
      </c>
      <c r="B26" s="94" t="str">
        <f>Setup!C32</f>
        <v>Wales</v>
      </c>
      <c r="C26" s="94" t="s">
        <v>57</v>
      </c>
      <c r="D26" s="94" t="s">
        <v>58</v>
      </c>
      <c r="E26" s="94" t="s">
        <v>57</v>
      </c>
      <c r="F26" s="94" t="s">
        <v>334</v>
      </c>
      <c r="G26" s="94" t="s">
        <v>335</v>
      </c>
      <c r="H26" s="94" t="str">
        <f>IF(Setup!D32&lt;&gt;"",Setup!D32,Setup!C32)</f>
        <v>Pays de Galles</v>
      </c>
      <c r="I26" s="95"/>
      <c r="J26" s="95"/>
      <c r="K26" s="95"/>
      <c r="L26" s="95"/>
      <c r="M26" s="95"/>
      <c r="N26" s="95"/>
      <c r="O26" s="95"/>
      <c r="P26" s="95"/>
      <c r="Q26" s="95"/>
      <c r="R26" s="95"/>
      <c r="S26" s="95"/>
      <c r="T26" s="95"/>
      <c r="U26" s="95"/>
      <c r="V26" s="95"/>
      <c r="W26" s="95"/>
      <c r="X26" s="95"/>
      <c r="Y26" s="95"/>
      <c r="Z26" s="95"/>
    </row>
    <row r="27" ht="13.5" customHeight="1">
      <c r="A27" s="94">
        <v>26.0</v>
      </c>
      <c r="B27" s="94" t="str">
        <f>Setup!C33</f>
        <v>Language</v>
      </c>
      <c r="C27" s="94" t="s">
        <v>59</v>
      </c>
      <c r="D27" s="94" t="s">
        <v>336</v>
      </c>
      <c r="E27" s="94" t="s">
        <v>337</v>
      </c>
      <c r="F27" s="94" t="s">
        <v>338</v>
      </c>
      <c r="G27" s="94" t="s">
        <v>339</v>
      </c>
      <c r="H27" s="94" t="str">
        <f>IF(Setup!D33&lt;&gt;"",Setup!D33,Setup!C33)</f>
        <v>Langage</v>
      </c>
      <c r="I27" s="95"/>
      <c r="J27" s="95"/>
      <c r="K27" s="95"/>
      <c r="L27" s="95"/>
      <c r="M27" s="95"/>
      <c r="N27" s="95"/>
      <c r="O27" s="95"/>
      <c r="P27" s="95"/>
      <c r="Q27" s="95"/>
      <c r="R27" s="95"/>
      <c r="S27" s="95"/>
      <c r="T27" s="95"/>
      <c r="U27" s="95"/>
      <c r="V27" s="95"/>
      <c r="W27" s="95"/>
      <c r="X27" s="95"/>
      <c r="Y27" s="95"/>
      <c r="Z27" s="95"/>
    </row>
    <row r="28" ht="13.5" customHeight="1">
      <c r="A28" s="94">
        <v>27.0</v>
      </c>
      <c r="B28" s="94" t="str">
        <f>Setup!C34</f>
        <v>Timezone</v>
      </c>
      <c r="C28" s="94" t="s">
        <v>61</v>
      </c>
      <c r="D28" s="94" t="s">
        <v>340</v>
      </c>
      <c r="E28" s="94" t="s">
        <v>341</v>
      </c>
      <c r="F28" s="94" t="s">
        <v>342</v>
      </c>
      <c r="G28" s="94" t="s">
        <v>343</v>
      </c>
      <c r="H28" s="94" t="str">
        <f>IF(Setup!D34&lt;&gt;"",Setup!D34,Setup!C34)</f>
        <v>Timezone</v>
      </c>
      <c r="I28" s="95"/>
      <c r="J28" s="95"/>
      <c r="K28" s="95"/>
      <c r="L28" s="95"/>
      <c r="M28" s="95"/>
      <c r="N28" s="95"/>
      <c r="O28" s="95"/>
      <c r="P28" s="95"/>
      <c r="Q28" s="95"/>
      <c r="R28" s="95"/>
      <c r="S28" s="95"/>
      <c r="T28" s="95"/>
      <c r="U28" s="95"/>
      <c r="V28" s="95"/>
      <c r="W28" s="95"/>
      <c r="X28" s="95"/>
      <c r="Y28" s="95"/>
      <c r="Z28" s="95"/>
    </row>
    <row r="29" ht="13.5" customHeight="1">
      <c r="A29" s="94">
        <v>28.0</v>
      </c>
      <c r="B29" s="94" t="str">
        <f>Setup!C35</f>
        <v>Group Stages</v>
      </c>
      <c r="C29" s="94" t="s">
        <v>62</v>
      </c>
      <c r="D29" s="94" t="s">
        <v>344</v>
      </c>
      <c r="E29" s="94" t="s">
        <v>345</v>
      </c>
      <c r="F29" s="94" t="s">
        <v>346</v>
      </c>
      <c r="G29" s="94" t="s">
        <v>347</v>
      </c>
      <c r="H29" s="94" t="str">
        <f>IF(Setup!D35&lt;&gt;"",Setup!D35,Setup!C35)</f>
        <v>Phase de groupe</v>
      </c>
      <c r="I29" s="95"/>
      <c r="J29" s="95"/>
      <c r="K29" s="95"/>
      <c r="L29" s="95"/>
      <c r="M29" s="95"/>
      <c r="N29" s="95"/>
      <c r="O29" s="95"/>
      <c r="P29" s="95"/>
      <c r="Q29" s="95"/>
      <c r="R29" s="95"/>
      <c r="S29" s="95"/>
      <c r="T29" s="95"/>
      <c r="U29" s="95"/>
      <c r="V29" s="95"/>
      <c r="W29" s="95"/>
      <c r="X29" s="95"/>
      <c r="Y29" s="95"/>
      <c r="Z29" s="95"/>
    </row>
    <row r="30" ht="13.5" customHeight="1">
      <c r="A30" s="94">
        <v>29.0</v>
      </c>
      <c r="B30" s="94" t="str">
        <f>Setup!C36</f>
        <v>Venue</v>
      </c>
      <c r="C30" s="94" t="s">
        <v>64</v>
      </c>
      <c r="D30" s="94" t="s">
        <v>348</v>
      </c>
      <c r="E30" s="94" t="s">
        <v>349</v>
      </c>
      <c r="F30" s="94" t="s">
        <v>350</v>
      </c>
      <c r="G30" s="94" t="s">
        <v>351</v>
      </c>
      <c r="H30" s="94" t="str">
        <f>IF(Setup!D36&lt;&gt;"",Setup!D36,Setup!C36)</f>
        <v>Ville (Pays)</v>
      </c>
      <c r="I30" s="95"/>
      <c r="J30" s="95"/>
      <c r="K30" s="95"/>
      <c r="L30" s="95"/>
      <c r="M30" s="95"/>
      <c r="N30" s="95"/>
      <c r="O30" s="95"/>
      <c r="P30" s="95"/>
      <c r="Q30" s="95"/>
      <c r="R30" s="95"/>
      <c r="S30" s="95"/>
      <c r="T30" s="95"/>
      <c r="U30" s="95"/>
      <c r="V30" s="95"/>
      <c r="W30" s="95"/>
      <c r="X30" s="95"/>
      <c r="Y30" s="95"/>
      <c r="Z30" s="95"/>
    </row>
    <row r="31" ht="13.5" customHeight="1">
      <c r="A31" s="94">
        <v>30.0</v>
      </c>
      <c r="B31" s="94" t="str">
        <f>Setup!C37</f>
        <v>Standings</v>
      </c>
      <c r="C31" s="94" t="s">
        <v>66</v>
      </c>
      <c r="D31" s="94" t="s">
        <v>352</v>
      </c>
      <c r="E31" s="94" t="s">
        <v>353</v>
      </c>
      <c r="F31" s="94" t="s">
        <v>354</v>
      </c>
      <c r="G31" s="94" t="s">
        <v>355</v>
      </c>
      <c r="H31" s="94" t="str">
        <f>IF(Setup!D37&lt;&gt;"",Setup!D37,Setup!C37)</f>
        <v>Classement</v>
      </c>
      <c r="I31" s="95"/>
      <c r="J31" s="95"/>
      <c r="K31" s="95"/>
      <c r="L31" s="95"/>
      <c r="M31" s="95"/>
      <c r="N31" s="95"/>
      <c r="O31" s="95"/>
      <c r="P31" s="95"/>
      <c r="Q31" s="95"/>
      <c r="R31" s="95"/>
      <c r="S31" s="95"/>
      <c r="T31" s="95"/>
      <c r="U31" s="95"/>
      <c r="V31" s="95"/>
      <c r="W31" s="95"/>
      <c r="X31" s="95"/>
      <c r="Y31" s="95"/>
      <c r="Z31" s="95"/>
    </row>
    <row r="32" ht="13.5" customHeight="1">
      <c r="A32" s="94">
        <v>31.0</v>
      </c>
      <c r="B32" s="94" t="str">
        <f>Setup!C38</f>
        <v>Group</v>
      </c>
      <c r="C32" s="94" t="s">
        <v>68</v>
      </c>
      <c r="D32" s="94" t="s">
        <v>69</v>
      </c>
      <c r="E32" s="94" t="s">
        <v>356</v>
      </c>
      <c r="F32" s="94" t="s">
        <v>357</v>
      </c>
      <c r="G32" s="94" t="s">
        <v>358</v>
      </c>
      <c r="H32" s="94" t="str">
        <f>IF(Setup!D38&lt;&gt;"",Setup!D38,Setup!C38)</f>
        <v>Groupe</v>
      </c>
      <c r="I32" s="95"/>
      <c r="J32" s="95"/>
      <c r="K32" s="95"/>
      <c r="L32" s="95"/>
      <c r="M32" s="95"/>
      <c r="N32" s="95"/>
      <c r="O32" s="95"/>
      <c r="P32" s="95"/>
      <c r="Q32" s="95"/>
      <c r="R32" s="95"/>
      <c r="S32" s="95"/>
      <c r="T32" s="95"/>
      <c r="U32" s="95"/>
      <c r="V32" s="95"/>
      <c r="W32" s="95"/>
      <c r="X32" s="95"/>
      <c r="Y32" s="95"/>
      <c r="Z32" s="95"/>
    </row>
    <row r="33" ht="13.5" customHeight="1">
      <c r="A33" s="94">
        <v>32.0</v>
      </c>
      <c r="B33" s="94" t="str">
        <f>Setup!C39</f>
        <v>Date</v>
      </c>
      <c r="C33" s="94" t="s">
        <v>70</v>
      </c>
      <c r="D33" s="94" t="s">
        <v>359</v>
      </c>
      <c r="E33" s="94" t="s">
        <v>360</v>
      </c>
      <c r="F33" s="94" t="s">
        <v>361</v>
      </c>
      <c r="G33" s="94" t="s">
        <v>362</v>
      </c>
      <c r="H33" s="94" t="str">
        <f>IF(Setup!D39&lt;&gt;"",Setup!D39,Setup!C39)</f>
        <v>Date</v>
      </c>
      <c r="I33" s="95"/>
      <c r="J33" s="95"/>
      <c r="K33" s="95"/>
      <c r="L33" s="95"/>
      <c r="M33" s="95"/>
      <c r="N33" s="95"/>
      <c r="O33" s="95"/>
      <c r="P33" s="95"/>
      <c r="Q33" s="95"/>
      <c r="R33" s="95"/>
      <c r="S33" s="95"/>
      <c r="T33" s="95"/>
      <c r="U33" s="95"/>
      <c r="V33" s="95"/>
      <c r="W33" s="95"/>
      <c r="X33" s="95"/>
      <c r="Y33" s="95"/>
      <c r="Z33" s="95"/>
    </row>
    <row r="34" ht="13.5" customHeight="1">
      <c r="A34" s="94">
        <v>33.0</v>
      </c>
      <c r="B34" s="94" t="str">
        <f>Setup!C40</f>
        <v>Country</v>
      </c>
      <c r="C34" s="94" t="s">
        <v>71</v>
      </c>
      <c r="D34" s="94" t="s">
        <v>363</v>
      </c>
      <c r="E34" s="94" t="s">
        <v>364</v>
      </c>
      <c r="F34" s="94" t="s">
        <v>365</v>
      </c>
      <c r="G34" s="94" t="s">
        <v>366</v>
      </c>
      <c r="H34" s="94" t="str">
        <f>IF(Setup!D40&lt;&gt;"",Setup!D40,Setup!C40)</f>
        <v>Equipe</v>
      </c>
      <c r="I34" s="95"/>
      <c r="J34" s="95"/>
      <c r="K34" s="95"/>
      <c r="L34" s="95"/>
      <c r="M34" s="95"/>
      <c r="N34" s="95"/>
      <c r="O34" s="95"/>
      <c r="P34" s="95"/>
      <c r="Q34" s="95"/>
      <c r="R34" s="95"/>
      <c r="S34" s="95"/>
      <c r="T34" s="95"/>
      <c r="U34" s="95"/>
      <c r="V34" s="95"/>
      <c r="W34" s="95"/>
      <c r="X34" s="95"/>
      <c r="Y34" s="95"/>
      <c r="Z34" s="95"/>
    </row>
    <row r="35" ht="13.5" customHeight="1">
      <c r="A35" s="94">
        <v>34.0</v>
      </c>
      <c r="B35" s="94" t="str">
        <f>Setup!C41</f>
        <v>Score</v>
      </c>
      <c r="C35" s="94" t="s">
        <v>73</v>
      </c>
      <c r="D35" s="94" t="s">
        <v>367</v>
      </c>
      <c r="E35" s="94" t="s">
        <v>368</v>
      </c>
      <c r="F35" s="94" t="s">
        <v>369</v>
      </c>
      <c r="G35" s="94" t="s">
        <v>370</v>
      </c>
      <c r="H35" s="94" t="str">
        <f>IF(Setup!D41&lt;&gt;"",Setup!D41,Setup!C41)</f>
        <v>Résultat</v>
      </c>
      <c r="I35" s="95"/>
      <c r="J35" s="95"/>
      <c r="K35" s="95"/>
      <c r="L35" s="95"/>
      <c r="M35" s="95"/>
      <c r="N35" s="95"/>
      <c r="O35" s="95"/>
      <c r="P35" s="95"/>
      <c r="Q35" s="95"/>
      <c r="R35" s="95"/>
      <c r="S35" s="95"/>
      <c r="T35" s="95"/>
      <c r="U35" s="95"/>
      <c r="V35" s="95"/>
      <c r="W35" s="95"/>
      <c r="X35" s="95"/>
      <c r="Y35" s="95"/>
      <c r="Z35" s="95"/>
    </row>
    <row r="36" ht="13.5" customHeight="1">
      <c r="A36" s="94">
        <v>35.0</v>
      </c>
      <c r="B36" s="94" t="str">
        <f>Setup!C42</f>
        <v>Time</v>
      </c>
      <c r="C36" s="94" t="s">
        <v>75</v>
      </c>
      <c r="D36" s="94" t="s">
        <v>371</v>
      </c>
      <c r="E36" s="94" t="s">
        <v>372</v>
      </c>
      <c r="F36" s="94" t="s">
        <v>373</v>
      </c>
      <c r="G36" s="94" t="s">
        <v>374</v>
      </c>
      <c r="H36" s="94" t="str">
        <f>IF(Setup!D42&lt;&gt;"",Setup!D42,Setup!C42)</f>
        <v>Heure</v>
      </c>
      <c r="I36" s="95"/>
      <c r="J36" s="95"/>
      <c r="K36" s="95"/>
      <c r="L36" s="95"/>
      <c r="M36" s="95"/>
      <c r="N36" s="95"/>
      <c r="O36" s="95"/>
      <c r="P36" s="95"/>
      <c r="Q36" s="95"/>
      <c r="R36" s="95"/>
      <c r="S36" s="95"/>
      <c r="T36" s="95"/>
      <c r="U36" s="95"/>
      <c r="V36" s="95"/>
      <c r="W36" s="95"/>
      <c r="X36" s="95"/>
      <c r="Y36" s="95"/>
      <c r="Z36" s="95"/>
    </row>
    <row r="37" ht="13.5" customHeight="1">
      <c r="A37" s="94">
        <v>36.0</v>
      </c>
      <c r="B37" s="94" t="str">
        <f>Setup!C43</f>
        <v>Round of 16</v>
      </c>
      <c r="C37" s="94" t="s">
        <v>77</v>
      </c>
      <c r="D37" s="94" t="s">
        <v>375</v>
      </c>
      <c r="E37" s="94" t="s">
        <v>376</v>
      </c>
      <c r="F37" s="94" t="s">
        <v>377</v>
      </c>
      <c r="G37" s="94" t="s">
        <v>378</v>
      </c>
      <c r="H37" s="94" t="str">
        <f>IF(Setup!D43&lt;&gt;"",Setup!D43,Setup!C43)</f>
        <v>1/8 de finale</v>
      </c>
      <c r="I37" s="95"/>
      <c r="J37" s="95"/>
      <c r="K37" s="95"/>
      <c r="L37" s="95"/>
      <c r="M37" s="95"/>
      <c r="N37" s="95"/>
      <c r="O37" s="95"/>
      <c r="P37" s="95"/>
      <c r="Q37" s="95"/>
      <c r="R37" s="95"/>
      <c r="S37" s="95"/>
      <c r="T37" s="95"/>
      <c r="U37" s="95"/>
      <c r="V37" s="95"/>
      <c r="W37" s="95"/>
      <c r="X37" s="95"/>
      <c r="Y37" s="95"/>
      <c r="Z37" s="95"/>
    </row>
    <row r="38" ht="13.5" customHeight="1">
      <c r="A38" s="94">
        <v>37.0</v>
      </c>
      <c r="B38" s="94" t="str">
        <f>Setup!C44</f>
        <v>Quarter Finals</v>
      </c>
      <c r="C38" s="94" t="s">
        <v>79</v>
      </c>
      <c r="D38" s="94" t="s">
        <v>379</v>
      </c>
      <c r="E38" s="94" t="s">
        <v>380</v>
      </c>
      <c r="F38" s="94" t="s">
        <v>381</v>
      </c>
      <c r="G38" s="94" t="s">
        <v>382</v>
      </c>
      <c r="H38" s="94" t="str">
        <f>IF(Setup!D44&lt;&gt;"",Setup!D44,Setup!C44)</f>
        <v>1/4 finale</v>
      </c>
      <c r="I38" s="95"/>
      <c r="J38" s="95"/>
      <c r="K38" s="95"/>
      <c r="L38" s="95"/>
      <c r="M38" s="95"/>
      <c r="N38" s="95"/>
      <c r="O38" s="95"/>
      <c r="P38" s="95"/>
      <c r="Q38" s="95"/>
      <c r="R38" s="95"/>
      <c r="S38" s="95"/>
      <c r="T38" s="95"/>
      <c r="U38" s="95"/>
      <c r="V38" s="95"/>
      <c r="W38" s="95"/>
      <c r="X38" s="95"/>
      <c r="Y38" s="95"/>
      <c r="Z38" s="95"/>
    </row>
    <row r="39" ht="13.5" customHeight="1">
      <c r="A39" s="94">
        <v>38.0</v>
      </c>
      <c r="B39" s="94" t="str">
        <f>Setup!C45</f>
        <v>Semi Finals</v>
      </c>
      <c r="C39" s="94" t="s">
        <v>81</v>
      </c>
      <c r="D39" s="94" t="s">
        <v>383</v>
      </c>
      <c r="E39" s="94" t="s">
        <v>384</v>
      </c>
      <c r="F39" s="94" t="s">
        <v>385</v>
      </c>
      <c r="G39" s="94" t="s">
        <v>386</v>
      </c>
      <c r="H39" s="94" t="str">
        <f>IF(Setup!D45&lt;&gt;"",Setup!D45,Setup!C45)</f>
        <v>1/2 finales</v>
      </c>
      <c r="I39" s="95"/>
      <c r="J39" s="95"/>
      <c r="K39" s="95"/>
      <c r="L39" s="95"/>
      <c r="M39" s="95"/>
      <c r="N39" s="95"/>
      <c r="O39" s="95"/>
      <c r="P39" s="95"/>
      <c r="Q39" s="95"/>
      <c r="R39" s="95"/>
      <c r="S39" s="95"/>
      <c r="T39" s="95"/>
      <c r="U39" s="95"/>
      <c r="V39" s="95"/>
      <c r="W39" s="95"/>
      <c r="X39" s="95"/>
      <c r="Y39" s="95"/>
      <c r="Z39" s="95"/>
    </row>
    <row r="40" ht="13.5" customHeight="1">
      <c r="A40" s="94">
        <v>39.0</v>
      </c>
      <c r="B40" s="94" t="str">
        <f>Setup!C46</f>
        <v>Final</v>
      </c>
      <c r="C40" s="94" t="s">
        <v>83</v>
      </c>
      <c r="D40" s="94" t="s">
        <v>83</v>
      </c>
      <c r="E40" s="94" t="s">
        <v>84</v>
      </c>
      <c r="F40" s="94" t="s">
        <v>387</v>
      </c>
      <c r="G40" s="94" t="s">
        <v>83</v>
      </c>
      <c r="H40" s="94" t="str">
        <f>IF(Setup!D46&lt;&gt;"",Setup!D46,Setup!C46)</f>
        <v>Finale</v>
      </c>
      <c r="I40" s="95"/>
      <c r="J40" s="95"/>
      <c r="K40" s="95"/>
      <c r="L40" s="95"/>
      <c r="M40" s="95"/>
      <c r="N40" s="95"/>
      <c r="O40" s="95"/>
      <c r="P40" s="95"/>
      <c r="Q40" s="95"/>
      <c r="R40" s="95"/>
      <c r="S40" s="95"/>
      <c r="T40" s="95"/>
      <c r="U40" s="95"/>
      <c r="V40" s="95"/>
      <c r="W40" s="95"/>
      <c r="X40" s="95"/>
      <c r="Y40" s="95"/>
      <c r="Z40" s="95"/>
    </row>
    <row r="41" ht="13.5" customHeight="1">
      <c r="A41" s="94">
        <v>40.0</v>
      </c>
      <c r="B41" s="94" t="str">
        <f>Setup!C47</f>
        <v>Winner</v>
      </c>
      <c r="C41" s="94" t="s">
        <v>85</v>
      </c>
      <c r="D41" s="94" t="s">
        <v>388</v>
      </c>
      <c r="E41" s="94" t="s">
        <v>389</v>
      </c>
      <c r="F41" s="94" t="s">
        <v>390</v>
      </c>
      <c r="G41" s="94" t="s">
        <v>391</v>
      </c>
      <c r="H41" s="94" t="str">
        <f>IF(Setup!D47&lt;&gt;"",Setup!D47,Setup!C47)</f>
        <v>Vainqueur</v>
      </c>
      <c r="I41" s="95"/>
      <c r="J41" s="95"/>
      <c r="K41" s="95"/>
      <c r="L41" s="95"/>
      <c r="M41" s="95"/>
      <c r="N41" s="95"/>
      <c r="O41" s="95"/>
      <c r="P41" s="95"/>
      <c r="Q41" s="95"/>
      <c r="R41" s="95"/>
      <c r="S41" s="95"/>
      <c r="T41" s="95"/>
      <c r="U41" s="95"/>
      <c r="V41" s="95"/>
      <c r="W41" s="95"/>
      <c r="X41" s="95"/>
      <c r="Y41" s="95"/>
      <c r="Z41" s="95"/>
    </row>
    <row r="42" ht="13.5" customHeight="1">
      <c r="A42" s="94">
        <v>41.0</v>
      </c>
      <c r="B42" s="94" t="str">
        <f>Setup!C48</f>
        <v>Runner Up</v>
      </c>
      <c r="C42" s="94" t="s">
        <v>87</v>
      </c>
      <c r="D42" s="94" t="s">
        <v>392</v>
      </c>
      <c r="E42" s="94" t="s">
        <v>393</v>
      </c>
      <c r="F42" s="94" t="s">
        <v>394</v>
      </c>
      <c r="G42" s="94" t="s">
        <v>395</v>
      </c>
      <c r="H42" s="94" t="str">
        <f>IF(Setup!D48&lt;&gt;"",Setup!D48,Setup!C48)</f>
        <v>Runner Up</v>
      </c>
      <c r="I42" s="95"/>
      <c r="J42" s="95"/>
      <c r="K42" s="95"/>
      <c r="L42" s="95"/>
      <c r="M42" s="95"/>
      <c r="N42" s="95"/>
      <c r="O42" s="95"/>
      <c r="P42" s="95"/>
      <c r="Q42" s="95"/>
      <c r="R42" s="95"/>
      <c r="S42" s="95"/>
      <c r="T42" s="95"/>
      <c r="U42" s="95"/>
      <c r="V42" s="95"/>
      <c r="W42" s="95"/>
      <c r="X42" s="95"/>
      <c r="Y42" s="95"/>
      <c r="Z42" s="95"/>
    </row>
    <row r="43" ht="13.5" customHeight="1">
      <c r="A43" s="94">
        <v>42.0</v>
      </c>
      <c r="B43" s="94" t="str">
        <f>Setup!C49</f>
        <v>Normal Time</v>
      </c>
      <c r="C43" s="94" t="s">
        <v>88</v>
      </c>
      <c r="D43" s="94" t="s">
        <v>396</v>
      </c>
      <c r="E43" s="94" t="s">
        <v>397</v>
      </c>
      <c r="F43" s="94" t="s">
        <v>398</v>
      </c>
      <c r="G43" s="94" t="s">
        <v>399</v>
      </c>
      <c r="H43" s="94" t="str">
        <f>IF(Setup!D49&lt;&gt;"",Setup!D49,Setup!C49)</f>
        <v>Temps réglementaire</v>
      </c>
      <c r="I43" s="95"/>
      <c r="J43" s="95"/>
      <c r="K43" s="95"/>
      <c r="L43" s="95"/>
      <c r="M43" s="95"/>
      <c r="N43" s="95"/>
      <c r="O43" s="95"/>
      <c r="P43" s="95"/>
      <c r="Q43" s="95"/>
      <c r="R43" s="95"/>
      <c r="S43" s="95"/>
      <c r="T43" s="95"/>
      <c r="U43" s="95"/>
      <c r="V43" s="95"/>
      <c r="W43" s="95"/>
      <c r="X43" s="95"/>
      <c r="Y43" s="95"/>
      <c r="Z43" s="95"/>
    </row>
    <row r="44" ht="13.5" customHeight="1">
      <c r="A44" s="94">
        <v>43.0</v>
      </c>
      <c r="B44" s="94" t="str">
        <f>Setup!C50</f>
        <v>Extra Time</v>
      </c>
      <c r="C44" s="94" t="s">
        <v>90</v>
      </c>
      <c r="D44" s="94" t="s">
        <v>400</v>
      </c>
      <c r="E44" s="94" t="s">
        <v>401</v>
      </c>
      <c r="F44" s="94" t="s">
        <v>402</v>
      </c>
      <c r="G44" s="94" t="s">
        <v>403</v>
      </c>
      <c r="H44" s="94" t="str">
        <f>IF(Setup!D50&lt;&gt;"",Setup!D50,Setup!C50)</f>
        <v>Prolongation</v>
      </c>
      <c r="I44" s="95"/>
      <c r="J44" s="95"/>
      <c r="K44" s="95"/>
      <c r="L44" s="95"/>
      <c r="M44" s="95"/>
      <c r="N44" s="95"/>
      <c r="O44" s="95"/>
      <c r="P44" s="95"/>
      <c r="Q44" s="95"/>
      <c r="R44" s="95"/>
      <c r="S44" s="95"/>
      <c r="T44" s="95"/>
      <c r="U44" s="95"/>
      <c r="V44" s="95"/>
      <c r="W44" s="95"/>
      <c r="X44" s="95"/>
      <c r="Y44" s="95"/>
      <c r="Z44" s="95"/>
    </row>
    <row r="45" ht="13.5" customHeight="1">
      <c r="A45" s="94">
        <v>44.0</v>
      </c>
      <c r="B45" s="94" t="str">
        <f>Setup!C51</f>
        <v>Penalty Shoot Out</v>
      </c>
      <c r="C45" s="94" t="s">
        <v>92</v>
      </c>
      <c r="D45" s="94" t="s">
        <v>404</v>
      </c>
      <c r="E45" s="94" t="s">
        <v>405</v>
      </c>
      <c r="F45" s="94" t="s">
        <v>406</v>
      </c>
      <c r="G45" s="94" t="s">
        <v>92</v>
      </c>
      <c r="H45" s="94" t="str">
        <f>IF(Setup!D51&lt;&gt;"",Setup!D51,Setup!C51)</f>
        <v>Tirs au but</v>
      </c>
      <c r="I45" s="95"/>
      <c r="J45" s="95"/>
      <c r="K45" s="95"/>
      <c r="L45" s="95"/>
      <c r="M45" s="95"/>
      <c r="N45" s="95"/>
      <c r="O45" s="95"/>
      <c r="P45" s="95"/>
      <c r="Q45" s="95"/>
      <c r="R45" s="95"/>
      <c r="S45" s="95"/>
      <c r="T45" s="95"/>
      <c r="U45" s="95"/>
      <c r="V45" s="95"/>
      <c r="W45" s="95"/>
      <c r="X45" s="95"/>
      <c r="Y45" s="95"/>
      <c r="Z45" s="95"/>
    </row>
    <row r="46" ht="13.5" customHeight="1">
      <c r="A46" s="94">
        <v>45.0</v>
      </c>
      <c r="B46" s="94" t="str">
        <f>Setup!C52</f>
        <v>Champion</v>
      </c>
      <c r="C46" s="94" t="s">
        <v>94</v>
      </c>
      <c r="D46" s="94" t="s">
        <v>94</v>
      </c>
      <c r="E46" s="94" t="s">
        <v>94</v>
      </c>
      <c r="F46" s="94" t="s">
        <v>407</v>
      </c>
      <c r="G46" s="94" t="s">
        <v>408</v>
      </c>
      <c r="H46" s="94" t="str">
        <f>IF(Setup!D52&lt;&gt;"",Setup!D52,Setup!C52)</f>
        <v>Vainqueur</v>
      </c>
      <c r="I46" s="95"/>
      <c r="J46" s="95"/>
      <c r="K46" s="95"/>
      <c r="L46" s="95"/>
      <c r="M46" s="95"/>
      <c r="N46" s="95"/>
      <c r="O46" s="95"/>
      <c r="P46" s="95"/>
      <c r="Q46" s="95"/>
      <c r="R46" s="95"/>
      <c r="S46" s="95"/>
      <c r="T46" s="95"/>
      <c r="U46" s="95"/>
      <c r="V46" s="95"/>
      <c r="W46" s="95"/>
      <c r="X46" s="95"/>
      <c r="Y46" s="95"/>
      <c r="Z46" s="95"/>
    </row>
    <row r="47" ht="13.5" customHeight="1">
      <c r="A47" s="94">
        <v>46.0</v>
      </c>
      <c r="B47" s="94" t="str">
        <f>Setup!C53</f>
        <v>M#</v>
      </c>
      <c r="C47" s="94" t="s">
        <v>409</v>
      </c>
      <c r="D47" s="94" t="s">
        <v>410</v>
      </c>
      <c r="E47" s="94" t="s">
        <v>411</v>
      </c>
      <c r="F47" s="94" t="s">
        <v>412</v>
      </c>
      <c r="G47" s="94" t="s">
        <v>413</v>
      </c>
      <c r="H47" s="94" t="str">
        <f>IF(Setup!D53&lt;&gt;"",Setup!D53,Setup!C53)</f>
        <v>N°</v>
      </c>
      <c r="I47" s="95"/>
      <c r="J47" s="95"/>
      <c r="K47" s="95"/>
      <c r="L47" s="95"/>
      <c r="M47" s="95"/>
      <c r="N47" s="95"/>
      <c r="O47" s="95"/>
      <c r="P47" s="95"/>
      <c r="Q47" s="95"/>
      <c r="R47" s="95"/>
      <c r="S47" s="95"/>
      <c r="T47" s="95"/>
      <c r="U47" s="95"/>
      <c r="V47" s="95"/>
      <c r="W47" s="95"/>
      <c r="X47" s="95"/>
      <c r="Y47" s="95"/>
      <c r="Z47" s="95"/>
    </row>
    <row r="48" ht="13.5" customHeight="1">
      <c r="A48" s="94">
        <v>47.0</v>
      </c>
      <c r="B48" s="94" t="str">
        <f>Setup!C54</f>
        <v>Group A Winner</v>
      </c>
      <c r="C48" s="94" t="s">
        <v>97</v>
      </c>
      <c r="D48" s="94" t="s">
        <v>414</v>
      </c>
      <c r="E48" s="94" t="s">
        <v>415</v>
      </c>
      <c r="F48" s="94" t="s">
        <v>416</v>
      </c>
      <c r="G48" s="94" t="s">
        <v>417</v>
      </c>
      <c r="H48" s="94" t="str">
        <f>IF(Setup!D54&lt;&gt;"",Setup!D54,Setup!C54)</f>
        <v>1er Groupe A</v>
      </c>
      <c r="I48" s="95"/>
      <c r="J48" s="95"/>
      <c r="K48" s="95"/>
      <c r="L48" s="95"/>
      <c r="M48" s="95"/>
      <c r="N48" s="95"/>
      <c r="O48" s="95"/>
      <c r="P48" s="95"/>
      <c r="Q48" s="95"/>
      <c r="R48" s="95"/>
      <c r="S48" s="95"/>
      <c r="T48" s="95"/>
      <c r="U48" s="95"/>
      <c r="V48" s="95"/>
      <c r="W48" s="95"/>
      <c r="X48" s="95"/>
      <c r="Y48" s="95"/>
      <c r="Z48" s="95"/>
    </row>
    <row r="49" ht="13.5" customHeight="1">
      <c r="A49" s="94">
        <v>48.0</v>
      </c>
      <c r="B49" s="94" t="str">
        <f>Setup!C55</f>
        <v>Group B Winner</v>
      </c>
      <c r="C49" s="94" t="s">
        <v>99</v>
      </c>
      <c r="D49" s="94" t="s">
        <v>418</v>
      </c>
      <c r="E49" s="94" t="s">
        <v>419</v>
      </c>
      <c r="F49" s="94" t="s">
        <v>420</v>
      </c>
      <c r="G49" s="94" t="s">
        <v>421</v>
      </c>
      <c r="H49" s="94" t="str">
        <f>IF(Setup!D55&lt;&gt;"",Setup!D55,Setup!C55)</f>
        <v>1er Groupe B</v>
      </c>
      <c r="I49" s="95"/>
      <c r="J49" s="95"/>
      <c r="K49" s="95"/>
      <c r="L49" s="95"/>
      <c r="M49" s="95"/>
      <c r="N49" s="95"/>
      <c r="O49" s="95"/>
      <c r="P49" s="95"/>
      <c r="Q49" s="95"/>
      <c r="R49" s="95"/>
      <c r="S49" s="95"/>
      <c r="T49" s="95"/>
      <c r="U49" s="95"/>
      <c r="V49" s="95"/>
      <c r="W49" s="95"/>
      <c r="X49" s="95"/>
      <c r="Y49" s="95"/>
      <c r="Z49" s="95"/>
    </row>
    <row r="50" ht="13.5" customHeight="1">
      <c r="A50" s="94">
        <v>49.0</v>
      </c>
      <c r="B50" s="94" t="str">
        <f>Setup!C56</f>
        <v>Group C Winner</v>
      </c>
      <c r="C50" s="94" t="s">
        <v>101</v>
      </c>
      <c r="D50" s="94" t="s">
        <v>422</v>
      </c>
      <c r="E50" s="94" t="s">
        <v>423</v>
      </c>
      <c r="F50" s="94" t="s">
        <v>424</v>
      </c>
      <c r="G50" s="94" t="s">
        <v>425</v>
      </c>
      <c r="H50" s="94" t="str">
        <f>IF(Setup!D56&lt;&gt;"",Setup!D56,Setup!C56)</f>
        <v>1er Groupe C</v>
      </c>
      <c r="I50" s="95"/>
      <c r="J50" s="95"/>
      <c r="K50" s="95"/>
      <c r="L50" s="95"/>
      <c r="M50" s="95"/>
      <c r="N50" s="95"/>
      <c r="O50" s="95"/>
      <c r="P50" s="95"/>
      <c r="Q50" s="95"/>
      <c r="R50" s="95"/>
      <c r="S50" s="95"/>
      <c r="T50" s="95"/>
      <c r="U50" s="95"/>
      <c r="V50" s="95"/>
      <c r="W50" s="95"/>
      <c r="X50" s="95"/>
      <c r="Y50" s="95"/>
      <c r="Z50" s="95"/>
    </row>
    <row r="51" ht="13.5" customHeight="1">
      <c r="A51" s="94">
        <v>50.0</v>
      </c>
      <c r="B51" s="94" t="str">
        <f>Setup!C57</f>
        <v>Group D Winner</v>
      </c>
      <c r="C51" s="94" t="s">
        <v>103</v>
      </c>
      <c r="D51" s="94" t="s">
        <v>426</v>
      </c>
      <c r="E51" s="94" t="s">
        <v>427</v>
      </c>
      <c r="F51" s="94" t="s">
        <v>428</v>
      </c>
      <c r="G51" s="94" t="s">
        <v>429</v>
      </c>
      <c r="H51" s="94" t="str">
        <f>IF(Setup!D57&lt;&gt;"",Setup!D57,Setup!C57)</f>
        <v>1er Groupe D</v>
      </c>
      <c r="I51" s="95"/>
      <c r="J51" s="95"/>
      <c r="K51" s="95"/>
      <c r="L51" s="95"/>
      <c r="M51" s="95"/>
      <c r="N51" s="95"/>
      <c r="O51" s="95"/>
      <c r="P51" s="95"/>
      <c r="Q51" s="95"/>
      <c r="R51" s="95"/>
      <c r="S51" s="95"/>
      <c r="T51" s="95"/>
      <c r="U51" s="95"/>
      <c r="V51" s="95"/>
      <c r="W51" s="95"/>
      <c r="X51" s="95"/>
      <c r="Y51" s="95"/>
      <c r="Z51" s="95"/>
    </row>
    <row r="52" ht="13.5" customHeight="1">
      <c r="A52" s="94">
        <v>51.0</v>
      </c>
      <c r="B52" s="94" t="str">
        <f>Setup!C58</f>
        <v>Group E Winner</v>
      </c>
      <c r="C52" s="94" t="s">
        <v>105</v>
      </c>
      <c r="D52" s="94" t="s">
        <v>430</v>
      </c>
      <c r="E52" s="94" t="s">
        <v>431</v>
      </c>
      <c r="F52" s="94" t="s">
        <v>432</v>
      </c>
      <c r="G52" s="94" t="s">
        <v>433</v>
      </c>
      <c r="H52" s="94" t="str">
        <f>IF(Setup!D58&lt;&gt;"",Setup!D58,Setup!C58)</f>
        <v>1er Groupe E</v>
      </c>
      <c r="I52" s="95"/>
      <c r="J52" s="95"/>
      <c r="K52" s="95"/>
      <c r="L52" s="95"/>
      <c r="M52" s="95"/>
      <c r="N52" s="95"/>
      <c r="O52" s="95"/>
      <c r="P52" s="95"/>
      <c r="Q52" s="95"/>
      <c r="R52" s="95"/>
      <c r="S52" s="95"/>
      <c r="T52" s="95"/>
      <c r="U52" s="95"/>
      <c r="V52" s="95"/>
      <c r="W52" s="95"/>
      <c r="X52" s="95"/>
      <c r="Y52" s="95"/>
      <c r="Z52" s="95"/>
    </row>
    <row r="53" ht="13.5" customHeight="1">
      <c r="A53" s="94">
        <v>52.0</v>
      </c>
      <c r="B53" s="94" t="str">
        <f>Setup!C59</f>
        <v>Group F Winner</v>
      </c>
      <c r="C53" s="94" t="s">
        <v>107</v>
      </c>
      <c r="D53" s="94" t="s">
        <v>434</v>
      </c>
      <c r="E53" s="94" t="s">
        <v>435</v>
      </c>
      <c r="F53" s="94" t="s">
        <v>436</v>
      </c>
      <c r="G53" s="94" t="s">
        <v>437</v>
      </c>
      <c r="H53" s="94" t="str">
        <f>IF(Setup!D59&lt;&gt;"",Setup!D59,Setup!C59)</f>
        <v>1er Groupe F</v>
      </c>
      <c r="I53" s="95"/>
      <c r="J53" s="95"/>
      <c r="K53" s="95"/>
      <c r="L53" s="95"/>
      <c r="M53" s="95"/>
      <c r="N53" s="95"/>
      <c r="O53" s="95"/>
      <c r="P53" s="95"/>
      <c r="Q53" s="95"/>
      <c r="R53" s="95"/>
      <c r="S53" s="95"/>
      <c r="T53" s="95"/>
      <c r="U53" s="95"/>
      <c r="V53" s="95"/>
      <c r="W53" s="95"/>
      <c r="X53" s="95"/>
      <c r="Y53" s="95"/>
      <c r="Z53" s="95"/>
    </row>
    <row r="54" ht="13.5" customHeight="1">
      <c r="A54" s="94">
        <v>53.0</v>
      </c>
      <c r="B54" s="94" t="str">
        <f>Setup!C60</f>
        <v>Group A Runner Up</v>
      </c>
      <c r="C54" s="94" t="s">
        <v>109</v>
      </c>
      <c r="D54" s="94" t="s">
        <v>438</v>
      </c>
      <c r="E54" s="94" t="s">
        <v>439</v>
      </c>
      <c r="F54" s="94" t="s">
        <v>440</v>
      </c>
      <c r="G54" s="94" t="s">
        <v>441</v>
      </c>
      <c r="H54" s="94" t="str">
        <f>IF(Setup!D60&lt;&gt;"",Setup!D60,Setup!C60)</f>
        <v>2d Groupe A</v>
      </c>
      <c r="I54" s="95"/>
      <c r="J54" s="95"/>
      <c r="K54" s="95"/>
      <c r="L54" s="95"/>
      <c r="M54" s="95"/>
      <c r="N54" s="95"/>
      <c r="O54" s="95"/>
      <c r="P54" s="95"/>
      <c r="Q54" s="95"/>
      <c r="R54" s="95"/>
      <c r="S54" s="95"/>
      <c r="T54" s="95"/>
      <c r="U54" s="95"/>
      <c r="V54" s="95"/>
      <c r="W54" s="95"/>
      <c r="X54" s="95"/>
      <c r="Y54" s="95"/>
      <c r="Z54" s="95"/>
    </row>
    <row r="55" ht="13.5" customHeight="1">
      <c r="A55" s="94">
        <v>54.0</v>
      </c>
      <c r="B55" s="94" t="str">
        <f>Setup!C61</f>
        <v>Group B Runner Up</v>
      </c>
      <c r="C55" s="94" t="s">
        <v>111</v>
      </c>
      <c r="D55" s="94" t="s">
        <v>442</v>
      </c>
      <c r="E55" s="94" t="s">
        <v>443</v>
      </c>
      <c r="F55" s="94" t="s">
        <v>444</v>
      </c>
      <c r="G55" s="94" t="s">
        <v>445</v>
      </c>
      <c r="H55" s="94" t="str">
        <f>IF(Setup!D61&lt;&gt;"",Setup!D61,Setup!C61)</f>
        <v>2d Groupe B</v>
      </c>
      <c r="I55" s="95"/>
      <c r="J55" s="95"/>
      <c r="K55" s="95"/>
      <c r="L55" s="95"/>
      <c r="M55" s="95"/>
      <c r="N55" s="95"/>
      <c r="O55" s="95"/>
      <c r="P55" s="95"/>
      <c r="Q55" s="95"/>
      <c r="R55" s="95"/>
      <c r="S55" s="95"/>
      <c r="T55" s="95"/>
      <c r="U55" s="95"/>
      <c r="V55" s="95"/>
      <c r="W55" s="95"/>
      <c r="X55" s="95"/>
      <c r="Y55" s="95"/>
      <c r="Z55" s="95"/>
    </row>
    <row r="56" ht="13.5" customHeight="1">
      <c r="A56" s="94">
        <v>55.0</v>
      </c>
      <c r="B56" s="94" t="str">
        <f>Setup!C62</f>
        <v>Group C Runner Up</v>
      </c>
      <c r="C56" s="94" t="s">
        <v>113</v>
      </c>
      <c r="D56" s="94" t="s">
        <v>446</v>
      </c>
      <c r="E56" s="94" t="s">
        <v>447</v>
      </c>
      <c r="F56" s="94" t="s">
        <v>448</v>
      </c>
      <c r="G56" s="94" t="s">
        <v>449</v>
      </c>
      <c r="H56" s="94" t="str">
        <f>IF(Setup!D62&lt;&gt;"",Setup!D62,Setup!C62)</f>
        <v>2d Groupe C</v>
      </c>
      <c r="I56" s="95"/>
      <c r="J56" s="95"/>
      <c r="K56" s="95"/>
      <c r="L56" s="95"/>
      <c r="M56" s="95"/>
      <c r="N56" s="95"/>
      <c r="O56" s="95"/>
      <c r="P56" s="95"/>
      <c r="Q56" s="95"/>
      <c r="R56" s="95"/>
      <c r="S56" s="95"/>
      <c r="T56" s="95"/>
      <c r="U56" s="95"/>
      <c r="V56" s="95"/>
      <c r="W56" s="95"/>
      <c r="X56" s="95"/>
      <c r="Y56" s="95"/>
      <c r="Z56" s="95"/>
    </row>
    <row r="57" ht="13.5" customHeight="1">
      <c r="A57" s="94">
        <v>56.0</v>
      </c>
      <c r="B57" s="94" t="str">
        <f>Setup!C63</f>
        <v>Group D Runner Up</v>
      </c>
      <c r="C57" s="94" t="s">
        <v>115</v>
      </c>
      <c r="D57" s="94" t="s">
        <v>450</v>
      </c>
      <c r="E57" s="94" t="s">
        <v>451</v>
      </c>
      <c r="F57" s="94" t="s">
        <v>452</v>
      </c>
      <c r="G57" s="94" t="s">
        <v>453</v>
      </c>
      <c r="H57" s="94" t="str">
        <f>IF(Setup!D63&lt;&gt;"",Setup!D63,Setup!C63)</f>
        <v>2d Groupe D</v>
      </c>
      <c r="I57" s="95"/>
      <c r="J57" s="95"/>
      <c r="K57" s="95"/>
      <c r="L57" s="95"/>
      <c r="M57" s="95"/>
      <c r="N57" s="95"/>
      <c r="O57" s="95"/>
      <c r="P57" s="95"/>
      <c r="Q57" s="95"/>
      <c r="R57" s="95"/>
      <c r="S57" s="95"/>
      <c r="T57" s="95"/>
      <c r="U57" s="95"/>
      <c r="V57" s="95"/>
      <c r="W57" s="95"/>
      <c r="X57" s="95"/>
      <c r="Y57" s="95"/>
      <c r="Z57" s="95"/>
    </row>
    <row r="58" ht="13.5" customHeight="1">
      <c r="A58" s="94">
        <v>57.0</v>
      </c>
      <c r="B58" s="94" t="str">
        <f>Setup!C64</f>
        <v>Group E Runner Up</v>
      </c>
      <c r="C58" s="94" t="s">
        <v>117</v>
      </c>
      <c r="D58" s="94" t="s">
        <v>454</v>
      </c>
      <c r="E58" s="94" t="s">
        <v>455</v>
      </c>
      <c r="F58" s="94" t="s">
        <v>456</v>
      </c>
      <c r="G58" s="94" t="s">
        <v>457</v>
      </c>
      <c r="H58" s="94" t="str">
        <f>IF(Setup!D64&lt;&gt;"",Setup!D64,Setup!C64)</f>
        <v>2d Groupe E</v>
      </c>
      <c r="I58" s="95"/>
      <c r="J58" s="95"/>
      <c r="K58" s="95"/>
      <c r="L58" s="95"/>
      <c r="M58" s="95"/>
      <c r="N58" s="95"/>
      <c r="O58" s="95"/>
      <c r="P58" s="95"/>
      <c r="Q58" s="95"/>
      <c r="R58" s="95"/>
      <c r="S58" s="95"/>
      <c r="T58" s="95"/>
      <c r="U58" s="95"/>
      <c r="V58" s="95"/>
      <c r="W58" s="95"/>
      <c r="X58" s="95"/>
      <c r="Y58" s="95"/>
      <c r="Z58" s="95"/>
    </row>
    <row r="59" ht="13.5" customHeight="1">
      <c r="A59" s="94">
        <v>58.0</v>
      </c>
      <c r="B59" s="94" t="str">
        <f>Setup!C65</f>
        <v>Group F Runner Up</v>
      </c>
      <c r="C59" s="94" t="s">
        <v>119</v>
      </c>
      <c r="D59" s="94" t="s">
        <v>458</v>
      </c>
      <c r="E59" s="94" t="s">
        <v>459</v>
      </c>
      <c r="F59" s="94" t="s">
        <v>460</v>
      </c>
      <c r="G59" s="94" t="s">
        <v>461</v>
      </c>
      <c r="H59" s="94" t="str">
        <f>IF(Setup!D65&lt;&gt;"",Setup!D65,Setup!C65)</f>
        <v>2d Groupe F</v>
      </c>
      <c r="I59" s="95"/>
      <c r="J59" s="95"/>
      <c r="K59" s="95"/>
      <c r="L59" s="95"/>
      <c r="M59" s="95"/>
      <c r="N59" s="95"/>
      <c r="O59" s="95"/>
      <c r="P59" s="95"/>
      <c r="Q59" s="95"/>
      <c r="R59" s="95"/>
      <c r="S59" s="95"/>
      <c r="T59" s="95"/>
      <c r="U59" s="95"/>
      <c r="V59" s="95"/>
      <c r="W59" s="95"/>
      <c r="X59" s="95"/>
      <c r="Y59" s="95"/>
      <c r="Z59" s="95"/>
    </row>
    <row r="60" ht="13.5" customHeight="1">
      <c r="A60" s="94">
        <v>59.0</v>
      </c>
      <c r="B60" s="94" t="str">
        <f>Setup!C66</f>
        <v>Match 37 Winner</v>
      </c>
      <c r="C60" s="94" t="s">
        <v>121</v>
      </c>
      <c r="D60" s="94" t="s">
        <v>462</v>
      </c>
      <c r="E60" s="94" t="s">
        <v>463</v>
      </c>
      <c r="F60" s="94" t="s">
        <v>464</v>
      </c>
      <c r="G60" s="94" t="s">
        <v>465</v>
      </c>
      <c r="H60" s="94" t="str">
        <f>IF(Setup!D66&lt;&gt;"",Setup!D66,Setup!C66)</f>
        <v>Vainqueur Match 37</v>
      </c>
      <c r="I60" s="95"/>
      <c r="J60" s="95"/>
      <c r="K60" s="95"/>
      <c r="L60" s="95"/>
      <c r="M60" s="95"/>
      <c r="N60" s="95"/>
      <c r="O60" s="95"/>
      <c r="P60" s="95"/>
      <c r="Q60" s="95"/>
      <c r="R60" s="95"/>
      <c r="S60" s="95"/>
      <c r="T60" s="95"/>
      <c r="U60" s="95"/>
      <c r="V60" s="95"/>
      <c r="W60" s="95"/>
      <c r="X60" s="95"/>
      <c r="Y60" s="95"/>
      <c r="Z60" s="95"/>
    </row>
    <row r="61" ht="13.5" customHeight="1">
      <c r="A61" s="94">
        <v>60.0</v>
      </c>
      <c r="B61" s="94" t="str">
        <f>Setup!C67</f>
        <v>Match 38 Winner</v>
      </c>
      <c r="C61" s="94" t="s">
        <v>123</v>
      </c>
      <c r="D61" s="94" t="s">
        <v>466</v>
      </c>
      <c r="E61" s="94" t="s">
        <v>467</v>
      </c>
      <c r="F61" s="94" t="s">
        <v>468</v>
      </c>
      <c r="G61" s="94" t="s">
        <v>469</v>
      </c>
      <c r="H61" s="94" t="str">
        <f>IF(Setup!D67&lt;&gt;"",Setup!D67,Setup!C67)</f>
        <v>Vainqueur Match 38</v>
      </c>
      <c r="I61" s="95"/>
      <c r="J61" s="95"/>
      <c r="K61" s="95"/>
      <c r="L61" s="95"/>
      <c r="M61" s="95"/>
      <c r="N61" s="95"/>
      <c r="O61" s="95"/>
      <c r="P61" s="95"/>
      <c r="Q61" s="95"/>
      <c r="R61" s="95"/>
      <c r="S61" s="95"/>
      <c r="T61" s="95"/>
      <c r="U61" s="95"/>
      <c r="V61" s="95"/>
      <c r="W61" s="95"/>
      <c r="X61" s="95"/>
      <c r="Y61" s="95"/>
      <c r="Z61" s="95"/>
    </row>
    <row r="62" ht="13.5" customHeight="1">
      <c r="A62" s="94">
        <v>61.0</v>
      </c>
      <c r="B62" s="94" t="str">
        <f>Setup!C68</f>
        <v>Match 39 Winner</v>
      </c>
      <c r="C62" s="94" t="s">
        <v>125</v>
      </c>
      <c r="D62" s="94" t="s">
        <v>470</v>
      </c>
      <c r="E62" s="94" t="s">
        <v>471</v>
      </c>
      <c r="F62" s="94" t="s">
        <v>472</v>
      </c>
      <c r="G62" s="94" t="s">
        <v>473</v>
      </c>
      <c r="H62" s="94" t="str">
        <f>IF(Setup!D68&lt;&gt;"",Setup!D68,Setup!C68)</f>
        <v>Vainqueur Match 39</v>
      </c>
      <c r="I62" s="95"/>
      <c r="J62" s="95"/>
      <c r="K62" s="95"/>
      <c r="L62" s="95"/>
      <c r="M62" s="95"/>
      <c r="N62" s="95"/>
      <c r="O62" s="95"/>
      <c r="P62" s="95"/>
      <c r="Q62" s="95"/>
      <c r="R62" s="95"/>
      <c r="S62" s="95"/>
      <c r="T62" s="95"/>
      <c r="U62" s="95"/>
      <c r="V62" s="95"/>
      <c r="W62" s="95"/>
      <c r="X62" s="95"/>
      <c r="Y62" s="95"/>
      <c r="Z62" s="95"/>
    </row>
    <row r="63" ht="13.5" customHeight="1">
      <c r="A63" s="94">
        <v>62.0</v>
      </c>
      <c r="B63" s="94" t="str">
        <f>Setup!C69</f>
        <v>Match 40 Winner</v>
      </c>
      <c r="C63" s="94" t="s">
        <v>127</v>
      </c>
      <c r="D63" s="94" t="s">
        <v>474</v>
      </c>
      <c r="E63" s="94" t="s">
        <v>475</v>
      </c>
      <c r="F63" s="94" t="s">
        <v>476</v>
      </c>
      <c r="G63" s="94" t="s">
        <v>477</v>
      </c>
      <c r="H63" s="94" t="str">
        <f>IF(Setup!D69&lt;&gt;"",Setup!D69,Setup!C69)</f>
        <v>Vainqueur Match 40</v>
      </c>
      <c r="I63" s="95"/>
      <c r="J63" s="95"/>
      <c r="K63" s="95"/>
      <c r="L63" s="95"/>
      <c r="M63" s="95"/>
      <c r="N63" s="95"/>
      <c r="O63" s="95"/>
      <c r="P63" s="95"/>
      <c r="Q63" s="95"/>
      <c r="R63" s="95"/>
      <c r="S63" s="95"/>
      <c r="T63" s="95"/>
      <c r="U63" s="95"/>
      <c r="V63" s="95"/>
      <c r="W63" s="95"/>
      <c r="X63" s="95"/>
      <c r="Y63" s="95"/>
      <c r="Z63" s="95"/>
    </row>
    <row r="64" ht="13.5" customHeight="1">
      <c r="A64" s="94">
        <v>63.0</v>
      </c>
      <c r="B64" s="94" t="str">
        <f>Setup!C70</f>
        <v>Match 41 Winner</v>
      </c>
      <c r="C64" s="94" t="s">
        <v>129</v>
      </c>
      <c r="D64" s="94" t="s">
        <v>478</v>
      </c>
      <c r="E64" s="94" t="s">
        <v>479</v>
      </c>
      <c r="F64" s="94" t="s">
        <v>480</v>
      </c>
      <c r="G64" s="94" t="s">
        <v>481</v>
      </c>
      <c r="H64" s="94" t="str">
        <f>IF(Setup!D70&lt;&gt;"",Setup!D70,Setup!C70)</f>
        <v>Vainqueur Match 41</v>
      </c>
      <c r="I64" s="95"/>
      <c r="J64" s="95"/>
      <c r="K64" s="95"/>
      <c r="L64" s="95"/>
      <c r="M64" s="95"/>
      <c r="N64" s="95"/>
      <c r="O64" s="95"/>
      <c r="P64" s="95"/>
      <c r="Q64" s="95"/>
      <c r="R64" s="95"/>
      <c r="S64" s="95"/>
      <c r="T64" s="95"/>
      <c r="U64" s="95"/>
      <c r="V64" s="95"/>
      <c r="W64" s="95"/>
      <c r="X64" s="95"/>
      <c r="Y64" s="95"/>
      <c r="Z64" s="95"/>
    </row>
    <row r="65" ht="13.5" customHeight="1">
      <c r="A65" s="94">
        <v>64.0</v>
      </c>
      <c r="B65" s="94" t="str">
        <f>Setup!C71</f>
        <v>Match 42 Winner</v>
      </c>
      <c r="C65" s="94" t="s">
        <v>131</v>
      </c>
      <c r="D65" s="94" t="s">
        <v>482</v>
      </c>
      <c r="E65" s="94" t="s">
        <v>483</v>
      </c>
      <c r="F65" s="94" t="s">
        <v>484</v>
      </c>
      <c r="G65" s="94" t="s">
        <v>485</v>
      </c>
      <c r="H65" s="94" t="str">
        <f>IF(Setup!D71&lt;&gt;"",Setup!D71,Setup!C71)</f>
        <v>Vainqueur Match 42</v>
      </c>
      <c r="I65" s="95"/>
      <c r="J65" s="95"/>
      <c r="K65" s="95"/>
      <c r="L65" s="95"/>
      <c r="M65" s="95"/>
      <c r="N65" s="95"/>
      <c r="O65" s="95"/>
      <c r="P65" s="95"/>
      <c r="Q65" s="95"/>
      <c r="R65" s="95"/>
      <c r="S65" s="95"/>
      <c r="T65" s="95"/>
      <c r="U65" s="95"/>
      <c r="V65" s="95"/>
      <c r="W65" s="95"/>
      <c r="X65" s="95"/>
      <c r="Y65" s="95"/>
      <c r="Z65" s="95"/>
    </row>
    <row r="66" ht="13.5" customHeight="1">
      <c r="A66" s="94">
        <v>65.0</v>
      </c>
      <c r="B66" s="94" t="str">
        <f>Setup!C72</f>
        <v>Match 43 Winner</v>
      </c>
      <c r="C66" s="94" t="s">
        <v>133</v>
      </c>
      <c r="D66" s="94" t="s">
        <v>486</v>
      </c>
      <c r="E66" s="94" t="s">
        <v>487</v>
      </c>
      <c r="F66" s="94" t="s">
        <v>488</v>
      </c>
      <c r="G66" s="94" t="s">
        <v>489</v>
      </c>
      <c r="H66" s="94" t="str">
        <f>IF(Setup!D72&lt;&gt;"",Setup!D72,Setup!C72)</f>
        <v>Vainqueur Match 43</v>
      </c>
      <c r="I66" s="95"/>
      <c r="J66" s="95"/>
      <c r="K66" s="95"/>
      <c r="L66" s="95"/>
      <c r="M66" s="95"/>
      <c r="N66" s="95"/>
      <c r="O66" s="95"/>
      <c r="P66" s="95"/>
      <c r="Q66" s="95"/>
      <c r="R66" s="95"/>
      <c r="S66" s="95"/>
      <c r="T66" s="95"/>
      <c r="U66" s="95"/>
      <c r="V66" s="95"/>
      <c r="W66" s="95"/>
      <c r="X66" s="95"/>
      <c r="Y66" s="95"/>
      <c r="Z66" s="95"/>
    </row>
    <row r="67" ht="13.5" customHeight="1">
      <c r="A67" s="94">
        <v>66.0</v>
      </c>
      <c r="B67" s="94" t="str">
        <f>Setup!C73</f>
        <v>Match 44 Winner</v>
      </c>
      <c r="C67" s="94" t="s">
        <v>135</v>
      </c>
      <c r="D67" s="94" t="s">
        <v>490</v>
      </c>
      <c r="E67" s="94" t="s">
        <v>491</v>
      </c>
      <c r="F67" s="94" t="s">
        <v>492</v>
      </c>
      <c r="G67" s="94" t="s">
        <v>493</v>
      </c>
      <c r="H67" s="94" t="str">
        <f>IF(Setup!D73&lt;&gt;"",Setup!D73,Setup!C73)</f>
        <v>Vainqueur Match 44</v>
      </c>
      <c r="I67" s="95"/>
      <c r="J67" s="95"/>
      <c r="K67" s="95"/>
      <c r="L67" s="95"/>
      <c r="M67" s="95"/>
      <c r="N67" s="95"/>
      <c r="O67" s="95"/>
      <c r="P67" s="95"/>
      <c r="Q67" s="95"/>
      <c r="R67" s="95"/>
      <c r="S67" s="95"/>
      <c r="T67" s="95"/>
      <c r="U67" s="95"/>
      <c r="V67" s="95"/>
      <c r="W67" s="95"/>
      <c r="X67" s="95"/>
      <c r="Y67" s="95"/>
      <c r="Z67" s="95"/>
    </row>
    <row r="68" ht="13.5" customHeight="1">
      <c r="A68" s="94">
        <v>67.0</v>
      </c>
      <c r="B68" s="94" t="str">
        <f>Setup!C74</f>
        <v>Match 45 Winner</v>
      </c>
      <c r="C68" s="94" t="s">
        <v>137</v>
      </c>
      <c r="D68" s="94" t="s">
        <v>494</v>
      </c>
      <c r="E68" s="94" t="s">
        <v>495</v>
      </c>
      <c r="F68" s="94" t="s">
        <v>496</v>
      </c>
      <c r="G68" s="94" t="s">
        <v>497</v>
      </c>
      <c r="H68" s="94" t="str">
        <f>IF(Setup!D74&lt;&gt;"",Setup!D74,Setup!C74)</f>
        <v>Vainqueur Match 45</v>
      </c>
      <c r="I68" s="95"/>
      <c r="J68" s="95"/>
      <c r="K68" s="95"/>
      <c r="L68" s="95"/>
      <c r="M68" s="95"/>
      <c r="N68" s="95"/>
      <c r="O68" s="95"/>
      <c r="P68" s="95"/>
      <c r="Q68" s="95"/>
      <c r="R68" s="95"/>
      <c r="S68" s="95"/>
      <c r="T68" s="95"/>
      <c r="U68" s="95"/>
      <c r="V68" s="95"/>
      <c r="W68" s="95"/>
      <c r="X68" s="95"/>
      <c r="Y68" s="95"/>
      <c r="Z68" s="95"/>
    </row>
    <row r="69" ht="13.5" customHeight="1">
      <c r="A69" s="94">
        <v>68.0</v>
      </c>
      <c r="B69" s="94" t="str">
        <f>Setup!C75</f>
        <v>Match 46 Winner</v>
      </c>
      <c r="C69" s="94" t="s">
        <v>139</v>
      </c>
      <c r="D69" s="94" t="s">
        <v>498</v>
      </c>
      <c r="E69" s="94" t="s">
        <v>499</v>
      </c>
      <c r="F69" s="94" t="s">
        <v>500</v>
      </c>
      <c r="G69" s="94" t="s">
        <v>501</v>
      </c>
      <c r="H69" s="94" t="str">
        <f>IF(Setup!D75&lt;&gt;"",Setup!D75,Setup!C75)</f>
        <v>Vainqueur Match 46</v>
      </c>
      <c r="I69" s="95"/>
      <c r="J69" s="95"/>
      <c r="K69" s="95"/>
      <c r="L69" s="95"/>
      <c r="M69" s="95"/>
      <c r="N69" s="95"/>
      <c r="O69" s="95"/>
      <c r="P69" s="95"/>
      <c r="Q69" s="95"/>
      <c r="R69" s="95"/>
      <c r="S69" s="95"/>
      <c r="T69" s="95"/>
      <c r="U69" s="95"/>
      <c r="V69" s="95"/>
      <c r="W69" s="95"/>
      <c r="X69" s="95"/>
      <c r="Y69" s="95"/>
      <c r="Z69" s="95"/>
    </row>
    <row r="70" ht="13.5" customHeight="1">
      <c r="A70" s="94">
        <v>69.0</v>
      </c>
      <c r="B70" s="94" t="str">
        <f>Setup!C76</f>
        <v>Match 47 Winner</v>
      </c>
      <c r="C70" s="94" t="s">
        <v>141</v>
      </c>
      <c r="D70" s="94" t="s">
        <v>502</v>
      </c>
      <c r="E70" s="94" t="s">
        <v>503</v>
      </c>
      <c r="F70" s="94" t="s">
        <v>504</v>
      </c>
      <c r="G70" s="94" t="s">
        <v>505</v>
      </c>
      <c r="H70" s="94" t="str">
        <f>IF(Setup!D76&lt;&gt;"",Setup!D76,Setup!C76)</f>
        <v>Vainqueur Match 47</v>
      </c>
      <c r="I70" s="95"/>
      <c r="J70" s="95"/>
      <c r="K70" s="95"/>
      <c r="L70" s="95"/>
      <c r="M70" s="95"/>
      <c r="N70" s="95"/>
      <c r="O70" s="95"/>
      <c r="P70" s="95"/>
      <c r="Q70" s="95"/>
      <c r="R70" s="95"/>
      <c r="S70" s="95"/>
      <c r="T70" s="95"/>
      <c r="U70" s="95"/>
      <c r="V70" s="95"/>
      <c r="W70" s="95"/>
      <c r="X70" s="95"/>
      <c r="Y70" s="95"/>
      <c r="Z70" s="95"/>
    </row>
    <row r="71" ht="13.5" customHeight="1">
      <c r="A71" s="94">
        <v>70.0</v>
      </c>
      <c r="B71" s="94" t="str">
        <f>Setup!C77</f>
        <v>Match 48 Winner</v>
      </c>
      <c r="C71" s="94" t="s">
        <v>143</v>
      </c>
      <c r="D71" s="94" t="s">
        <v>506</v>
      </c>
      <c r="E71" s="94" t="s">
        <v>507</v>
      </c>
      <c r="F71" s="94" t="s">
        <v>508</v>
      </c>
      <c r="G71" s="94" t="s">
        <v>509</v>
      </c>
      <c r="H71" s="94" t="str">
        <f>IF(Setup!D77&lt;&gt;"",Setup!D77,Setup!C77)</f>
        <v>Vainqueur Match 48</v>
      </c>
      <c r="I71" s="95"/>
      <c r="J71" s="95"/>
      <c r="K71" s="95"/>
      <c r="L71" s="95"/>
      <c r="M71" s="95"/>
      <c r="N71" s="95"/>
      <c r="O71" s="95"/>
      <c r="P71" s="95"/>
      <c r="Q71" s="95"/>
      <c r="R71" s="95"/>
      <c r="S71" s="95"/>
      <c r="T71" s="95"/>
      <c r="U71" s="95"/>
      <c r="V71" s="95"/>
      <c r="W71" s="95"/>
      <c r="X71" s="95"/>
      <c r="Y71" s="95"/>
      <c r="Z71" s="95"/>
    </row>
    <row r="72" ht="13.5" customHeight="1">
      <c r="A72" s="94">
        <v>71.0</v>
      </c>
      <c r="B72" s="94" t="str">
        <f>Setup!C78</f>
        <v>Match 49 Winner</v>
      </c>
      <c r="C72" s="94" t="s">
        <v>145</v>
      </c>
      <c r="D72" s="94" t="s">
        <v>510</v>
      </c>
      <c r="E72" s="94" t="s">
        <v>511</v>
      </c>
      <c r="F72" s="94" t="s">
        <v>512</v>
      </c>
      <c r="G72" s="94" t="s">
        <v>513</v>
      </c>
      <c r="H72" s="94" t="str">
        <f>IF(Setup!D78&lt;&gt;"",Setup!D78,Setup!C78)</f>
        <v>Vainqueur Match 49</v>
      </c>
      <c r="I72" s="95"/>
      <c r="J72" s="95"/>
      <c r="K72" s="95"/>
      <c r="L72" s="95"/>
      <c r="M72" s="95"/>
      <c r="N72" s="95"/>
      <c r="O72" s="95"/>
      <c r="P72" s="95"/>
      <c r="Q72" s="95"/>
      <c r="R72" s="95"/>
      <c r="S72" s="95"/>
      <c r="T72" s="95"/>
      <c r="U72" s="95"/>
      <c r="V72" s="95"/>
      <c r="W72" s="95"/>
      <c r="X72" s="95"/>
      <c r="Y72" s="95"/>
      <c r="Z72" s="95"/>
    </row>
    <row r="73" ht="13.5" customHeight="1">
      <c r="A73" s="94">
        <v>72.0</v>
      </c>
      <c r="B73" s="94" t="str">
        <f>Setup!C79</f>
        <v>Match 50 Winner</v>
      </c>
      <c r="C73" s="94" t="s">
        <v>147</v>
      </c>
      <c r="D73" s="94" t="s">
        <v>514</v>
      </c>
      <c r="E73" s="94" t="s">
        <v>515</v>
      </c>
      <c r="F73" s="94" t="s">
        <v>516</v>
      </c>
      <c r="G73" s="94" t="s">
        <v>517</v>
      </c>
      <c r="H73" s="94" t="str">
        <f>IF(Setup!D79&lt;&gt;"",Setup!D79,Setup!C79)</f>
        <v>Vainqueur Match 50</v>
      </c>
      <c r="I73" s="95"/>
      <c r="J73" s="95"/>
      <c r="K73" s="95"/>
      <c r="L73" s="95"/>
      <c r="M73" s="95"/>
      <c r="N73" s="95"/>
      <c r="O73" s="95"/>
      <c r="P73" s="95"/>
      <c r="Q73" s="95"/>
      <c r="R73" s="95"/>
      <c r="S73" s="95"/>
      <c r="T73" s="95"/>
      <c r="U73" s="95"/>
      <c r="V73" s="95"/>
      <c r="W73" s="95"/>
      <c r="X73" s="95"/>
      <c r="Y73" s="95"/>
      <c r="Z73" s="95"/>
    </row>
    <row r="74" ht="13.5" customHeight="1">
      <c r="A74" s="94">
        <v>73.0</v>
      </c>
      <c r="B74" s="94" t="str">
        <f>Setup!C80</f>
        <v>Match 51 Winner</v>
      </c>
      <c r="C74" s="94" t="s">
        <v>149</v>
      </c>
      <c r="D74" s="94" t="s">
        <v>518</v>
      </c>
      <c r="E74" s="94" t="s">
        <v>519</v>
      </c>
      <c r="F74" s="94" t="s">
        <v>520</v>
      </c>
      <c r="G74" s="94" t="s">
        <v>521</v>
      </c>
      <c r="H74" s="94" t="str">
        <f>IF(Setup!D80&lt;&gt;"",Setup!D80,Setup!C80)</f>
        <v>Vainqueur Match 51</v>
      </c>
      <c r="I74" s="95"/>
      <c r="J74" s="95"/>
      <c r="K74" s="95"/>
      <c r="L74" s="95"/>
      <c r="M74" s="95"/>
      <c r="N74" s="95"/>
      <c r="O74" s="95"/>
      <c r="P74" s="95"/>
      <c r="Q74" s="95"/>
      <c r="R74" s="95"/>
      <c r="S74" s="95"/>
      <c r="T74" s="95"/>
      <c r="U74" s="95"/>
      <c r="V74" s="95"/>
      <c r="W74" s="95"/>
      <c r="X74" s="95"/>
      <c r="Y74" s="95"/>
      <c r="Z74" s="95"/>
    </row>
    <row r="75" ht="13.5" customHeight="1">
      <c r="A75" s="94">
        <v>74.0</v>
      </c>
      <c r="B75" s="94" t="str">
        <f>Setup!C81</f>
        <v>UEFA EURO 2020 FIXTURES</v>
      </c>
      <c r="C75" s="94" t="s">
        <v>522</v>
      </c>
      <c r="D75" s="94" t="s">
        <v>523</v>
      </c>
      <c r="E75" s="94" t="s">
        <v>524</v>
      </c>
      <c r="F75" s="94" t="s">
        <v>525</v>
      </c>
      <c r="G75" s="94" t="s">
        <v>526</v>
      </c>
      <c r="H75" s="94" t="str">
        <f>IF(Setup!D81&lt;&gt;"",Setup!D81,Setup!C81)</f>
        <v>UEFA EURO 2020</v>
      </c>
      <c r="I75" s="95"/>
      <c r="J75" s="95"/>
      <c r="K75" s="95"/>
      <c r="L75" s="95"/>
      <c r="M75" s="95"/>
      <c r="N75" s="95"/>
      <c r="O75" s="95"/>
      <c r="P75" s="95"/>
      <c r="Q75" s="95"/>
      <c r="R75" s="95"/>
      <c r="S75" s="95"/>
      <c r="T75" s="95"/>
      <c r="U75" s="95"/>
      <c r="V75" s="95"/>
      <c r="W75" s="95"/>
      <c r="X75" s="95"/>
      <c r="Y75" s="95"/>
      <c r="Z75" s="95"/>
    </row>
    <row r="76" ht="13.5" customHeight="1">
      <c r="A76" s="94">
        <v>75.0</v>
      </c>
      <c r="B76" s="94" t="str">
        <f>Setup!C82</f>
        <v>Group A</v>
      </c>
      <c r="C76" s="94" t="s">
        <v>153</v>
      </c>
      <c r="D76" s="94" t="s">
        <v>154</v>
      </c>
      <c r="E76" s="94" t="s">
        <v>527</v>
      </c>
      <c r="F76" s="94" t="s">
        <v>528</v>
      </c>
      <c r="G76" s="94" t="s">
        <v>529</v>
      </c>
      <c r="H76" s="94" t="str">
        <f>IF(Setup!D82&lt;&gt;"",Setup!D82,Setup!C82)</f>
        <v>Groupe A</v>
      </c>
      <c r="I76" s="95"/>
      <c r="J76" s="95"/>
      <c r="K76" s="95"/>
      <c r="L76" s="95"/>
      <c r="M76" s="95"/>
      <c r="N76" s="95"/>
      <c r="O76" s="95"/>
      <c r="P76" s="95"/>
      <c r="Q76" s="95"/>
      <c r="R76" s="95"/>
      <c r="S76" s="95"/>
      <c r="T76" s="95"/>
      <c r="U76" s="95"/>
      <c r="V76" s="95"/>
      <c r="W76" s="95"/>
      <c r="X76" s="95"/>
      <c r="Y76" s="95"/>
      <c r="Z76" s="95"/>
    </row>
    <row r="77" ht="13.5" customHeight="1">
      <c r="A77" s="94">
        <v>76.0</v>
      </c>
      <c r="B77" s="94" t="str">
        <f>Setup!C83</f>
        <v>Group B</v>
      </c>
      <c r="C77" s="94" t="s">
        <v>155</v>
      </c>
      <c r="D77" s="94" t="s">
        <v>156</v>
      </c>
      <c r="E77" s="94" t="s">
        <v>530</v>
      </c>
      <c r="F77" s="94" t="s">
        <v>531</v>
      </c>
      <c r="G77" s="94" t="s">
        <v>532</v>
      </c>
      <c r="H77" s="94" t="str">
        <f>IF(Setup!D83&lt;&gt;"",Setup!D83,Setup!C83)</f>
        <v>Groupe B</v>
      </c>
      <c r="I77" s="95"/>
      <c r="J77" s="95"/>
      <c r="K77" s="95"/>
      <c r="L77" s="95"/>
      <c r="M77" s="95"/>
      <c r="N77" s="95"/>
      <c r="O77" s="95"/>
      <c r="P77" s="95"/>
      <c r="Q77" s="95"/>
      <c r="R77" s="95"/>
      <c r="S77" s="95"/>
      <c r="T77" s="95"/>
      <c r="U77" s="95"/>
      <c r="V77" s="95"/>
      <c r="W77" s="95"/>
      <c r="X77" s="95"/>
      <c r="Y77" s="95"/>
      <c r="Z77" s="95"/>
    </row>
    <row r="78" ht="13.5" customHeight="1">
      <c r="A78" s="94">
        <v>77.0</v>
      </c>
      <c r="B78" s="94" t="str">
        <f>Setup!C84</f>
        <v>Group C</v>
      </c>
      <c r="C78" s="94" t="s">
        <v>157</v>
      </c>
      <c r="D78" s="94" t="s">
        <v>158</v>
      </c>
      <c r="E78" s="94" t="s">
        <v>533</v>
      </c>
      <c r="F78" s="94" t="s">
        <v>534</v>
      </c>
      <c r="G78" s="94" t="s">
        <v>535</v>
      </c>
      <c r="H78" s="94" t="str">
        <f>IF(Setup!D84&lt;&gt;"",Setup!D84,Setup!C84)</f>
        <v>Groupe C</v>
      </c>
      <c r="I78" s="95"/>
      <c r="J78" s="95"/>
      <c r="K78" s="95"/>
      <c r="L78" s="95"/>
      <c r="M78" s="95"/>
      <c r="N78" s="95"/>
      <c r="O78" s="95"/>
      <c r="P78" s="95"/>
      <c r="Q78" s="95"/>
      <c r="R78" s="95"/>
      <c r="S78" s="95"/>
      <c r="T78" s="95"/>
      <c r="U78" s="95"/>
      <c r="V78" s="95"/>
      <c r="W78" s="95"/>
      <c r="X78" s="95"/>
      <c r="Y78" s="95"/>
      <c r="Z78" s="95"/>
    </row>
    <row r="79" ht="13.5" customHeight="1">
      <c r="A79" s="94">
        <v>78.0</v>
      </c>
      <c r="B79" s="94" t="str">
        <f>Setup!C85</f>
        <v>Group D</v>
      </c>
      <c r="C79" s="94" t="s">
        <v>159</v>
      </c>
      <c r="D79" s="94" t="s">
        <v>160</v>
      </c>
      <c r="E79" s="94" t="s">
        <v>536</v>
      </c>
      <c r="F79" s="94" t="s">
        <v>537</v>
      </c>
      <c r="G79" s="94" t="s">
        <v>538</v>
      </c>
      <c r="H79" s="94" t="str">
        <f>IF(Setup!D85&lt;&gt;"",Setup!D85,Setup!C85)</f>
        <v>Groupe D</v>
      </c>
      <c r="I79" s="95"/>
      <c r="J79" s="95"/>
      <c r="K79" s="95"/>
      <c r="L79" s="95"/>
      <c r="M79" s="95"/>
      <c r="N79" s="95"/>
      <c r="O79" s="95"/>
      <c r="P79" s="95"/>
      <c r="Q79" s="95"/>
      <c r="R79" s="95"/>
      <c r="S79" s="95"/>
      <c r="T79" s="95"/>
      <c r="U79" s="95"/>
      <c r="V79" s="95"/>
      <c r="W79" s="95"/>
      <c r="X79" s="95"/>
      <c r="Y79" s="95"/>
      <c r="Z79" s="95"/>
    </row>
    <row r="80" ht="13.5" customHeight="1">
      <c r="A80" s="94">
        <v>79.0</v>
      </c>
      <c r="B80" s="94" t="str">
        <f>Setup!C86</f>
        <v>Group E</v>
      </c>
      <c r="C80" s="94" t="s">
        <v>161</v>
      </c>
      <c r="D80" s="94" t="s">
        <v>162</v>
      </c>
      <c r="E80" s="94" t="s">
        <v>539</v>
      </c>
      <c r="F80" s="94" t="s">
        <v>540</v>
      </c>
      <c r="G80" s="94" t="s">
        <v>541</v>
      </c>
      <c r="H80" s="94" t="str">
        <f>IF(Setup!D86&lt;&gt;"",Setup!D86,Setup!C86)</f>
        <v>Groupe E</v>
      </c>
      <c r="I80" s="95"/>
      <c r="J80" s="95"/>
      <c r="K80" s="95"/>
      <c r="L80" s="95"/>
      <c r="M80" s="95"/>
      <c r="N80" s="95"/>
      <c r="O80" s="95"/>
      <c r="P80" s="95"/>
      <c r="Q80" s="95"/>
      <c r="R80" s="95"/>
      <c r="S80" s="95"/>
      <c r="T80" s="95"/>
      <c r="U80" s="95"/>
      <c r="V80" s="95"/>
      <c r="W80" s="95"/>
      <c r="X80" s="95"/>
      <c r="Y80" s="95"/>
      <c r="Z80" s="95"/>
    </row>
    <row r="81" ht="13.5" customHeight="1">
      <c r="A81" s="94">
        <v>80.0</v>
      </c>
      <c r="B81" s="94" t="str">
        <f>Setup!C87</f>
        <v>Group F</v>
      </c>
      <c r="C81" s="94" t="s">
        <v>163</v>
      </c>
      <c r="D81" s="94" t="s">
        <v>164</v>
      </c>
      <c r="E81" s="94" t="s">
        <v>542</v>
      </c>
      <c r="F81" s="94" t="s">
        <v>543</v>
      </c>
      <c r="G81" s="94" t="s">
        <v>544</v>
      </c>
      <c r="H81" s="94" t="str">
        <f>IF(Setup!D87&lt;&gt;"",Setup!D87,Setup!C87)</f>
        <v>Groupe F</v>
      </c>
      <c r="I81" s="95"/>
      <c r="J81" s="95"/>
      <c r="K81" s="95"/>
      <c r="L81" s="95"/>
      <c r="M81" s="95"/>
      <c r="N81" s="95"/>
      <c r="O81" s="95"/>
      <c r="P81" s="95"/>
      <c r="Q81" s="95"/>
      <c r="R81" s="95"/>
      <c r="S81" s="95"/>
      <c r="T81" s="95"/>
      <c r="U81" s="95"/>
      <c r="V81" s="95"/>
      <c r="W81" s="95"/>
      <c r="X81" s="95"/>
      <c r="Y81" s="95"/>
      <c r="Z81" s="95"/>
    </row>
    <row r="82" ht="13.5" customHeight="1">
      <c r="A82" s="94">
        <v>81.0</v>
      </c>
      <c r="B82" s="94" t="str">
        <f>Setup!C88</f>
        <v>Win</v>
      </c>
      <c r="C82" s="94" t="s">
        <v>165</v>
      </c>
      <c r="D82" s="94" t="s">
        <v>545</v>
      </c>
      <c r="E82" s="94" t="s">
        <v>546</v>
      </c>
      <c r="F82" s="94" t="s">
        <v>547</v>
      </c>
      <c r="G82" s="94" t="s">
        <v>548</v>
      </c>
      <c r="H82" s="94" t="str">
        <f>IF(Setup!D88&lt;&gt;"",Setup!D88,Setup!C88)</f>
        <v>Victoire</v>
      </c>
      <c r="I82" s="95"/>
      <c r="J82" s="95"/>
      <c r="K82" s="95"/>
      <c r="L82" s="95"/>
      <c r="M82" s="95"/>
      <c r="N82" s="95"/>
      <c r="O82" s="95"/>
      <c r="P82" s="95"/>
      <c r="Q82" s="95"/>
      <c r="R82" s="95"/>
      <c r="S82" s="95"/>
      <c r="T82" s="95"/>
      <c r="U82" s="95"/>
      <c r="V82" s="95"/>
      <c r="W82" s="95"/>
      <c r="X82" s="95"/>
      <c r="Y82" s="95"/>
      <c r="Z82" s="95"/>
    </row>
    <row r="83" ht="13.5" customHeight="1">
      <c r="A83" s="94">
        <v>82.0</v>
      </c>
      <c r="B83" s="94" t="str">
        <f>Setup!C89</f>
        <v>Draw</v>
      </c>
      <c r="C83" s="94" t="s">
        <v>167</v>
      </c>
      <c r="D83" s="94" t="s">
        <v>549</v>
      </c>
      <c r="E83" s="94" t="s">
        <v>550</v>
      </c>
      <c r="F83" s="94" t="s">
        <v>551</v>
      </c>
      <c r="G83" s="94" t="s">
        <v>552</v>
      </c>
      <c r="H83" s="94" t="str">
        <f>IF(Setup!D89&lt;&gt;"",Setup!D89,Setup!C89)</f>
        <v>Nul</v>
      </c>
      <c r="I83" s="95"/>
      <c r="J83" s="95"/>
      <c r="K83" s="95"/>
      <c r="L83" s="95"/>
      <c r="M83" s="95"/>
      <c r="N83" s="95"/>
      <c r="O83" s="95"/>
      <c r="P83" s="95"/>
      <c r="Q83" s="95"/>
      <c r="R83" s="95"/>
      <c r="S83" s="95"/>
      <c r="T83" s="95"/>
      <c r="U83" s="95"/>
      <c r="V83" s="95"/>
      <c r="W83" s="95"/>
      <c r="X83" s="95"/>
      <c r="Y83" s="95"/>
      <c r="Z83" s="95"/>
    </row>
    <row r="84" ht="13.5" customHeight="1">
      <c r="A84" s="94">
        <v>83.0</v>
      </c>
      <c r="B84" s="94" t="str">
        <f>Setup!C90</f>
        <v>Lose</v>
      </c>
      <c r="C84" s="94" t="s">
        <v>169</v>
      </c>
      <c r="D84" s="94" t="s">
        <v>553</v>
      </c>
      <c r="E84" s="94" t="s">
        <v>554</v>
      </c>
      <c r="F84" s="94" t="s">
        <v>555</v>
      </c>
      <c r="G84" s="94" t="s">
        <v>556</v>
      </c>
      <c r="H84" s="94" t="str">
        <f>IF(Setup!D90&lt;&gt;"",Setup!D90,Setup!C90)</f>
        <v>Défaite</v>
      </c>
      <c r="I84" s="95"/>
      <c r="J84" s="95"/>
      <c r="K84" s="95"/>
      <c r="L84" s="95"/>
      <c r="M84" s="95"/>
      <c r="N84" s="95"/>
      <c r="O84" s="95"/>
      <c r="P84" s="95"/>
      <c r="Q84" s="95"/>
      <c r="R84" s="95"/>
      <c r="S84" s="95"/>
      <c r="T84" s="95"/>
      <c r="U84" s="95"/>
      <c r="V84" s="95"/>
      <c r="W84" s="95"/>
      <c r="X84" s="95"/>
      <c r="Y84" s="95"/>
      <c r="Z84" s="95"/>
    </row>
    <row r="85" ht="13.5" customHeight="1">
      <c r="A85" s="94">
        <v>84.0</v>
      </c>
      <c r="B85" s="94" t="str">
        <f>Setup!C91</f>
        <v>For</v>
      </c>
      <c r="C85" s="94" t="s">
        <v>171</v>
      </c>
      <c r="D85" s="94" t="s">
        <v>172</v>
      </c>
      <c r="E85" s="94" t="s">
        <v>557</v>
      </c>
      <c r="F85" s="94" t="s">
        <v>558</v>
      </c>
      <c r="G85" s="94" t="s">
        <v>559</v>
      </c>
      <c r="H85" s="94" t="str">
        <f>IF(Setup!D91&lt;&gt;"",Setup!D91,Setup!C91)</f>
        <v>Pour</v>
      </c>
      <c r="I85" s="95"/>
      <c r="J85" s="95"/>
      <c r="K85" s="95"/>
      <c r="L85" s="95"/>
      <c r="M85" s="95"/>
      <c r="N85" s="95"/>
      <c r="O85" s="95"/>
      <c r="P85" s="95"/>
      <c r="Q85" s="95"/>
      <c r="R85" s="95"/>
      <c r="S85" s="95"/>
      <c r="T85" s="95"/>
      <c r="U85" s="95"/>
      <c r="V85" s="95"/>
      <c r="W85" s="95"/>
      <c r="X85" s="95"/>
      <c r="Y85" s="95"/>
      <c r="Z85" s="95"/>
    </row>
    <row r="86" ht="13.5" customHeight="1">
      <c r="A86" s="94">
        <v>85.0</v>
      </c>
      <c r="B86" s="94" t="str">
        <f>Setup!C92</f>
        <v>Against</v>
      </c>
      <c r="C86" s="94" t="s">
        <v>173</v>
      </c>
      <c r="D86" s="94" t="s">
        <v>174</v>
      </c>
      <c r="E86" s="94" t="s">
        <v>560</v>
      </c>
      <c r="F86" s="94" t="s">
        <v>561</v>
      </c>
      <c r="G86" s="94" t="s">
        <v>562</v>
      </c>
      <c r="H86" s="94" t="str">
        <f>IF(Setup!D92&lt;&gt;"",Setup!D92,Setup!C92)</f>
        <v>Contre</v>
      </c>
      <c r="I86" s="95"/>
      <c r="J86" s="95"/>
      <c r="K86" s="95"/>
      <c r="L86" s="95"/>
      <c r="M86" s="95"/>
      <c r="N86" s="95"/>
      <c r="O86" s="95"/>
      <c r="P86" s="95"/>
      <c r="Q86" s="95"/>
      <c r="R86" s="95"/>
      <c r="S86" s="95"/>
      <c r="T86" s="95"/>
      <c r="U86" s="95"/>
      <c r="V86" s="95"/>
      <c r="W86" s="95"/>
      <c r="X86" s="95"/>
      <c r="Y86" s="95"/>
      <c r="Z86" s="95"/>
    </row>
    <row r="87" ht="13.5" customHeight="1">
      <c r="A87" s="94">
        <v>86.0</v>
      </c>
      <c r="B87" s="94" t="str">
        <f>Setup!C93</f>
        <v>Points</v>
      </c>
      <c r="C87" s="94" t="s">
        <v>175</v>
      </c>
      <c r="D87" s="94" t="s">
        <v>563</v>
      </c>
      <c r="E87" s="94" t="s">
        <v>564</v>
      </c>
      <c r="F87" s="94" t="s">
        <v>565</v>
      </c>
      <c r="G87" s="94" t="s">
        <v>566</v>
      </c>
      <c r="H87" s="94" t="str">
        <f>IF(Setup!D93&lt;&gt;"",Setup!D93,Setup!C93)</f>
        <v>Points</v>
      </c>
      <c r="I87" s="95"/>
      <c r="J87" s="95"/>
      <c r="K87" s="95"/>
      <c r="L87" s="95"/>
      <c r="M87" s="95"/>
      <c r="N87" s="95"/>
      <c r="O87" s="95"/>
      <c r="P87" s="95"/>
      <c r="Q87" s="95"/>
      <c r="R87" s="95"/>
      <c r="S87" s="95"/>
      <c r="T87" s="95"/>
      <c r="U87" s="95"/>
      <c r="V87" s="95"/>
      <c r="W87" s="95"/>
      <c r="X87" s="95"/>
      <c r="Y87" s="95"/>
      <c r="Z87" s="95"/>
    </row>
    <row r="88" ht="13.5" customHeight="1">
      <c r="A88" s="94">
        <v>87.0</v>
      </c>
      <c r="B88" s="94" t="str">
        <f>Setup!C94</f>
        <v>Knock Out Rounds</v>
      </c>
      <c r="C88" s="94" t="s">
        <v>176</v>
      </c>
      <c r="D88" s="94" t="s">
        <v>567</v>
      </c>
      <c r="E88" s="94" t="s">
        <v>568</v>
      </c>
      <c r="F88" s="94" t="s">
        <v>176</v>
      </c>
      <c r="G88" s="94" t="s">
        <v>569</v>
      </c>
      <c r="H88" s="94" t="str">
        <f>IF(Setup!D94&lt;&gt;"",Setup!D94,Setup!C94)</f>
        <v>Phase finale</v>
      </c>
      <c r="I88" s="95"/>
      <c r="J88" s="95"/>
      <c r="K88" s="95"/>
      <c r="L88" s="95"/>
      <c r="M88" s="95"/>
      <c r="N88" s="95"/>
      <c r="O88" s="95"/>
      <c r="P88" s="95"/>
      <c r="Q88" s="95"/>
      <c r="R88" s="95"/>
      <c r="S88" s="95"/>
      <c r="T88" s="95"/>
      <c r="U88" s="95"/>
      <c r="V88" s="95"/>
      <c r="W88" s="95"/>
      <c r="X88" s="95"/>
      <c r="Y88" s="95"/>
      <c r="Z88" s="95"/>
    </row>
    <row r="89" ht="13.5" customHeight="1">
      <c r="A89" s="94">
        <v>88.0</v>
      </c>
      <c r="B89" s="94" t="str">
        <f>Setup!C95</f>
        <v>Group D/E/F 3rd Place</v>
      </c>
      <c r="C89" s="94" t="s">
        <v>178</v>
      </c>
      <c r="D89" s="94" t="s">
        <v>570</v>
      </c>
      <c r="E89" s="94" t="s">
        <v>571</v>
      </c>
      <c r="F89" s="94" t="s">
        <v>572</v>
      </c>
      <c r="G89" s="94" t="s">
        <v>573</v>
      </c>
      <c r="H89" s="94" t="str">
        <f>IF(Setup!D95&lt;&gt;"",Setup!D95,Setup!C95)</f>
        <v>3ème Groupe D/E/F</v>
      </c>
      <c r="I89" s="95"/>
      <c r="J89" s="95"/>
      <c r="K89" s="95"/>
      <c r="L89" s="95"/>
      <c r="M89" s="95"/>
      <c r="N89" s="95"/>
      <c r="O89" s="95"/>
      <c r="P89" s="95"/>
      <c r="Q89" s="95"/>
      <c r="R89" s="95"/>
      <c r="S89" s="95"/>
      <c r="T89" s="95"/>
      <c r="U89" s="95"/>
      <c r="V89" s="95"/>
      <c r="W89" s="95"/>
      <c r="X89" s="95"/>
      <c r="Y89" s="95"/>
      <c r="Z89" s="95"/>
    </row>
    <row r="90" ht="13.5" customHeight="1">
      <c r="A90" s="94">
        <v>89.0</v>
      </c>
      <c r="B90" s="94" t="str">
        <f>Setup!C96</f>
        <v>Group A/D/E/F 3rd Place</v>
      </c>
      <c r="C90" s="94" t="s">
        <v>180</v>
      </c>
      <c r="D90" s="94" t="s">
        <v>574</v>
      </c>
      <c r="E90" s="94" t="s">
        <v>575</v>
      </c>
      <c r="F90" s="94" t="s">
        <v>576</v>
      </c>
      <c r="G90" s="94" t="s">
        <v>577</v>
      </c>
      <c r="H90" s="94" t="str">
        <f>IF(Setup!D96&lt;&gt;"",Setup!D96,Setup!C96)</f>
        <v>3ème Groupe A/D/E/F</v>
      </c>
      <c r="I90" s="95"/>
      <c r="J90" s="95"/>
      <c r="K90" s="95"/>
      <c r="L90" s="95"/>
      <c r="M90" s="95"/>
      <c r="N90" s="95"/>
      <c r="O90" s="95"/>
      <c r="P90" s="95"/>
      <c r="Q90" s="95"/>
      <c r="R90" s="95"/>
      <c r="S90" s="95"/>
      <c r="T90" s="95"/>
      <c r="U90" s="95"/>
      <c r="V90" s="95"/>
      <c r="W90" s="95"/>
      <c r="X90" s="95"/>
      <c r="Y90" s="95"/>
      <c r="Z90" s="95"/>
    </row>
    <row r="91" ht="13.5" customHeight="1">
      <c r="A91" s="94">
        <v>90.0</v>
      </c>
      <c r="B91" s="94" t="str">
        <f>Setup!C97</f>
        <v>Group A/B/C 3rd Place</v>
      </c>
      <c r="C91" s="94" t="s">
        <v>182</v>
      </c>
      <c r="D91" s="94" t="s">
        <v>578</v>
      </c>
      <c r="E91" s="94" t="s">
        <v>579</v>
      </c>
      <c r="F91" s="94" t="s">
        <v>580</v>
      </c>
      <c r="G91" s="94" t="s">
        <v>581</v>
      </c>
      <c r="H91" s="94" t="str">
        <f>IF(Setup!D97&lt;&gt;"",Setup!D97,Setup!C97)</f>
        <v>3ème Groupe A/B/C</v>
      </c>
      <c r="I91" s="95"/>
      <c r="J91" s="95"/>
      <c r="K91" s="95"/>
      <c r="L91" s="95"/>
      <c r="M91" s="95"/>
      <c r="N91" s="95"/>
      <c r="O91" s="95"/>
      <c r="P91" s="95"/>
      <c r="Q91" s="95"/>
      <c r="R91" s="95"/>
      <c r="S91" s="95"/>
      <c r="T91" s="95"/>
      <c r="U91" s="95"/>
      <c r="V91" s="95"/>
      <c r="W91" s="95"/>
      <c r="X91" s="95"/>
      <c r="Y91" s="95"/>
      <c r="Z91" s="95"/>
    </row>
    <row r="92" ht="13.5" customHeight="1">
      <c r="A92" s="94">
        <v>91.0</v>
      </c>
      <c r="B92" s="94" t="str">
        <f>Setup!C98</f>
        <v>Group A/B/C/D 3rd Place</v>
      </c>
      <c r="C92" s="94" t="s">
        <v>184</v>
      </c>
      <c r="D92" s="94" t="s">
        <v>582</v>
      </c>
      <c r="E92" s="94" t="s">
        <v>583</v>
      </c>
      <c r="F92" s="94" t="s">
        <v>584</v>
      </c>
      <c r="G92" s="94" t="s">
        <v>585</v>
      </c>
      <c r="H92" s="94" t="str">
        <f>IF(Setup!D98&lt;&gt;"",Setup!D98,Setup!C98)</f>
        <v>3ème Groupe A/B/C/D</v>
      </c>
      <c r="I92" s="95"/>
      <c r="J92" s="95"/>
      <c r="K92" s="95"/>
      <c r="L92" s="95"/>
      <c r="M92" s="95"/>
      <c r="N92" s="95"/>
      <c r="O92" s="95"/>
      <c r="P92" s="95"/>
      <c r="Q92" s="95"/>
      <c r="R92" s="95"/>
      <c r="S92" s="95"/>
      <c r="T92" s="95"/>
      <c r="U92" s="95"/>
      <c r="V92" s="95"/>
      <c r="W92" s="95"/>
      <c r="X92" s="95"/>
      <c r="Y92" s="95"/>
      <c r="Z92" s="95"/>
    </row>
    <row r="93" ht="13.5" customHeight="1">
      <c r="A93" s="94">
        <v>92.0</v>
      </c>
      <c r="B93" s="94" t="str">
        <f>Setup!C99</f>
        <v>Group A-F 3rd Place Standings</v>
      </c>
      <c r="C93" s="94" t="s">
        <v>186</v>
      </c>
      <c r="D93" s="94" t="s">
        <v>586</v>
      </c>
      <c r="E93" s="94" t="s">
        <v>587</v>
      </c>
      <c r="F93" s="94" t="s">
        <v>588</v>
      </c>
      <c r="G93" s="94" t="s">
        <v>589</v>
      </c>
      <c r="H93" s="94" t="str">
        <f>IF(Setup!D99&lt;&gt;"",Setup!D99,Setup!C99)</f>
        <v>Classement 3ème Place</v>
      </c>
      <c r="I93" s="95"/>
      <c r="J93" s="95"/>
      <c r="K93" s="95"/>
      <c r="L93" s="95"/>
      <c r="M93" s="95"/>
      <c r="N93" s="95"/>
      <c r="O93" s="95"/>
      <c r="P93" s="95"/>
      <c r="Q93" s="95"/>
      <c r="R93" s="95"/>
      <c r="S93" s="95"/>
      <c r="T93" s="95"/>
      <c r="U93" s="95"/>
      <c r="V93" s="95"/>
      <c r="W93" s="95"/>
      <c r="X93" s="95"/>
      <c r="Y93" s="95"/>
      <c r="Z93" s="95"/>
    </row>
    <row r="94" ht="13.5" customHeight="1">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ht="13.5" customHeight="1">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ht="13.5" customHeight="1">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ht="13.5" customHeight="1">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ht="13.5" customHeight="1">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ht="13.5" customHeight="1">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ht="13.5" customHeight="1">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ht="13.5" customHeight="1">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ht="13.5" customHeight="1">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ht="13.5" customHeight="1">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ht="13.5" customHeight="1">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ht="13.5" customHeight="1">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ht="13.5" customHeight="1">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ht="13.5" customHeight="1">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ht="13.5" customHeight="1">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ht="13.5" customHeight="1">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ht="13.5" customHeight="1">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ht="13.5" customHeight="1">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ht="13.5" customHeight="1">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ht="13.5" customHeight="1">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ht="13.5" customHeight="1">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ht="13.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ht="13.5" customHeight="1">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ht="13.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ht="13.5" customHeight="1">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ht="13.5" customHeight="1">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ht="13.5" customHeight="1">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ht="13.5" customHeight="1">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ht="13.5" customHeight="1">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ht="13.5" customHeight="1">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ht="13.5" customHeight="1">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ht="13.5" customHeight="1">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ht="13.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ht="13.5" customHeight="1">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ht="13.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ht="13.5" customHeight="1">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ht="13.5" customHeight="1">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ht="13.5" customHeight="1">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ht="13.5" customHeight="1">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ht="13.5" customHeight="1">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ht="13.5" customHeight="1">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ht="13.5" customHeight="1">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ht="13.5" customHeight="1">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ht="13.5" customHeight="1">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ht="13.5" customHeight="1">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ht="13.5" customHeight="1">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ht="13.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ht="13.5" customHeight="1">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ht="13.5" customHeight="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ht="13.5" customHeight="1">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ht="13.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ht="13.5" customHeight="1">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ht="13.5" customHeight="1">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ht="13.5" customHeight="1">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ht="13.5" customHeight="1">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ht="13.5" customHeight="1">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ht="13.5" customHeight="1">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ht="13.5" customHeight="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ht="13.5" customHeight="1">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ht="13.5" customHeight="1">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ht="13.5" customHeight="1">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ht="13.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ht="13.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ht="13.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ht="13.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ht="13.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ht="13.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ht="13.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ht="13.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ht="13.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ht="13.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ht="13.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ht="13.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ht="13.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ht="13.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ht="13.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ht="13.5" customHeight="1">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ht="13.5" customHeight="1">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ht="13.5" customHeight="1">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ht="13.5" customHeight="1">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ht="13.5" customHeight="1">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ht="13.5" customHeight="1">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ht="13.5" customHeight="1">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ht="13.5" customHeight="1">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ht="13.5" customHeight="1">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ht="13.5" customHeight="1">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ht="13.5" customHeight="1">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ht="13.5" customHeight="1">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ht="13.5" customHeight="1">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ht="13.5" customHeight="1">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ht="13.5" customHeight="1">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ht="13.5" customHeight="1">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ht="13.5" customHeight="1">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ht="13.5" customHeight="1">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ht="13.5" customHeight="1">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ht="13.5" customHeight="1">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ht="13.5" customHeight="1">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ht="13.5" customHeight="1">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ht="13.5" customHeight="1">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ht="13.5" customHeight="1">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ht="13.5" customHeight="1">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ht="13.5" customHeight="1">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ht="13.5" customHeight="1">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ht="13.5" customHeight="1">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ht="13.5" customHeight="1">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ht="13.5" customHeight="1">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ht="13.5" customHeight="1">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ht="13.5" customHeight="1">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ht="13.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ht="13.5" customHeight="1">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ht="13.5" customHeight="1">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ht="13.5" customHeight="1">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ht="13.5" customHeight="1">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ht="13.5" customHeight="1">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ht="13.5" customHeight="1">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ht="13.5" customHeight="1">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ht="13.5" customHeight="1">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ht="13.5" customHeight="1">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ht="13.5" customHeight="1">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ht="13.5" customHeight="1">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ht="13.5" customHeight="1">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ht="13.5" customHeight="1">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ht="13.5" customHeight="1">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ht="13.5" customHeight="1">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ht="13.5" customHeight="1">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ht="13.5" customHeight="1">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ht="13.5" customHeight="1">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ht="13.5" customHeight="1">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ht="13.5" customHeight="1">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ht="13.5" customHeight="1">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ht="13.5" customHeight="1">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ht="13.5" customHeight="1">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ht="13.5" customHeight="1">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ht="13.5" customHeight="1">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ht="13.5" customHeight="1">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ht="13.5" customHeight="1">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ht="13.5" customHeight="1">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ht="13.5" customHeight="1">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ht="13.5" customHeight="1">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ht="13.5" customHeight="1">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ht="13.5" customHeight="1">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ht="13.5" customHeight="1">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ht="13.5" customHeight="1">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ht="13.5" customHeight="1">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ht="13.5" customHeight="1">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ht="13.5" customHeight="1">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ht="13.5" customHeight="1">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ht="13.5" customHeight="1">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ht="13.5" customHeight="1">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ht="13.5" customHeight="1">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ht="13.5" customHeight="1">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ht="13.5" customHeight="1">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ht="13.5" customHeight="1">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ht="13.5" customHeight="1">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ht="13.5" customHeight="1">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ht="13.5" customHeight="1">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ht="13.5" customHeight="1">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ht="13.5" customHeight="1">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ht="13.5" customHeight="1">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ht="13.5" customHeight="1">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ht="13.5" customHeight="1">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ht="13.5" customHeight="1">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ht="13.5" customHeight="1">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ht="13.5" customHeight="1">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ht="13.5" customHeight="1">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ht="13.5" customHeight="1">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ht="13.5" customHeight="1">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ht="13.5" customHeight="1">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ht="13.5" customHeight="1">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ht="13.5" customHeight="1">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ht="13.5" customHeight="1">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ht="13.5" customHeight="1">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ht="13.5" customHeight="1">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ht="13.5" customHeight="1">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ht="13.5" customHeight="1">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ht="13.5" customHeight="1">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ht="13.5" customHeight="1">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ht="13.5" customHeight="1">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ht="13.5" customHeight="1">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ht="13.5" customHeight="1">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ht="13.5" customHeight="1">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ht="13.5" customHeight="1">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ht="13.5" customHeight="1">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ht="13.5" customHeight="1">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ht="13.5" customHeight="1">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ht="13.5" customHeight="1">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ht="13.5" customHeight="1">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ht="13.5" customHeight="1">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ht="13.5" customHeight="1">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ht="13.5" customHeight="1">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ht="13.5" customHeight="1">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ht="13.5" customHeight="1">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ht="13.5" customHeight="1">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ht="13.5" customHeight="1">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ht="13.5" customHeight="1">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ht="13.5" customHeight="1">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ht="13.5" customHeight="1">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ht="13.5" customHeight="1">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ht="13.5" customHeight="1">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ht="13.5" customHeight="1">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ht="13.5" customHeight="1">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ht="13.5" customHeight="1">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ht="13.5" customHeight="1">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ht="13.5" customHeight="1">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ht="13.5" customHeight="1">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ht="13.5" customHeight="1">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ht="13.5" customHeight="1">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ht="13.5" customHeight="1">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ht="13.5" customHeight="1">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ht="13.5" customHeight="1">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ht="13.5" customHeight="1">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ht="13.5" customHeight="1">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ht="13.5" customHeight="1">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ht="13.5" customHeight="1">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ht="13.5" customHeight="1">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ht="13.5" customHeight="1">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ht="13.5" customHeight="1">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ht="13.5" customHeight="1">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ht="13.5" customHeight="1">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ht="13.5" customHeight="1">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ht="13.5" customHeight="1">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ht="13.5" customHeight="1">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ht="13.5" customHeight="1">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ht="13.5" customHeight="1">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ht="13.5" customHeight="1">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ht="13.5" customHeight="1">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ht="13.5" customHeight="1">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ht="13.5" customHeight="1">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ht="13.5" customHeight="1">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ht="13.5" customHeight="1">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ht="13.5" customHeight="1">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ht="13.5" customHeight="1">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ht="13.5" customHeight="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ht="13.5" customHeight="1">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ht="13.5" customHeight="1">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ht="13.5" customHeight="1">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ht="13.5" customHeight="1">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ht="13.5" customHeight="1">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ht="13.5" customHeight="1">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ht="13.5" customHeight="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ht="13.5" customHeight="1">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ht="13.5" customHeight="1">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ht="13.5" customHeight="1">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ht="13.5" customHeight="1">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ht="13.5" customHeight="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ht="13.5" customHeight="1">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ht="13.5" customHeight="1">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ht="13.5" customHeight="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ht="13.5" customHeight="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ht="13.5" customHeight="1">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ht="13.5" customHeight="1">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ht="13.5" customHeight="1">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ht="13.5" customHeight="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ht="13.5" customHeight="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ht="13.5" customHeight="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ht="13.5" customHeight="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ht="13.5" customHeight="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ht="13.5" customHeight="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ht="13.5" customHeight="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ht="13.5" customHeight="1">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ht="13.5" customHeight="1">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ht="13.5" customHeight="1">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ht="13.5" customHeight="1">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ht="13.5" customHeight="1">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ht="13.5" customHeight="1">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ht="13.5" customHeight="1">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ht="13.5" customHeight="1">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ht="13.5" customHeight="1">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ht="13.5" customHeight="1">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ht="13.5" customHeight="1">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ht="13.5" customHeight="1">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ht="13.5" customHeight="1">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ht="13.5" customHeight="1">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ht="13.5" customHeight="1">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ht="13.5" customHeight="1">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ht="13.5" customHeight="1">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ht="13.5" customHeight="1">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ht="13.5" customHeight="1">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ht="13.5" customHeight="1">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ht="13.5" customHeight="1">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ht="13.5" customHeight="1">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ht="13.5" customHeight="1">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ht="13.5" customHeight="1">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ht="13.5" customHeight="1">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ht="13.5" customHeight="1">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ht="13.5" customHeight="1">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ht="13.5" customHeight="1">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ht="13.5" customHeight="1">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ht="13.5" customHeight="1">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ht="13.5" customHeight="1">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ht="13.5" customHeight="1">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ht="13.5" customHeight="1">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ht="13.5" customHeight="1">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ht="13.5" customHeight="1">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ht="13.5" customHeight="1">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ht="13.5" customHeight="1">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ht="13.5" customHeight="1">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ht="13.5" customHeight="1">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ht="13.5" customHeight="1">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ht="13.5" customHeight="1">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ht="13.5" customHeight="1">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ht="13.5" customHeight="1">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ht="13.5" customHeight="1">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ht="13.5" customHeight="1">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ht="13.5" customHeight="1">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ht="13.5" customHeight="1">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ht="13.5" customHeight="1">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ht="13.5" customHeight="1">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ht="13.5" customHeight="1">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ht="13.5" customHeight="1">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ht="13.5" customHeight="1">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ht="13.5" customHeight="1">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ht="13.5" customHeight="1">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ht="13.5" customHeight="1">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ht="13.5" customHeight="1">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ht="13.5" customHeight="1">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ht="13.5" customHeight="1">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ht="13.5" customHeight="1">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ht="13.5" customHeight="1">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ht="13.5" customHeight="1">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ht="13.5" customHeight="1">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ht="13.5" customHeight="1">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ht="13.5" customHeight="1">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ht="13.5" customHeight="1">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ht="13.5" customHeight="1">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ht="13.5" customHeight="1">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ht="13.5" customHeight="1">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ht="13.5" customHeight="1">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ht="13.5" customHeight="1">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ht="13.5" customHeight="1">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ht="13.5" customHeight="1">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ht="13.5" customHeight="1">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ht="13.5" customHeight="1">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ht="13.5" customHeight="1">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ht="13.5" customHeight="1">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ht="13.5" customHeight="1">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ht="13.5" customHeight="1">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ht="13.5" customHeight="1">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ht="13.5" customHeight="1">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ht="13.5" customHeight="1">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ht="13.5" customHeight="1">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ht="13.5" customHeight="1">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ht="13.5" customHeight="1">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ht="13.5" customHeight="1">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ht="13.5" customHeight="1">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ht="13.5" customHeight="1">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ht="13.5" customHeight="1">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ht="13.5" customHeight="1">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ht="13.5" customHeight="1">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ht="13.5" customHeight="1">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ht="13.5" customHeight="1">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ht="13.5" customHeight="1">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ht="13.5" customHeight="1">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ht="13.5" customHeight="1">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ht="13.5" customHeight="1">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ht="13.5" customHeight="1">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ht="13.5" customHeight="1">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ht="13.5" customHeight="1">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ht="13.5" customHeight="1">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ht="13.5" customHeight="1">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ht="13.5" customHeight="1">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ht="13.5" customHeight="1">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ht="13.5" customHeight="1">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ht="13.5" customHeight="1">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ht="13.5" customHeight="1">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ht="13.5" customHeight="1">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ht="13.5" customHeight="1">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ht="13.5" customHeight="1">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ht="13.5" customHeight="1">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ht="13.5" customHeight="1">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ht="13.5" customHeight="1">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ht="13.5" customHeight="1">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ht="13.5" customHeight="1">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ht="13.5" customHeight="1">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ht="13.5" customHeight="1">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ht="13.5" customHeight="1">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ht="13.5" customHeight="1">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ht="13.5" customHeight="1">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ht="13.5" customHeigh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ht="13.5" customHeight="1">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ht="13.5" customHeight="1">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ht="13.5" customHeight="1">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ht="13.5" customHeight="1">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ht="13.5" customHeight="1">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ht="13.5" customHeight="1">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ht="13.5" customHeight="1">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ht="13.5" customHeight="1">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ht="13.5" customHeight="1">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ht="13.5" customHeight="1">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ht="13.5" customHeight="1">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ht="13.5" customHeight="1">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ht="13.5" customHeight="1">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ht="13.5" customHeight="1">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ht="13.5" customHeight="1">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ht="13.5" customHeight="1">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ht="13.5" customHeight="1">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ht="13.5" customHeight="1">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ht="13.5" customHeight="1">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ht="13.5" customHeight="1">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ht="13.5" customHeight="1">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ht="13.5" customHeight="1">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ht="13.5" customHeight="1">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ht="13.5" customHeight="1">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ht="13.5" customHeight="1">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ht="13.5" customHeight="1">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ht="13.5" customHeight="1">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ht="13.5" customHeight="1">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ht="13.5" customHeight="1">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ht="13.5" customHeight="1">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ht="13.5" customHeight="1">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ht="13.5" customHeight="1">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ht="13.5" customHeight="1">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ht="13.5" customHeight="1">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ht="13.5" customHeight="1">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ht="13.5" customHeight="1">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ht="13.5" customHeight="1">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ht="13.5" customHeight="1">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ht="13.5" customHeight="1">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ht="13.5" customHeight="1">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ht="13.5" customHeight="1">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ht="13.5" customHeight="1">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ht="13.5" customHeight="1">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ht="13.5" customHeight="1">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ht="13.5" customHeight="1">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ht="13.5" customHeight="1">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ht="13.5" customHeight="1">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ht="13.5" customHeight="1">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ht="13.5" customHeight="1">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ht="13.5" customHeight="1">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ht="13.5" customHeight="1">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ht="13.5" customHeight="1">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ht="13.5" customHeight="1">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ht="13.5" customHeight="1">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ht="13.5" customHeight="1">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ht="13.5" customHeight="1">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ht="13.5" customHeight="1">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ht="13.5" customHeight="1">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ht="13.5" customHeight="1">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ht="13.5" customHeight="1">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ht="13.5" customHeight="1">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ht="13.5" customHeight="1">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ht="13.5" customHeight="1">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ht="13.5" customHeight="1">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ht="13.5" customHeight="1">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ht="13.5" customHeight="1">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ht="13.5" customHeight="1">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ht="13.5" customHeight="1">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ht="13.5" customHeight="1">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ht="13.5" customHeight="1">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ht="13.5" customHeight="1">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ht="13.5" customHeight="1">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ht="13.5" customHeight="1">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ht="13.5" customHeight="1">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ht="13.5" customHeight="1">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ht="13.5" customHeight="1">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ht="13.5" customHeight="1">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ht="13.5" customHeight="1">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ht="13.5" customHeight="1">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ht="13.5" customHeight="1">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ht="13.5" customHeight="1">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ht="13.5" customHeight="1">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ht="13.5" customHeight="1">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ht="13.5" customHeight="1">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ht="13.5" customHeight="1">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ht="13.5" customHeight="1">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ht="13.5" customHeight="1">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ht="13.5" customHeight="1">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ht="13.5" customHeight="1">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ht="13.5" customHeight="1">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ht="13.5" customHeight="1">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ht="13.5" customHeight="1">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ht="13.5" customHeight="1">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ht="13.5" customHeight="1">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ht="13.5" customHeight="1">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ht="13.5" customHeight="1">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ht="13.5" customHeight="1">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ht="13.5" customHeight="1">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ht="13.5" customHeight="1">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ht="13.5" customHeight="1">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ht="13.5" customHeight="1">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ht="13.5" customHeight="1">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ht="13.5" customHeight="1">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ht="13.5" customHeight="1">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ht="13.5" customHeight="1">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ht="13.5" customHeight="1">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ht="13.5" customHeight="1">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ht="13.5" customHeight="1">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ht="13.5" customHeight="1">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ht="13.5" customHeight="1">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ht="13.5" customHeight="1">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ht="13.5" customHeight="1">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ht="13.5" customHeight="1">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ht="13.5" customHeight="1">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ht="13.5" customHeight="1">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ht="13.5" customHeight="1">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ht="13.5" customHeight="1">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ht="13.5" customHeight="1">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ht="13.5" customHeight="1">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ht="13.5" customHeight="1">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ht="13.5" customHeight="1">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ht="13.5" customHeight="1">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ht="13.5" customHeight="1">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ht="13.5" customHeight="1">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ht="13.5" customHeight="1">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ht="13.5" customHeight="1">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ht="13.5" customHeight="1">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ht="13.5" customHeight="1">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ht="13.5" customHeight="1">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ht="13.5" customHeight="1">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ht="13.5" customHeight="1">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ht="13.5" customHeight="1">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ht="13.5" customHeight="1">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ht="13.5" customHeight="1">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ht="13.5" customHeight="1">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ht="13.5" customHeight="1">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ht="13.5" customHeight="1">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ht="13.5" customHeight="1">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ht="13.5" customHeight="1">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ht="13.5" customHeight="1">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ht="13.5" customHeight="1">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ht="13.5" customHeight="1">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ht="13.5" customHeight="1">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ht="13.5" customHeight="1">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ht="13.5" customHeight="1">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ht="13.5" customHeight="1">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ht="13.5" customHeight="1">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ht="13.5" customHeight="1">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ht="13.5" customHeight="1">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ht="13.5" customHeight="1">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ht="13.5" customHeight="1">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ht="13.5" customHeight="1">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ht="13.5" customHeight="1">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ht="13.5" customHeight="1">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ht="13.5" customHeight="1">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ht="13.5" customHeight="1">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ht="13.5" customHeight="1">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ht="13.5" customHeight="1">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ht="13.5" customHeight="1">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ht="13.5" customHeight="1">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ht="13.5" customHeight="1">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ht="13.5" customHeight="1">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ht="13.5" customHeight="1">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ht="13.5" customHeight="1">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ht="13.5" customHeight="1">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ht="13.5" customHeight="1">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ht="13.5" customHeight="1">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ht="13.5" customHeight="1">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ht="13.5" customHeight="1">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ht="13.5" customHeight="1">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ht="13.5" customHeight="1">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ht="13.5" customHeight="1">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ht="13.5" customHeight="1">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ht="13.5" customHeight="1">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ht="13.5" customHeight="1">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ht="13.5" customHeight="1">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ht="13.5" customHeight="1">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ht="13.5" customHeight="1">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ht="13.5" customHeight="1">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ht="13.5" customHeight="1">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ht="13.5" customHeight="1">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ht="13.5" customHeight="1">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ht="13.5" customHeight="1">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ht="13.5" customHeight="1">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ht="13.5" customHeight="1">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ht="13.5" customHeight="1">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ht="13.5" customHeight="1">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ht="13.5" customHeight="1">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ht="13.5" customHeight="1">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ht="13.5" customHeight="1">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ht="13.5" customHeight="1">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ht="13.5" customHeight="1">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ht="13.5" customHeight="1">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ht="13.5" customHeight="1">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ht="13.5" customHeight="1">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ht="13.5" customHeight="1">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ht="13.5" customHeight="1">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ht="13.5" customHeight="1">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ht="13.5" customHeight="1">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ht="13.5" customHeight="1">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ht="13.5" customHeight="1">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ht="13.5" customHeight="1">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ht="13.5" customHeight="1">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ht="13.5" customHeight="1">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ht="13.5" customHeight="1">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ht="13.5" customHeight="1">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ht="13.5" customHeight="1">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ht="13.5" customHeight="1">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ht="13.5" customHeight="1">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ht="13.5" customHeight="1">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ht="13.5" customHeight="1">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ht="13.5" customHeight="1">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ht="13.5" customHeight="1">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ht="13.5" customHeight="1">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ht="13.5" customHeight="1">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ht="13.5" customHeight="1">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ht="13.5" customHeight="1">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ht="13.5" customHeight="1">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ht="13.5" customHeight="1">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ht="13.5" customHeight="1">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ht="13.5" customHeight="1">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ht="13.5" customHeight="1">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ht="13.5" customHeight="1">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ht="13.5" customHeight="1">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ht="13.5" customHeight="1">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ht="13.5" customHeight="1">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ht="13.5" customHeight="1">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ht="13.5" customHeight="1">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ht="13.5" customHeight="1">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ht="13.5" customHeight="1">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ht="13.5" customHeight="1">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ht="13.5" customHeight="1">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ht="13.5" customHeight="1">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ht="13.5" customHeight="1">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ht="13.5" customHeight="1">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ht="13.5" customHeight="1">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ht="13.5" customHeight="1">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ht="13.5" customHeight="1">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ht="13.5" customHeight="1">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ht="13.5" customHeight="1">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ht="13.5" customHeight="1">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ht="13.5" customHeight="1">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ht="13.5" customHeight="1">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ht="13.5" customHeight="1">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ht="13.5" customHeight="1">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ht="13.5" customHeight="1">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ht="13.5" customHeight="1">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ht="13.5" customHeight="1">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ht="13.5" customHeight="1">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ht="13.5" customHeight="1">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ht="13.5" customHeight="1">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ht="13.5" customHeight="1">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ht="13.5" customHeight="1">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ht="13.5" customHeight="1">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ht="13.5" customHeight="1">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ht="13.5" customHeight="1">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ht="13.5" customHeight="1">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ht="13.5" customHeight="1">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ht="13.5" customHeight="1">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ht="13.5" customHeight="1">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ht="13.5" customHeight="1">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ht="13.5" customHeight="1">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ht="13.5" customHeight="1">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ht="13.5" customHeight="1">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ht="13.5" customHeight="1">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ht="13.5" customHeight="1">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ht="13.5" customHeight="1">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ht="13.5" customHeight="1">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ht="13.5" customHeight="1">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ht="13.5" customHeight="1">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ht="13.5" customHeight="1">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ht="13.5" customHeight="1">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ht="13.5" customHeight="1">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ht="13.5" customHeight="1">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ht="13.5" customHeight="1">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ht="13.5" customHeight="1">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ht="13.5" customHeight="1">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ht="13.5" customHeight="1">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ht="13.5" customHeight="1">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ht="13.5" customHeight="1">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ht="13.5" customHeight="1">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ht="13.5" customHeight="1">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ht="13.5" customHeight="1">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ht="13.5" customHeight="1">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ht="13.5" customHeight="1">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ht="13.5" customHeight="1">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ht="13.5" customHeight="1">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ht="13.5" customHeight="1">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ht="13.5" customHeight="1">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ht="13.5" customHeight="1">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ht="13.5" customHeight="1">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ht="13.5" customHeight="1">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ht="13.5" customHeight="1">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ht="13.5" customHeight="1">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ht="13.5" customHeight="1">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ht="13.5" customHeight="1">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ht="13.5" customHeight="1">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ht="13.5" customHeight="1">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ht="13.5" customHeight="1">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ht="13.5" customHeight="1">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ht="13.5" customHeight="1">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ht="13.5" customHeight="1">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ht="13.5" customHeight="1">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ht="13.5" customHeight="1">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ht="13.5" customHeight="1">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ht="13.5" customHeight="1">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ht="13.5" customHeight="1">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ht="13.5" customHeight="1">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ht="13.5" customHeight="1">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ht="13.5" customHeight="1">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ht="13.5" customHeight="1">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ht="13.5" customHeight="1">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ht="13.5" customHeight="1">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ht="13.5" customHeight="1">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ht="13.5" customHeight="1">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ht="13.5" customHeight="1">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ht="13.5" customHeight="1">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ht="13.5" customHeight="1">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ht="13.5" customHeight="1">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ht="13.5" customHeight="1">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ht="13.5" customHeight="1">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ht="13.5" customHeight="1">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ht="13.5" customHeight="1">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ht="13.5" customHeight="1">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ht="13.5" customHeight="1">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ht="13.5" customHeight="1">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ht="13.5" customHeight="1">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ht="13.5" customHeight="1">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ht="13.5" customHeight="1">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ht="13.5" customHeight="1">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ht="13.5" customHeight="1">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ht="13.5" customHeight="1">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ht="13.5" customHeight="1">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ht="13.5" customHeight="1">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ht="13.5" customHeight="1">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ht="13.5" customHeight="1">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ht="13.5" customHeight="1">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ht="13.5" customHeight="1">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ht="13.5" customHeight="1">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ht="13.5" customHeight="1">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ht="13.5" customHeight="1">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ht="13.5" customHeight="1">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ht="13.5" customHeight="1">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ht="13.5" customHeight="1">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ht="13.5" customHeight="1">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ht="13.5" customHeight="1">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ht="13.5" customHeight="1">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ht="13.5" customHeight="1">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ht="13.5" customHeight="1">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ht="13.5" customHeight="1">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ht="13.5" customHeight="1">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ht="13.5" customHeight="1">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ht="13.5" customHeight="1">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ht="13.5" customHeight="1">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ht="13.5" customHeight="1">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ht="13.5" customHeight="1">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ht="13.5" customHeight="1">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ht="13.5" customHeight="1">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ht="13.5" customHeight="1">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ht="13.5" customHeight="1">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ht="13.5" customHeight="1">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ht="13.5" customHeight="1">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ht="13.5" customHeight="1">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ht="13.5" customHeight="1">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ht="13.5" customHeight="1">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ht="13.5" customHeight="1">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ht="13.5" customHeight="1">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ht="13.5" customHeight="1">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ht="13.5" customHeight="1">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ht="13.5" customHeight="1">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ht="13.5" customHeight="1">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ht="13.5" customHeight="1">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ht="13.5" customHeight="1">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ht="13.5" customHeight="1">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ht="13.5" customHeight="1">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ht="13.5" customHeight="1">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ht="13.5" customHeight="1">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ht="13.5" customHeight="1">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ht="13.5" customHeight="1">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ht="13.5" customHeight="1">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ht="13.5" customHeight="1">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ht="13.5" customHeight="1">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ht="13.5" customHeight="1">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ht="13.5" customHeight="1">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ht="13.5" customHeight="1">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ht="13.5" customHeight="1">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ht="13.5" customHeight="1">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ht="13.5" customHeight="1">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ht="13.5" customHeight="1">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ht="13.5" customHeight="1">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ht="13.5" customHeight="1">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ht="13.5" customHeight="1">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ht="13.5" customHeight="1">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ht="13.5" customHeight="1">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ht="13.5" customHeight="1">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ht="13.5" customHeight="1">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ht="13.5" customHeight="1">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ht="13.5" customHeight="1">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ht="13.5" customHeight="1">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ht="13.5" customHeight="1">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ht="13.5" customHeight="1">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ht="13.5" customHeight="1">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ht="13.5" customHeight="1">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ht="13.5" customHeight="1">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ht="13.5" customHeight="1">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ht="13.5" customHeight="1">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ht="13.5" customHeight="1">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ht="13.5" customHeight="1">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ht="13.5" customHeight="1">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ht="13.5" customHeight="1">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ht="13.5" customHeight="1">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ht="13.5" customHeight="1">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ht="13.5" customHeight="1">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ht="13.5" customHeight="1">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ht="13.5" customHeight="1">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ht="13.5" customHeight="1">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ht="13.5" customHeight="1">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ht="13.5" customHeight="1">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ht="13.5" customHeight="1">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ht="13.5" customHeight="1">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ht="13.5" customHeight="1">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ht="13.5" customHeight="1">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ht="13.5" customHeight="1">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ht="13.5" customHeight="1">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ht="13.5" customHeight="1">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ht="13.5" customHeight="1">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ht="13.5" customHeight="1">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ht="13.5" customHeight="1">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ht="13.5" customHeight="1">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ht="13.5" customHeight="1">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ht="13.5" customHeight="1">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ht="13.5" customHeight="1">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ht="13.5" customHeight="1">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ht="13.5" customHeight="1">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ht="13.5" customHeight="1">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ht="13.5" customHeight="1">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ht="13.5" customHeight="1">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ht="13.5" customHeight="1">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ht="13.5" customHeight="1">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ht="13.5" customHeight="1">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ht="13.5" customHeight="1">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ht="13.5" customHeight="1">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ht="13.5" customHeight="1">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ht="13.5" customHeight="1">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ht="13.5" customHeight="1">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ht="13.5" customHeight="1">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ht="13.5" customHeight="1">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ht="13.5" customHeight="1">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ht="13.5" customHeight="1">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ht="13.5" customHeight="1">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ht="13.5" customHeight="1">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ht="13.5" customHeight="1">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ht="13.5" customHeight="1">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ht="13.5" customHeight="1">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ht="13.5" customHeight="1">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ht="13.5" customHeight="1">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ht="13.5" customHeight="1">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ht="13.5" customHeight="1">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ht="13.5" customHeight="1">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ht="13.5" customHeight="1">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ht="13.5" customHeight="1">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ht="13.5" customHeight="1">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ht="13.5" customHeight="1">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ht="13.5" customHeight="1">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ht="13.5" customHeight="1">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ht="13.5" customHeight="1">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ht="13.5" customHeight="1">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ht="13.5" customHeight="1">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ht="13.5" customHeight="1">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ht="13.5" customHeight="1">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ht="13.5" customHeight="1">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ht="13.5" customHeight="1">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ht="13.5" customHeight="1">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ht="13.5" customHeight="1">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ht="13.5" customHeight="1">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ht="13.5" customHeight="1">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ht="13.5" customHeight="1">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ht="13.5" customHeight="1">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ht="13.5" customHeight="1">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ht="13.5" customHeight="1">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ht="13.5" customHeight="1">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ht="13.5" customHeight="1">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ht="13.5" customHeight="1">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ht="13.5" customHeight="1">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ht="13.5" customHeight="1">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ht="13.5" customHeight="1">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ht="13.5" customHeight="1">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ht="13.5" customHeight="1">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ht="13.5" customHeight="1">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ht="13.5" customHeight="1">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ht="13.5" customHeight="1">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ht="13.5" customHeight="1">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ht="13.5" customHeight="1">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ht="13.5" customHeight="1">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ht="13.5" customHeight="1">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ht="13.5" customHeight="1">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ht="13.5" customHeight="1">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ht="13.5" customHeight="1">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ht="13.5" customHeight="1">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ht="13.5" customHeight="1">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ht="13.5" customHeight="1">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ht="13.5" customHeight="1">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ht="13.5" customHeight="1">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ht="13.5" customHeight="1">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ht="13.5" customHeight="1">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ht="13.5" customHeight="1">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ht="13.5" customHeight="1">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ht="13.5" customHeight="1">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ht="13.5" customHeight="1">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ht="13.5" customHeight="1">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ht="13.5" customHeight="1">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ht="13.5" customHeight="1">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ht="13.5" customHeight="1">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ht="13.5" customHeight="1">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ht="13.5" customHeight="1">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ht="13.5" customHeight="1">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ht="13.5" customHeight="1">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ht="13.5" customHeight="1">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ht="13.5" customHeight="1">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ht="13.5" customHeight="1">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ht="13.5" customHeight="1">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ht="13.5" customHeight="1">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ht="13.5" customHeight="1">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ht="13.5" customHeight="1">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ht="13.5" customHeight="1">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ht="13.5" customHeight="1">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ht="13.5" customHeight="1">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ht="13.5" customHeight="1">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printOptions/>
  <pageMargins bottom="1.0" footer="0.0" header="0.0" left="0.75" right="0.75" top="1.0"/>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1"/>
    <col customWidth="1" min="2" max="2" width="15.43"/>
    <col customWidth="1" min="3" max="3" width="5.29"/>
    <col customWidth="1" min="4" max="4" width="2.14"/>
    <col customWidth="1" min="5" max="5" width="1.71"/>
    <col customWidth="1" min="6" max="6" width="3.0"/>
    <col customWidth="1" min="7" max="7" width="3.29"/>
    <col customWidth="1" min="8" max="8" width="10.71"/>
    <col customWidth="1" min="9" max="9" width="6.0"/>
    <col customWidth="1" min="10" max="10" width="9.71"/>
    <col customWidth="1" min="11" max="11" width="12.14"/>
    <col customWidth="1" min="12" max="12" width="2.71"/>
    <col customWidth="1" min="13" max="13" width="6.29"/>
    <col customWidth="1" min="14" max="14" width="15.43"/>
    <col customWidth="1" min="15" max="15" width="5.43"/>
    <col customWidth="1" min="16" max="16" width="15.43"/>
    <col customWidth="1" min="17" max="19" width="6.0"/>
    <col customWidth="1" min="20" max="20" width="1.71"/>
    <col customWidth="1" min="21" max="21" width="15.43"/>
    <col customWidth="1" min="22" max="22" width="2.71"/>
    <col customWidth="1" min="23" max="23" width="2.14"/>
    <col customWidth="1" min="24" max="24" width="50.86"/>
    <col customWidth="1" min="25" max="25" width="3.0"/>
    <col customWidth="1" min="26" max="26" width="3.29"/>
    <col customWidth="1" min="27" max="27" width="4.71"/>
    <col customWidth="1" min="28" max="28" width="1.71"/>
    <col customWidth="1" min="29" max="29" width="4.71"/>
    <col customWidth="1" min="30" max="30" width="3.86"/>
    <col customWidth="1" min="31" max="31" width="4.57"/>
    <col customWidth="1" min="32" max="32" width="3.29"/>
    <col customWidth="1" min="33" max="33" width="4.43"/>
    <col customWidth="1" min="34" max="34" width="3.29"/>
    <col customWidth="1" min="35" max="35" width="3.0"/>
    <col customWidth="1" min="36" max="36" width="4.57"/>
    <col customWidth="1" min="37" max="37" width="3.86"/>
    <col customWidth="1" min="38" max="38" width="4.57"/>
    <col customWidth="1" min="39" max="39" width="13.57"/>
    <col customWidth="1" min="40" max="40" width="15.43"/>
    <col customWidth="1" min="41" max="41" width="12.29"/>
    <col customWidth="1" min="42" max="42" width="2.71"/>
    <col customWidth="1" min="43" max="43" width="2.14"/>
    <col customWidth="1" min="44" max="44" width="1.71"/>
    <col customWidth="1" min="45" max="45" width="3.0"/>
    <col customWidth="1" min="46" max="46" width="3.29"/>
    <col customWidth="1" min="47" max="47" width="4.71"/>
    <col customWidth="1" min="48" max="48" width="1.71"/>
    <col customWidth="1" min="49" max="50" width="3.86"/>
    <col customWidth="1" min="51" max="51" width="4.57"/>
    <col customWidth="1" min="52" max="52" width="3.29"/>
    <col customWidth="1" min="53" max="53" width="1.86"/>
    <col customWidth="1" min="54" max="54" width="3.29"/>
    <col customWidth="1" min="55" max="55" width="3.0"/>
    <col customWidth="1" min="56" max="56" width="4.57"/>
    <col customWidth="1" min="57" max="57" width="3.86"/>
    <col customWidth="1" min="58" max="58" width="4.57"/>
    <col customWidth="1" min="59" max="59" width="2.71"/>
    <col customWidth="1" min="60" max="60" width="7.71"/>
    <col customWidth="1" min="61" max="61" width="10.71"/>
    <col customWidth="1" min="62" max="62" width="2.71"/>
    <col customWidth="1" min="63" max="63" width="2.14"/>
    <col customWidth="1" min="64" max="64" width="1.71"/>
    <col customWidth="1" min="65" max="65" width="3.0"/>
    <col customWidth="1" min="66" max="66" width="3.29"/>
    <col customWidth="1" min="67" max="67" width="4.71"/>
    <col customWidth="1" min="68" max="68" width="1.71"/>
    <col customWidth="1" min="69" max="70" width="3.86"/>
    <col customWidth="1" min="71" max="71" width="4.57"/>
    <col customWidth="1" min="72" max="72" width="3.29"/>
    <col customWidth="1" min="73" max="73" width="1.86"/>
    <col customWidth="1" min="74" max="74" width="3.29"/>
    <col customWidth="1" min="75" max="75" width="3.0"/>
    <col customWidth="1" min="76" max="77" width="3.86"/>
    <col customWidth="1" min="78" max="78" width="4.57"/>
    <col customWidth="1" min="79" max="79" width="2.71"/>
    <col customWidth="1" min="80" max="80" width="16.57"/>
    <col customWidth="1" min="81" max="81" width="10.71"/>
    <col customWidth="1" min="82" max="82" width="2.71"/>
    <col customWidth="1" min="83" max="83" width="2.14"/>
    <col customWidth="1" min="84" max="84" width="1.71"/>
    <col customWidth="1" min="85" max="85" width="3.0"/>
    <col customWidth="1" min="86" max="86" width="3.29"/>
    <col customWidth="1" min="87" max="87" width="4.71"/>
    <col customWidth="1" min="88" max="88" width="1.71"/>
    <col customWidth="1" min="89" max="90" width="3.86"/>
    <col customWidth="1" min="91" max="91" width="4.57"/>
    <col customWidth="1" min="92" max="92" width="3.29"/>
    <col customWidth="1" min="93" max="93" width="1.86"/>
    <col customWidth="1" min="94" max="94" width="3.29"/>
    <col customWidth="1" min="95" max="95" width="3.0"/>
    <col customWidth="1" min="96" max="97" width="3.86"/>
    <col customWidth="1" min="98" max="98" width="4.57"/>
    <col customWidth="1" min="99" max="100" width="2.71"/>
    <col customWidth="1" min="101" max="101" width="15.43"/>
    <col customWidth="1" min="102" max="102" width="1.71"/>
    <col customWidth="1" min="103" max="103" width="2.71"/>
    <col customWidth="1" min="104" max="104" width="15.43"/>
    <col customWidth="1" min="105" max="105" width="3.0"/>
    <col customWidth="1" min="106" max="106" width="3.29"/>
    <col customWidth="1" min="107" max="107" width="15.43"/>
    <col customWidth="1" min="108" max="111" width="2.71"/>
    <col customWidth="1" min="112" max="112" width="35.0"/>
    <col customWidth="1" min="113" max="113" width="2.71"/>
    <col customWidth="1" min="114" max="115" width="2.14"/>
    <col customWidth="1" min="116" max="116" width="3.0"/>
    <col customWidth="1" min="117" max="119" width="3.29"/>
    <col customWidth="1" min="120" max="120" width="4.57"/>
    <col customWidth="1" min="121" max="121" width="7.71"/>
    <col customWidth="1" min="122" max="122" width="7.86"/>
    <col customWidth="1" min="123" max="123" width="7.57"/>
    <col customWidth="1" min="124" max="124" width="9.14"/>
    <col customWidth="1" min="125" max="125" width="2.71"/>
    <col customWidth="1" min="126" max="126" width="2.14"/>
    <col customWidth="1" min="127" max="127" width="1.71"/>
    <col customWidth="1" min="128" max="128" width="2.71"/>
    <col customWidth="1" min="129" max="135" width="9.14"/>
    <col customWidth="1" min="136" max="136" width="10.71"/>
    <col customWidth="1" min="137" max="137" width="3.29"/>
    <col customWidth="1" min="138" max="138" width="23.0"/>
    <col customWidth="1" min="139" max="139" width="30.86"/>
    <col customWidth="1" min="140" max="140" width="40.71"/>
    <col customWidth="1" min="141" max="141" width="9.14"/>
    <col customWidth="1" min="142" max="142" width="12.43"/>
    <col customWidth="1" min="143" max="143" width="13.29"/>
    <col customWidth="1" min="144" max="144" width="8.86"/>
    <col customWidth="1" min="145" max="145" width="11.0"/>
    <col customWidth="1" min="146" max="146" width="5.29"/>
    <col customWidth="1" min="147" max="147" width="29.71"/>
    <col customWidth="1" min="148" max="148" width="9.14"/>
  </cols>
  <sheetData>
    <row r="1"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t="s">
        <v>590</v>
      </c>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7"/>
      <c r="DJ1" s="7"/>
      <c r="DK1" s="7"/>
      <c r="DL1" s="7"/>
      <c r="DM1" s="7"/>
      <c r="DN1" s="7"/>
      <c r="DO1" s="7"/>
      <c r="DP1" s="13"/>
      <c r="DQ1" s="13"/>
      <c r="DR1" s="13"/>
      <c r="DS1" s="13"/>
      <c r="DT1" s="13"/>
      <c r="DU1" s="13"/>
      <c r="DV1" s="13"/>
      <c r="DW1" s="13"/>
      <c r="DX1" s="13"/>
      <c r="DY1" s="13"/>
      <c r="DZ1" s="13"/>
      <c r="EA1" s="13"/>
      <c r="EB1" s="13"/>
      <c r="EC1" s="13"/>
      <c r="ED1" s="13"/>
      <c r="EE1" s="13"/>
      <c r="EF1" s="97"/>
      <c r="EG1" s="97"/>
      <c r="EH1" s="97"/>
      <c r="EI1" s="97"/>
      <c r="EJ1" s="97"/>
      <c r="EK1" s="13"/>
      <c r="EL1" s="13"/>
      <c r="EM1" s="13"/>
      <c r="EN1" s="13"/>
      <c r="EO1" s="13"/>
      <c r="EP1" s="13"/>
      <c r="EQ1" s="13"/>
      <c r="ER1" s="13"/>
    </row>
    <row r="2" ht="14.25" customHeight="1">
      <c r="A2" s="13"/>
      <c r="B2" s="13"/>
      <c r="C2" s="13"/>
      <c r="D2" s="13"/>
      <c r="E2" s="13"/>
      <c r="F2" s="13"/>
      <c r="G2" s="13"/>
      <c r="H2" s="13"/>
      <c r="I2" s="13"/>
      <c r="J2" s="13"/>
      <c r="K2" s="13"/>
      <c r="L2" s="13"/>
      <c r="M2" s="13"/>
      <c r="N2" s="13"/>
      <c r="O2" s="13"/>
      <c r="P2" s="13"/>
      <c r="Q2" s="13"/>
      <c r="R2" s="13"/>
      <c r="S2" s="13"/>
      <c r="T2" s="13"/>
      <c r="U2" s="13" t="s">
        <v>591</v>
      </c>
      <c r="V2" s="13"/>
      <c r="W2" s="13"/>
      <c r="X2" s="13"/>
      <c r="Y2" s="13"/>
      <c r="Z2" s="13"/>
      <c r="AA2" s="13"/>
      <c r="AB2" s="13"/>
      <c r="AC2" s="13"/>
      <c r="AD2" s="13"/>
      <c r="AE2" s="13"/>
      <c r="AF2" s="13"/>
      <c r="AG2" s="13">
        <v>1.0</v>
      </c>
      <c r="AH2" s="13">
        <v>2.0</v>
      </c>
      <c r="AI2" s="13">
        <v>3.0</v>
      </c>
      <c r="AJ2" s="13">
        <v>5.0</v>
      </c>
      <c r="AK2" s="13">
        <v>6.0</v>
      </c>
      <c r="AL2" s="13">
        <v>9.0</v>
      </c>
      <c r="AM2" s="13"/>
      <c r="AN2" s="13"/>
      <c r="AO2" s="13" t="s">
        <v>592</v>
      </c>
      <c r="AP2" s="13"/>
      <c r="AQ2" s="13"/>
      <c r="AR2" s="13"/>
      <c r="AS2" s="13"/>
      <c r="AT2" s="13"/>
      <c r="AU2" s="13"/>
      <c r="AV2" s="13"/>
      <c r="AW2" s="13"/>
      <c r="AX2" s="13"/>
      <c r="AY2" s="13"/>
      <c r="AZ2" s="13"/>
      <c r="BA2" s="13"/>
      <c r="BB2" s="13"/>
      <c r="BC2" s="13"/>
      <c r="BD2" s="13"/>
      <c r="BE2" s="13"/>
      <c r="BF2" s="13"/>
      <c r="BG2" s="13"/>
      <c r="BH2" s="13"/>
      <c r="BI2" s="13" t="s">
        <v>593</v>
      </c>
      <c r="BJ2" s="13"/>
      <c r="BK2" s="13"/>
      <c r="BL2" s="13"/>
      <c r="BM2" s="13"/>
      <c r="BN2" s="13"/>
      <c r="BO2" s="13"/>
      <c r="BP2" s="13"/>
      <c r="BQ2" s="13"/>
      <c r="BR2" s="13"/>
      <c r="BS2" s="13"/>
      <c r="BT2" s="13"/>
      <c r="BU2" s="13"/>
      <c r="BV2" s="13"/>
      <c r="BW2" s="13"/>
      <c r="BX2" s="13"/>
      <c r="BY2" s="13"/>
      <c r="BZ2" s="13"/>
      <c r="CA2" s="13"/>
      <c r="CB2" s="13"/>
      <c r="CC2" s="13" t="s">
        <v>594</v>
      </c>
      <c r="CD2" s="13"/>
      <c r="CE2" s="13"/>
      <c r="CF2" s="13"/>
      <c r="CG2" s="13"/>
      <c r="CH2" s="13"/>
      <c r="CI2" s="13"/>
      <c r="CJ2" s="13"/>
      <c r="CK2" s="13"/>
      <c r="CL2" s="13"/>
      <c r="CM2" s="13"/>
      <c r="CN2" s="13"/>
      <c r="CO2" s="13"/>
      <c r="CP2" s="13"/>
      <c r="CQ2" s="13"/>
      <c r="CR2" s="13"/>
      <c r="CS2" s="13"/>
      <c r="CT2" s="13"/>
      <c r="CU2" s="13"/>
      <c r="CV2" s="13"/>
      <c r="CW2" s="13"/>
      <c r="CX2" s="13"/>
      <c r="CY2" s="13"/>
      <c r="CZ2" s="13"/>
      <c r="DA2" s="13" t="s">
        <v>595</v>
      </c>
      <c r="DB2" s="13" t="s">
        <v>596</v>
      </c>
      <c r="DC2" s="13"/>
      <c r="DD2" s="13"/>
      <c r="DE2" s="13"/>
      <c r="DF2" s="13"/>
      <c r="DG2" s="13"/>
      <c r="DH2" s="13"/>
      <c r="DI2" s="7" t="s">
        <v>597</v>
      </c>
      <c r="DJ2" s="7" t="s">
        <v>255</v>
      </c>
      <c r="DK2" s="7" t="s">
        <v>598</v>
      </c>
      <c r="DL2" s="7" t="s">
        <v>595</v>
      </c>
      <c r="DM2" s="7" t="s">
        <v>596</v>
      </c>
      <c r="DN2" s="7" t="s">
        <v>599</v>
      </c>
      <c r="DO2" s="7" t="s">
        <v>600</v>
      </c>
      <c r="DP2" s="13" t="s">
        <v>601</v>
      </c>
      <c r="DQ2" s="13" t="s">
        <v>602</v>
      </c>
      <c r="DR2" s="13" t="s">
        <v>603</v>
      </c>
      <c r="DS2" s="13" t="s">
        <v>604</v>
      </c>
      <c r="DT2" s="13" t="s">
        <v>605</v>
      </c>
      <c r="DU2" s="13"/>
      <c r="DV2" s="13"/>
      <c r="DW2" s="13"/>
      <c r="DX2" s="13"/>
      <c r="DY2" s="13"/>
      <c r="DZ2" s="13"/>
      <c r="EA2" s="13"/>
      <c r="EB2" s="13"/>
      <c r="EC2" s="13"/>
      <c r="ED2" s="13"/>
      <c r="EE2" s="13"/>
      <c r="EF2" s="97"/>
      <c r="EG2" s="97"/>
      <c r="EH2" s="97"/>
      <c r="EI2" s="97"/>
      <c r="EJ2" s="97"/>
      <c r="EK2" s="13"/>
      <c r="EL2" s="13"/>
      <c r="EM2" s="13"/>
      <c r="EN2" s="13"/>
      <c r="EO2" s="13"/>
      <c r="EP2" s="13"/>
      <c r="EQ2" s="13"/>
      <c r="ER2" s="13"/>
    </row>
    <row r="3" ht="14.25" customHeight="1">
      <c r="A3" s="13"/>
      <c r="B3" s="13"/>
      <c r="C3" s="13" t="s">
        <v>597</v>
      </c>
      <c r="D3" s="13" t="s">
        <v>255</v>
      </c>
      <c r="E3" s="13" t="s">
        <v>598</v>
      </c>
      <c r="F3" s="13" t="s">
        <v>595</v>
      </c>
      <c r="G3" s="13" t="s">
        <v>596</v>
      </c>
      <c r="H3" s="13" t="s">
        <v>606</v>
      </c>
      <c r="I3" s="13" t="s">
        <v>175</v>
      </c>
      <c r="J3" s="13" t="s">
        <v>607</v>
      </c>
      <c r="K3" s="13" t="s">
        <v>608</v>
      </c>
      <c r="L3" s="13"/>
      <c r="M3" s="13" t="s">
        <v>609</v>
      </c>
      <c r="N3" s="13"/>
      <c r="O3" s="13"/>
      <c r="P3" s="13" t="s">
        <v>610</v>
      </c>
      <c r="Q3" s="13" t="s">
        <v>611</v>
      </c>
      <c r="R3" s="13" t="s">
        <v>612</v>
      </c>
      <c r="S3" s="13" t="s">
        <v>613</v>
      </c>
      <c r="T3" s="13"/>
      <c r="U3" s="13" t="s">
        <v>614</v>
      </c>
      <c r="V3" s="13" t="s">
        <v>597</v>
      </c>
      <c r="W3" s="13" t="s">
        <v>255</v>
      </c>
      <c r="X3" s="13" t="s">
        <v>598</v>
      </c>
      <c r="Y3" s="13" t="s">
        <v>595</v>
      </c>
      <c r="Z3" s="13" t="s">
        <v>596</v>
      </c>
      <c r="AA3" s="13" t="s">
        <v>606</v>
      </c>
      <c r="AB3" s="13" t="s">
        <v>615</v>
      </c>
      <c r="AC3" s="13" t="s">
        <v>616</v>
      </c>
      <c r="AD3" s="13" t="s">
        <v>617</v>
      </c>
      <c r="AE3" s="13" t="s">
        <v>601</v>
      </c>
      <c r="AF3" s="13" t="s">
        <v>600</v>
      </c>
      <c r="AG3" s="13" t="s">
        <v>618</v>
      </c>
      <c r="AH3" s="13" t="s">
        <v>599</v>
      </c>
      <c r="AI3" s="13" t="s">
        <v>595</v>
      </c>
      <c r="AJ3" s="13" t="s">
        <v>619</v>
      </c>
      <c r="AK3" s="13" t="s">
        <v>617</v>
      </c>
      <c r="AL3" s="13" t="s">
        <v>601</v>
      </c>
      <c r="AM3" s="13" t="s">
        <v>620</v>
      </c>
      <c r="AN3" s="13"/>
      <c r="AO3" s="13" t="s">
        <v>614</v>
      </c>
      <c r="AP3" s="13" t="s">
        <v>597</v>
      </c>
      <c r="AQ3" s="13" t="s">
        <v>255</v>
      </c>
      <c r="AR3" s="13" t="s">
        <v>598</v>
      </c>
      <c r="AS3" s="13" t="s">
        <v>595</v>
      </c>
      <c r="AT3" s="13" t="s">
        <v>596</v>
      </c>
      <c r="AU3" s="13" t="s">
        <v>606</v>
      </c>
      <c r="AV3" s="13" t="s">
        <v>615</v>
      </c>
      <c r="AW3" s="13" t="s">
        <v>616</v>
      </c>
      <c r="AX3" s="13" t="s">
        <v>617</v>
      </c>
      <c r="AY3" s="13" t="s">
        <v>601</v>
      </c>
      <c r="AZ3" s="13" t="s">
        <v>600</v>
      </c>
      <c r="BA3" s="13" t="s">
        <v>618</v>
      </c>
      <c r="BB3" s="13" t="s">
        <v>599</v>
      </c>
      <c r="BC3" s="13" t="s">
        <v>595</v>
      </c>
      <c r="BD3" s="13" t="s">
        <v>619</v>
      </c>
      <c r="BE3" s="13" t="s">
        <v>617</v>
      </c>
      <c r="BF3" s="13" t="s">
        <v>601</v>
      </c>
      <c r="BG3" s="13" t="s">
        <v>620</v>
      </c>
      <c r="BH3" s="13"/>
      <c r="BI3" s="13" t="s">
        <v>614</v>
      </c>
      <c r="BJ3" s="13" t="s">
        <v>597</v>
      </c>
      <c r="BK3" s="13" t="s">
        <v>255</v>
      </c>
      <c r="BL3" s="13" t="s">
        <v>598</v>
      </c>
      <c r="BM3" s="13" t="s">
        <v>595</v>
      </c>
      <c r="BN3" s="13" t="s">
        <v>596</v>
      </c>
      <c r="BO3" s="13" t="s">
        <v>606</v>
      </c>
      <c r="BP3" s="13" t="s">
        <v>615</v>
      </c>
      <c r="BQ3" s="13" t="s">
        <v>616</v>
      </c>
      <c r="BR3" s="13" t="s">
        <v>617</v>
      </c>
      <c r="BS3" s="13" t="s">
        <v>601</v>
      </c>
      <c r="BT3" s="13" t="s">
        <v>600</v>
      </c>
      <c r="BU3" s="13" t="s">
        <v>618</v>
      </c>
      <c r="BV3" s="13" t="s">
        <v>599</v>
      </c>
      <c r="BW3" s="13" t="s">
        <v>595</v>
      </c>
      <c r="BX3" s="13" t="s">
        <v>616</v>
      </c>
      <c r="BY3" s="13" t="s">
        <v>617</v>
      </c>
      <c r="BZ3" s="13" t="s">
        <v>601</v>
      </c>
      <c r="CA3" s="13" t="s">
        <v>620</v>
      </c>
      <c r="CB3" s="13"/>
      <c r="CC3" s="13" t="s">
        <v>614</v>
      </c>
      <c r="CD3" s="13" t="s">
        <v>597</v>
      </c>
      <c r="CE3" s="13" t="s">
        <v>255</v>
      </c>
      <c r="CF3" s="13" t="s">
        <v>598</v>
      </c>
      <c r="CG3" s="13" t="s">
        <v>595</v>
      </c>
      <c r="CH3" s="13" t="s">
        <v>596</v>
      </c>
      <c r="CI3" s="13" t="s">
        <v>606</v>
      </c>
      <c r="CJ3" s="13" t="s">
        <v>615</v>
      </c>
      <c r="CK3" s="13" t="s">
        <v>616</v>
      </c>
      <c r="CL3" s="13" t="s">
        <v>617</v>
      </c>
      <c r="CM3" s="13" t="s">
        <v>601</v>
      </c>
      <c r="CN3" s="13" t="s">
        <v>600</v>
      </c>
      <c r="CO3" s="13" t="s">
        <v>618</v>
      </c>
      <c r="CP3" s="13" t="s">
        <v>599</v>
      </c>
      <c r="CQ3" s="13" t="s">
        <v>595</v>
      </c>
      <c r="CR3" s="13" t="s">
        <v>616</v>
      </c>
      <c r="CS3" s="13" t="s">
        <v>617</v>
      </c>
      <c r="CT3" s="13" t="s">
        <v>601</v>
      </c>
      <c r="CU3" s="13" t="s">
        <v>620</v>
      </c>
      <c r="CV3" s="13"/>
      <c r="CW3" s="13"/>
      <c r="CX3" s="13"/>
      <c r="CY3" s="13">
        <v>1.0</v>
      </c>
      <c r="CZ3" s="13" t="str">
        <f t="shared" ref="CZ3:CZ5" si="2">'Résultat'!C3</f>
        <v>#REF!</v>
      </c>
      <c r="DA3" s="13" t="str">
        <f t="shared" ref="DA3:DA5" si="3">IF(AND('Résultat'!D3&lt;&gt;"",'Résultat'!E3&lt;&gt;""),'Résultat'!D3,0)</f>
        <v>#REF!</v>
      </c>
      <c r="DB3" s="13" t="str">
        <f t="shared" ref="DB3:DB5" si="4">IF(AND('Résultat'!E3&lt;&gt;"",'Résultat'!D3&lt;&gt;""),'Résultat'!E3,0)</f>
        <v>#REF!</v>
      </c>
      <c r="DC3" s="13" t="str">
        <f t="shared" ref="DC3:DC5" si="5">'Résultat'!F3</f>
        <v>#REF!</v>
      </c>
      <c r="DD3" s="13" t="str">
        <f t="shared" ref="DD3:DD5" si="6">IF(AND('Résultat'!D3&lt;&gt;"",'Résultat'!E3&lt;&gt;""),IF(DA3&gt;DB3,"W",IF(DA3=DB3,"D","L")),"")</f>
        <v>#REF!</v>
      </c>
      <c r="DE3" s="13" t="str">
        <f t="shared" ref="DE3:DE38" si="7">IF(DD3&lt;&gt;"",IF(DD3="W","L",IF(DD3="L","W","D")),"")</f>
        <v>#REF!</v>
      </c>
      <c r="DF3" s="13"/>
      <c r="DG3" s="13"/>
      <c r="DH3" s="13" t="str">
        <f t="shared" ref="DH3:DO3" si="1">#REF!</f>
        <v>#REF!</v>
      </c>
      <c r="DI3" s="7" t="str">
        <f t="shared" si="1"/>
        <v>#REF!</v>
      </c>
      <c r="DJ3" s="7" t="str">
        <f t="shared" si="1"/>
        <v>#REF!</v>
      </c>
      <c r="DK3" s="7" t="str">
        <f t="shared" si="1"/>
        <v>#REF!</v>
      </c>
      <c r="DL3" s="7" t="str">
        <f t="shared" si="1"/>
        <v>#REF!</v>
      </c>
      <c r="DM3" s="7" t="str">
        <f t="shared" si="1"/>
        <v>#REF!</v>
      </c>
      <c r="DN3" s="7" t="str">
        <f t="shared" si="1"/>
        <v>#REF!</v>
      </c>
      <c r="DO3" s="7" t="str">
        <f t="shared" si="1"/>
        <v>#REF!</v>
      </c>
      <c r="DP3" s="13" t="str">
        <f>IF('Résultat'!J5&lt;&gt;"",30,VLOOKUP(DH3,$B$4:$J$40,9,FALSE))</f>
        <v>#REF!</v>
      </c>
      <c r="DQ3" s="13" t="str">
        <f t="shared" ref="DQ3:DQ8" si="9">RANK(DO3,$DO$3:$DO$8)</f>
        <v>#REF!</v>
      </c>
      <c r="DR3" s="13" t="str">
        <f t="shared" ref="DR3:DR8" si="10">SUMPRODUCT(($DQ$3:$DQ$8=DQ3)*($DN$3:$DN$8&gt;DN3))</f>
        <v>#REF!</v>
      </c>
      <c r="DS3" s="13" t="str">
        <f t="shared" ref="DS3:DS8" si="11">SUMPRODUCT(($DQ$3:$DQ$8=DQ3)*($DN$3:$DN$8=DN3)*($DL$3:$DL$8&gt;DL3))</f>
        <v>#REF!</v>
      </c>
      <c r="DT3" s="13" t="str">
        <f t="shared" ref="DT3:DT8" si="12">SUMPRODUCT(($DQ$3:$DQ$8=DQ3)*($DN$3:$DN$8=DN3)*($DL$3:$DL$8=DL3)*($DP$3:$DP$8&gt;DP3))</f>
        <v>#REF!</v>
      </c>
      <c r="DU3" s="13" t="str">
        <f>IF(#REF!="© 2020 | journalSHEET.com",SUM(DQ3:DT3),1)</f>
        <v>#REF!</v>
      </c>
      <c r="DV3" s="13" t="s">
        <v>252</v>
      </c>
      <c r="DW3" s="13">
        <v>1.0</v>
      </c>
      <c r="DX3" s="13"/>
      <c r="DY3" s="13"/>
      <c r="DZ3" s="13"/>
      <c r="EA3" s="13"/>
      <c r="EB3" s="13"/>
      <c r="EC3" s="13"/>
      <c r="ED3" s="13"/>
      <c r="EE3" s="13"/>
      <c r="EF3" s="97"/>
      <c r="EG3" s="97"/>
      <c r="EH3" s="97"/>
      <c r="EI3" s="97"/>
      <c r="EJ3" s="97"/>
      <c r="EK3" s="13"/>
      <c r="EL3" s="13"/>
      <c r="EM3" s="13"/>
      <c r="EN3" s="13"/>
      <c r="EO3" s="13"/>
      <c r="EP3" s="13"/>
      <c r="EQ3" s="13"/>
      <c r="ER3" s="13"/>
    </row>
    <row r="4" ht="14.25" customHeight="1">
      <c r="A4" s="13" t="str">
        <f t="shared" ref="A4:A7" si="13">VLOOKUP(B4,$CW$4:$CX$8,2,FALSE)</f>
        <v>#REF!</v>
      </c>
      <c r="B4" s="13" t="str">
        <f>'Dummy Table'!EH7</f>
        <v>#REF!</v>
      </c>
      <c r="C4" s="13" t="str">
        <f t="shared" ref="C4:C7" si="14">SUMPRODUCT(($CZ$3:$CZ$42=$B4)*($DD$3:$DD$42="W"))+SUMPRODUCT(($DC$3:$DC$42=$B4)*($DE$3:$DE$42="W"))</f>
        <v>#REF!</v>
      </c>
      <c r="D4" s="13" t="str">
        <f t="shared" ref="D4:D7" si="15">SUMPRODUCT(($CZ$3:$CZ$42=$B4)*($DD$3:$DD$42="D"))+SUMPRODUCT(($DC$3:$DC$42=$B4)*($DE$3:$DE$42="D"))</f>
        <v>#REF!</v>
      </c>
      <c r="E4" s="13" t="str">
        <f t="shared" ref="E4:E7" si="16">SUMPRODUCT(($CZ$3:$CZ$42=$B4)*($DD$3:$DD$42="L"))+SUMPRODUCT(($DC$3:$DC$42=$B4)*($DE$3:$DE$42="L"))</f>
        <v>#REF!</v>
      </c>
      <c r="F4" s="13" t="str">
        <f t="shared" ref="F4:F7" si="17">SUMIF($CZ$3:$CZ$60,B4,$DA$3:$DA$60)+SUMIF($DC$3:$DC$60,B4,$DB$3:$DB$60)</f>
        <v>#REF!</v>
      </c>
      <c r="G4" s="13" t="str">
        <f t="shared" ref="G4:G7" si="18">SUMIF($DC$3:$DC$60,B4,$DA$3:$DA$60)+SUMIF($CZ$3:$CZ$60,B4,$DB$3:$DB$60)</f>
        <v>#REF!</v>
      </c>
      <c r="H4" s="13" t="str">
        <f t="shared" ref="H4:H7" si="19">F4-G4+1000</f>
        <v>#REF!</v>
      </c>
      <c r="I4" s="13" t="str">
        <f t="shared" ref="I4:I7" si="20">C4*3+D4*1</f>
        <v>#REF!</v>
      </c>
      <c r="J4" s="13">
        <v>42.0</v>
      </c>
      <c r="K4" s="13" t="str">
        <f>IF(COUNTIF(I4:I8,4)&lt;&gt;4,RANK(I4,I4:I8),I44)</f>
        <v>#REF!</v>
      </c>
      <c r="L4" s="13"/>
      <c r="M4" s="13" t="str">
        <f>SUMPRODUCT((K4:K7=K4)*(J4:J7&lt;J4))+K4</f>
        <v>#REF!</v>
      </c>
      <c r="N4" s="13" t="str">
        <f t="array" ref="N4">INDEX($B$4:$B$8,MATCH(1,$M$4:$M$8,0),0)</f>
        <v>#N/A</v>
      </c>
      <c r="O4" s="13" t="str">
        <f t="shared" ref="O4:O7" si="21">INDEX($K$4:$K$8,MATCH(N4,$B$4:$B$8,0),0)</f>
        <v>#N/A</v>
      </c>
      <c r="P4" s="13" t="str">
        <f>IF(O5=1,N4,"")</f>
        <v>#N/A</v>
      </c>
      <c r="Q4" s="13" t="str">
        <f>IF(O6=2,N5,"")</f>
        <v>#N/A</v>
      </c>
      <c r="R4" s="13" t="str">
        <f>IF(O7=3,N6,"")</f>
        <v>#N/A</v>
      </c>
      <c r="S4" s="13" t="str">
        <f>IF(O8=4,N7,"")</f>
        <v/>
      </c>
      <c r="T4" s="13"/>
      <c r="U4" s="13" t="str">
        <f t="shared" ref="U4:U7" si="22">IF(P4&lt;&gt;"",P4,"")</f>
        <v>#N/A</v>
      </c>
      <c r="V4" s="13" t="str">
        <f>SUMPRODUCT(($CZ$3:$CZ$42=$U4)*($DC$3:$DC$42=$U5)*($DD$3:$DD$42="W"))+SUMPRODUCT(($CZ$3:$CZ$42=$U4)*($DC$3:$DC$42=$U6)*($DD$3:$DD$42="W"))+SUMPRODUCT(($CZ$3:$CZ$42=$U4)*($DC$3:$DC$42=$U7)*($DD$3:$DD$42="W"))+SUMPRODUCT(($CZ$3:$CZ$42=$U4)*($DC$3:$DC$42=$U8)*($DD$3:$DD$42="W"))+SUMPRODUCT(($CZ$3:$CZ$42=$U5)*($DC$3:$DC$42=$U4)*($DE$3:$DE$42="W"))+SUMPRODUCT(($CZ$3:$CZ$42=$U6)*($DC$3:$DC$42=$U4)*($DE$3:$DE$42="W"))+SUMPRODUCT(($CZ$3:$CZ$42=$U7)*($DC$3:$DC$42=$U4)*($DE$3:$DE$42="W"))+SUMPRODUCT(($CZ$3:$CZ$42=$U8)*($DC$3:$DC$42=$U4)*($DE$3:$DE$42="W"))</f>
        <v>#REF!</v>
      </c>
      <c r="W4" s="13" t="str">
        <f>SUMPRODUCT(($CZ$3:$CZ$42=$U4)*($DC$3:$DC$42=$U5)*($DD$3:$DD$42="D"))+SUMPRODUCT(($CZ$3:$CZ$42=$U4)*($DC$3:$DC$42=$U6)*($DD$3:$DD$42="D"))+SUMPRODUCT(($CZ$3:$CZ$42=$U4)*($DC$3:$DC$42=$U7)*($DD$3:$DD$42="D"))+SUMPRODUCT(($CZ$3:$CZ$42=$U4)*($DC$3:$DC$42=$U8)*($DD$3:$DD$42="D"))+SUMPRODUCT(($CZ$3:$CZ$42=$U5)*($DC$3:$DC$42=$U4)*($DD$3:$DD$42="D"))+SUMPRODUCT(($CZ$3:$CZ$42=$U6)*($DC$3:$DC$42=$U4)*($DD$3:$DD$42="D"))+SUMPRODUCT(($CZ$3:$CZ$42=$U7)*($DC$3:$DC$42=$U4)*($DD$3:$DD$42="D"))+SUMPRODUCT(($CZ$3:$CZ$42=$U8)*($DC$3:$DC$42=$U4)*($DD$3:$DD$42="D"))</f>
        <v>#REF!</v>
      </c>
      <c r="X4" s="13" t="str">
        <f>SUMPRODUCT(($CZ$3:$CZ$42=$U4)*($DC$3:$DC$42=$U5)*($DD$3:$DD$42="L"))+SUMPRODUCT(($CZ$3:$CZ$42=$U4)*($DC$3:$DC$42=$U6)*($DD$3:$DD$42="L"))+SUMPRODUCT(($CZ$3:$CZ$42=$U4)*($DC$3:$DC$42=$U7)*($DD$3:$DD$42="L"))+SUMPRODUCT(($CZ$3:$CZ$42=$U4)*($DC$3:$DC$42=$U8)*($DD$3:$DD$42="L"))+SUMPRODUCT(($CZ$3:$CZ$42=$U5)*($DC$3:$DC$42=$U4)*($DE$3:$DE$42="L"))+SUMPRODUCT(($CZ$3:$CZ$42=$U6)*($DC$3:$DC$42=$U4)*($DE$3:$DE$42="L"))+SUMPRODUCT(($CZ$3:$CZ$42=$U7)*($DC$3:$DC$42=$U4)*($DE$3:$DE$42="L"))+SUMPRODUCT(($CZ$3:$CZ$42=$U8)*($DC$3:$DC$42=$U4)*($DE$3:$DE$42="L"))</f>
        <v>#REF!</v>
      </c>
      <c r="Y4" s="13" t="str">
        <f>SUMPRODUCT(($CZ$3:$CZ$42=$U4)*($DC$3:$DC$42=$U5)*$DA$3:$DA$42)+SUMPRODUCT(($CZ$3:$CZ$42=$U4)*($DC$3:$DC$42=$U6)*$DA$3:$DA$42)+SUMPRODUCT(($CZ$3:$CZ$42=$U4)*($DC$3:$DC$42=$U7)*$DA$3:$DA$42)+SUMPRODUCT(($CZ$3:$CZ$42=$U4)*($DC$3:$DC$42=$U8)*$DA$3:$DA$42)+SUMPRODUCT(($CZ$3:$CZ$42=$U5)*($DC$3:$DC$42=$U4)*$DB$3:$DB$42)+SUMPRODUCT(($CZ$3:$CZ$42=$U6)*($DC$3:$DC$42=$U4)*$DB$3:$DB$42)+SUMPRODUCT(($CZ$3:$CZ$42=$U7)*($DC$3:$DC$42=$U4)*$DB$3:$DB$42)+SUMPRODUCT(($CZ$3:$CZ$42=$U8)*($DC$3:$DC$42=$U4)*$DB$3:$DB$42)</f>
        <v>#REF!</v>
      </c>
      <c r="Z4" s="13" t="str">
        <f>SUMPRODUCT(($CZ$3:$CZ$42=$U4)*($DC$3:$DC$42=$U5)*$DB$3:$DB$42)+SUMPRODUCT(($CZ$3:$CZ$42=$U4)*($DC$3:$DC$42=$U6)*$DB$3:$DB$42)+SUMPRODUCT(($CZ$3:$CZ$42=$U4)*($DC$3:$DC$42=$U7)*$DB$3:$DB$42)+SUMPRODUCT(($CZ$3:$CZ$42=$U4)*($DC$3:$DC$42=$U8)*$DB$3:$DB$42)+SUMPRODUCT(($CZ$3:$CZ$42=$U5)*($DC$3:$DC$42=$U4)*$DA$3:$DA$42)+SUMPRODUCT(($CZ$3:$CZ$42=$U6)*($DC$3:$DC$42=$U4)*$DA$3:$DA$42)+SUMPRODUCT(($CZ$3:$CZ$42=$U7)*($DC$3:$DC$42=$U4)*$DA$3:$DA$42)+SUMPRODUCT(($CZ$3:$CZ$42=$U8)*($DC$3:$DC$42=$U4)*$DA$3:$DA$42)</f>
        <v>#REF!</v>
      </c>
      <c r="AA4" s="13" t="str">
        <f t="shared" ref="AA4:AA7" si="23">Y4-Z4+1000</f>
        <v>#REF!</v>
      </c>
      <c r="AB4" s="13" t="str">
        <f t="shared" ref="AB4:AB7" si="24">IF(U4&lt;&gt;"",V4*3+W4*1,"")</f>
        <v>#N/A</v>
      </c>
      <c r="AC4" s="13" t="str">
        <f t="shared" ref="AC4:AC7" si="25">IF(U4&lt;&gt;"",VLOOKUP(U4,$B$4:$H$40,7,FALSE),"")</f>
        <v>#N/A</v>
      </c>
      <c r="AD4" s="13" t="str">
        <f t="shared" ref="AD4:AD7" si="26">IF(U4&lt;&gt;"",VLOOKUP(U4,$B$4:$H$40,5,FALSE),"")</f>
        <v>#N/A</v>
      </c>
      <c r="AE4" s="13" t="str">
        <f t="shared" ref="AE4:AE7" si="27">IF(U4&lt;&gt;"",VLOOKUP(U4,$B$4:$J$40,9,FALSE),"")</f>
        <v>#N/A</v>
      </c>
      <c r="AF4" s="13" t="str">
        <f t="shared" ref="AF4:AF7" si="28">AB4</f>
        <v>#N/A</v>
      </c>
      <c r="AG4" s="13" t="str">
        <f t="shared" ref="AG4:AG7" si="29">IF(U4&lt;&gt;"",RANK(AF4,AF$4:AF$8),"")</f>
        <v>#N/A</v>
      </c>
      <c r="AH4" s="13" t="str">
        <f t="shared" ref="AH4:AH7" si="30">IF(U4&lt;&gt;"",SUMPRODUCT((AF$4:AF$8=AF4)*(AA$4:AA$8&gt;AA4)),"")</f>
        <v>#N/A</v>
      </c>
      <c r="AI4" s="13" t="str">
        <f t="shared" ref="AI4:AI7" si="31">IF(U4&lt;&gt;"",SUMPRODUCT((AF$4:AF$8=AF4)*(AA$4:AA$8=AA4)*(Y$4:Y$8&gt;Y4)),"")</f>
        <v>#N/A</v>
      </c>
      <c r="AJ4" s="13" t="str">
        <f t="shared" ref="AJ4:AJ7" si="32">IF(U4&lt;&gt;"",SUMPRODUCT((AF$4:AF$8=AF4)*(AA$4:AA$8=AA4)*(Y$4:Y$8=Y4)*(AC$4:AC$8&gt;AC4)),"")</f>
        <v>#N/A</v>
      </c>
      <c r="AK4" s="13" t="str">
        <f t="shared" ref="AK4:AK7" si="33">IF(U4&lt;&gt;"",SUMPRODUCT((AF$4:AF$8=AF4)*(AA$4:AA$8=AA4)*(Y$4:Y$8=Y4)*(AC$4:AC$8=AC4)*(AD$4:AD$8&gt;AD4)),"")</f>
        <v>#N/A</v>
      </c>
      <c r="AL4" s="13" t="str">
        <f t="shared" ref="AL4:AL7" si="34">IF(U4&lt;&gt;"",SUMPRODUCT((AF$4:AF$8=AF4)*(AA$4:AA$8=AA4)*(Y$4:Y$8=Y4)*(AC$4:AC$8=AC4)*(AD$4:AD$8=AD4)*(AE$4:AE$8&gt;AE4)),"")</f>
        <v>#N/A</v>
      </c>
      <c r="AM4" s="13" t="str">
        <f t="shared" ref="AM4:AM7" si="35">IF(U4&lt;&gt;"",IF(AM44&lt;&gt;"",IF(T$43=3,AM44,AM44+T$43),SUM(AG4:AL4)),"")</f>
        <v>#N/A</v>
      </c>
      <c r="AN4" s="13" t="str">
        <f t="array" ref="AN4">IF(U4&lt;&gt;"",INDEX($U$4:$U$8,MATCH(1,$AM$4:$AM$8,0),0),"")</f>
        <v>#N/A</v>
      </c>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t="str">
        <f>IF(AN4&lt;&gt;"",AN4,N4)</f>
        <v>#N/A</v>
      </c>
      <c r="CX4" s="13">
        <v>1.0</v>
      </c>
      <c r="CY4" s="13">
        <v>2.0</v>
      </c>
      <c r="CZ4" s="13" t="str">
        <f t="shared" si="2"/>
        <v>#REF!</v>
      </c>
      <c r="DA4" s="13" t="str">
        <f t="shared" si="3"/>
        <v>#REF!</v>
      </c>
      <c r="DB4" s="13" t="str">
        <f t="shared" si="4"/>
        <v>#REF!</v>
      </c>
      <c r="DC4" s="13" t="str">
        <f t="shared" si="5"/>
        <v>#REF!</v>
      </c>
      <c r="DD4" s="13" t="str">
        <f t="shared" si="6"/>
        <v>#REF!</v>
      </c>
      <c r="DE4" s="13" t="str">
        <f t="shared" si="7"/>
        <v>#REF!</v>
      </c>
      <c r="DF4" s="13"/>
      <c r="DG4" s="13"/>
      <c r="DH4" s="13" t="str">
        <f t="shared" ref="DH4:DO4" si="8">#REF!</f>
        <v>#REF!</v>
      </c>
      <c r="DI4" s="7" t="str">
        <f t="shared" si="8"/>
        <v>#REF!</v>
      </c>
      <c r="DJ4" s="7" t="str">
        <f t="shared" si="8"/>
        <v>#REF!</v>
      </c>
      <c r="DK4" s="7" t="str">
        <f t="shared" si="8"/>
        <v>#REF!</v>
      </c>
      <c r="DL4" s="7" t="str">
        <f t="shared" si="8"/>
        <v>#REF!</v>
      </c>
      <c r="DM4" s="7" t="str">
        <f t="shared" si="8"/>
        <v>#REF!</v>
      </c>
      <c r="DN4" s="7" t="str">
        <f t="shared" si="8"/>
        <v>#REF!</v>
      </c>
      <c r="DO4" s="7" t="str">
        <f t="shared" si="8"/>
        <v>#REF!</v>
      </c>
      <c r="DP4" s="13" t="str">
        <f>IF(#REF!&lt;&gt;"",29,VLOOKUP(DH4,$B$4:$J$40,9,FALSE))</f>
        <v>#REF!</v>
      </c>
      <c r="DQ4" s="13" t="str">
        <f t="shared" si="9"/>
        <v>#REF!</v>
      </c>
      <c r="DR4" s="13" t="str">
        <f t="shared" si="10"/>
        <v>#REF!</v>
      </c>
      <c r="DS4" s="13" t="str">
        <f t="shared" si="11"/>
        <v>#REF!</v>
      </c>
      <c r="DT4" s="13" t="str">
        <f t="shared" si="12"/>
        <v>#REF!</v>
      </c>
      <c r="DU4" s="13" t="str">
        <f t="shared" ref="DU4:DU8" si="37">SUM(DQ4:DT4)</f>
        <v>#REF!</v>
      </c>
      <c r="DV4" s="13" t="s">
        <v>253</v>
      </c>
      <c r="DW4" s="13">
        <v>2.0</v>
      </c>
      <c r="DX4" s="13"/>
      <c r="DY4" s="13"/>
      <c r="DZ4" s="13"/>
      <c r="EA4" s="13"/>
      <c r="EB4" s="13"/>
      <c r="EC4" s="13"/>
      <c r="ED4" s="13"/>
      <c r="EE4" s="13"/>
      <c r="EF4" s="97"/>
      <c r="EG4" s="97"/>
      <c r="EH4" s="97"/>
      <c r="EI4" s="97"/>
      <c r="EJ4" s="97"/>
      <c r="EK4" s="13"/>
      <c r="EL4" s="13"/>
      <c r="EM4" s="13"/>
      <c r="EN4" s="13"/>
      <c r="EO4" s="13"/>
      <c r="EP4" s="13"/>
      <c r="EQ4" s="13"/>
      <c r="ER4" s="13"/>
    </row>
    <row r="5" ht="14.25" customHeight="1">
      <c r="A5" s="13" t="str">
        <f t="shared" si="13"/>
        <v>#REF!</v>
      </c>
      <c r="B5" s="13" t="str">
        <f>'Dummy Table'!EH8</f>
        <v>#REF!</v>
      </c>
      <c r="C5" s="13" t="str">
        <f t="shared" si="14"/>
        <v>#REF!</v>
      </c>
      <c r="D5" s="13" t="str">
        <f t="shared" si="15"/>
        <v>#REF!</v>
      </c>
      <c r="E5" s="13" t="str">
        <f t="shared" si="16"/>
        <v>#REF!</v>
      </c>
      <c r="F5" s="13" t="str">
        <f t="shared" si="17"/>
        <v>#REF!</v>
      </c>
      <c r="G5" s="13" t="str">
        <f t="shared" si="18"/>
        <v>#REF!</v>
      </c>
      <c r="H5" s="13" t="str">
        <f t="shared" si="19"/>
        <v>#REF!</v>
      </c>
      <c r="I5" s="13" t="str">
        <f t="shared" si="20"/>
        <v>#REF!</v>
      </c>
      <c r="J5" s="13">
        <v>54.0</v>
      </c>
      <c r="K5" s="13" t="str">
        <f>IF(COUNTIF(I4:I8,4)&lt;&gt;4,RANK(I5,I4:I8),I45)</f>
        <v>#REF!</v>
      </c>
      <c r="L5" s="13"/>
      <c r="M5" s="13" t="str">
        <f>SUMPRODUCT((K4:K7=K5)*(J4:J7&lt;J5))+K5</f>
        <v>#REF!</v>
      </c>
      <c r="N5" s="13" t="str">
        <f t="array" ref="N5">INDEX($B$4:$B$8,MATCH(2,$M$4:$M$8,0),0)</f>
        <v>#N/A</v>
      </c>
      <c r="O5" s="13" t="str">
        <f t="shared" si="21"/>
        <v>#N/A</v>
      </c>
      <c r="P5" s="13" t="str">
        <f>IF(P4&lt;&gt;"",N5,"")</f>
        <v>#N/A</v>
      </c>
      <c r="Q5" s="13" t="str">
        <f>IF(Q4&lt;&gt;"",N6,"")</f>
        <v>#N/A</v>
      </c>
      <c r="R5" s="13" t="str">
        <f>IF(R4&lt;&gt;"",N7,"")</f>
        <v>#N/A</v>
      </c>
      <c r="S5" s="13" t="str">
        <f>IF(S4&lt;&gt;"",N8,"")</f>
        <v/>
      </c>
      <c r="T5" s="13"/>
      <c r="U5" s="13" t="str">
        <f t="shared" si="22"/>
        <v>#N/A</v>
      </c>
      <c r="V5" s="13" t="str">
        <f>SUMPRODUCT(($CZ$3:$CZ$42=$U5)*($DC$3:$DC$42=$U6)*($DD$3:$DD$42="W"))+SUMPRODUCT(($CZ$3:$CZ$42=$U5)*($DC$3:$DC$42=$U7)*($DD$3:$DD$42="W"))+SUMPRODUCT(($CZ$3:$CZ$42=$U5)*($DC$3:$DC$42=$U8)*($DD$3:$DD$42="W"))+SUMPRODUCT(($CZ$3:$CZ$42=$U5)*($DC$3:$DC$42=$U4)*($DD$3:$DD$42="W"))+SUMPRODUCT(($CZ$3:$CZ$42=$U6)*($DC$3:$DC$42=$U5)*($DE$3:$DE$42="W"))+SUMPRODUCT(($CZ$3:$CZ$42=$U7)*($DC$3:$DC$42=$U5)*($DE$3:$DE$42="W"))+SUMPRODUCT(($CZ$3:$CZ$42=$U8)*($DC$3:$DC$42=$U5)*($DE$3:$DE$42="W"))+SUMPRODUCT(($CZ$3:$CZ$42=$U4)*($DC$3:$DC$42=$U5)*($DE$3:$DE$42="W"))</f>
        <v>#REF!</v>
      </c>
      <c r="W5" s="13" t="str">
        <f>SUMPRODUCT(($CZ$3:$CZ$42=$U5)*($DC$3:$DC$42=$U6)*($DD$3:$DD$42="D"))+SUMPRODUCT(($CZ$3:$CZ$42=$U5)*($DC$3:$DC$42=$U7)*($DD$3:$DD$42="D"))+SUMPRODUCT(($CZ$3:$CZ$42=$U5)*($DC$3:$DC$42=$U8)*($DD$3:$DD$42="D"))+SUMPRODUCT(($CZ$3:$CZ$42=$U5)*($DC$3:$DC$42=$U4)*($DD$3:$DD$42="D"))+SUMPRODUCT(($CZ$3:$CZ$42=$U6)*($DC$3:$DC$42=$U5)*($DD$3:$DD$42="D"))+SUMPRODUCT(($CZ$3:$CZ$42=$U7)*($DC$3:$DC$42=$U5)*($DD$3:$DD$42="D"))+SUMPRODUCT(($CZ$3:$CZ$42=$U8)*($DC$3:$DC$42=$U5)*($DD$3:$DD$42="D"))+SUMPRODUCT(($CZ$3:$CZ$42=$U4)*($DC$3:$DC$42=$U5)*($DD$3:$DD$42="D"))</f>
        <v>#REF!</v>
      </c>
      <c r="X5" s="13" t="str">
        <f>SUMPRODUCT(($CZ$3:$CZ$42=$U5)*($DC$3:$DC$42=$U6)*($DD$3:$DD$42="L"))+SUMPRODUCT(($CZ$3:$CZ$42=$U5)*($DC$3:$DC$42=$U7)*($DD$3:$DD$42="L"))+SUMPRODUCT(($CZ$3:$CZ$42=$U5)*($DC$3:$DC$42=$U8)*($DD$3:$DD$42="L"))+SUMPRODUCT(($CZ$3:$CZ$42=$U5)*($DC$3:$DC$42=$U4)*($DD$3:$DD$42="L"))+SUMPRODUCT(($CZ$3:$CZ$42=$U6)*($DC$3:$DC$42=$U5)*($DE$3:$DE$42="L"))+SUMPRODUCT(($CZ$3:$CZ$42=$U7)*($DC$3:$DC$42=$U5)*($DE$3:$DE$42="L"))+SUMPRODUCT(($CZ$3:$CZ$42=$U8)*($DC$3:$DC$42=$U5)*($DE$3:$DE$42="L"))+SUMPRODUCT(($CZ$3:$CZ$42=$U4)*($DC$3:$DC$42=$U5)*($DE$3:$DE$42="L"))</f>
        <v>#REF!</v>
      </c>
      <c r="Y5" s="13" t="str">
        <f>SUMPRODUCT(($CZ$3:$CZ$42=$U5)*($DC$3:$DC$42=$U6)*$DA$3:$DA$42)+SUMPRODUCT(($CZ$3:$CZ$42=$U5)*($DC$3:$DC$42=$U7)*$DA$3:$DA$42)+SUMPRODUCT(($CZ$3:$CZ$42=$U5)*($DC$3:$DC$42=$U8)*$DA$3:$DA$42)+SUMPRODUCT(($CZ$3:$CZ$42=$U5)*($DC$3:$DC$42=$U4)*$DA$3:$DA$42)+SUMPRODUCT(($CZ$3:$CZ$42=$U6)*($DC$3:$DC$42=$U5)*$DB$3:$DB$42)+SUMPRODUCT(($CZ$3:$CZ$42=$U7)*($DC$3:$DC$42=$U5)*$DB$3:$DB$42)+SUMPRODUCT(($CZ$3:$CZ$42=$U8)*($DC$3:$DC$42=$U5)*$DB$3:$DB$42)+SUMPRODUCT(($CZ$3:$CZ$42=$U4)*($DC$3:$DC$42=$U5)*$DB$3:$DB$42)</f>
        <v>#REF!</v>
      </c>
      <c r="Z5" s="13" t="str">
        <f>SUMPRODUCT(($CZ$3:$CZ$42=$U5)*($DC$3:$DC$42=$U6)*$DB$3:$DB$42)+SUMPRODUCT(($CZ$3:$CZ$42=$U5)*($DC$3:$DC$42=$U7)*$DB$3:$DB$42)+SUMPRODUCT(($CZ$3:$CZ$42=$U5)*($DC$3:$DC$42=$U8)*$DB$3:$DB$42)+SUMPRODUCT(($CZ$3:$CZ$42=$U5)*($DC$3:$DC$42=$U4)*$DB$3:$DB$42)+SUMPRODUCT(($CZ$3:$CZ$42=$U6)*($DC$3:$DC$42=$U5)*$DA$3:$DA$42)+SUMPRODUCT(($CZ$3:$CZ$42=$U7)*($DC$3:$DC$42=$U5)*$DA$3:$DA$42)+SUMPRODUCT(($CZ$3:$CZ$42=$U8)*($DC$3:$DC$42=$U5)*$DA$3:$DA$42)+SUMPRODUCT(($CZ$3:$CZ$42=$U4)*($DC$3:$DC$42=$U5)*$DA$3:$DA$42)</f>
        <v>#REF!</v>
      </c>
      <c r="AA5" s="13" t="str">
        <f t="shared" si="23"/>
        <v>#REF!</v>
      </c>
      <c r="AB5" s="13" t="str">
        <f t="shared" si="24"/>
        <v>#N/A</v>
      </c>
      <c r="AC5" s="13" t="str">
        <f t="shared" si="25"/>
        <v>#N/A</v>
      </c>
      <c r="AD5" s="13" t="str">
        <f t="shared" si="26"/>
        <v>#N/A</v>
      </c>
      <c r="AE5" s="13" t="str">
        <f t="shared" si="27"/>
        <v>#N/A</v>
      </c>
      <c r="AF5" s="13" t="str">
        <f t="shared" si="28"/>
        <v>#N/A</v>
      </c>
      <c r="AG5" s="13" t="str">
        <f t="shared" si="29"/>
        <v>#N/A</v>
      </c>
      <c r="AH5" s="13" t="str">
        <f t="shared" si="30"/>
        <v>#N/A</v>
      </c>
      <c r="AI5" s="13" t="str">
        <f t="shared" si="31"/>
        <v>#N/A</v>
      </c>
      <c r="AJ5" s="13" t="str">
        <f t="shared" si="32"/>
        <v>#N/A</v>
      </c>
      <c r="AK5" s="13" t="str">
        <f t="shared" si="33"/>
        <v>#N/A</v>
      </c>
      <c r="AL5" s="13" t="str">
        <f t="shared" si="34"/>
        <v>#N/A</v>
      </c>
      <c r="AM5" s="13" t="str">
        <f t="shared" si="35"/>
        <v>#N/A</v>
      </c>
      <c r="AN5" s="13" t="str">
        <f t="array" ref="AN5">IF(U5&lt;&gt;"",INDEX($U$4:$U$8,MATCH(2,$AM$4:$AM$8,0),0),"")</f>
        <v>#N/A</v>
      </c>
      <c r="AO5" s="13" t="str">
        <f t="shared" ref="AO5:AO7" si="38">IF(Q4&lt;&gt;"",Q4,"")</f>
        <v>#N/A</v>
      </c>
      <c r="AP5" s="13" t="str">
        <f>SUMPRODUCT(($CZ$3:$CZ$42=$AO5)*($DC$3:$DC$42=$AO6)*($DD$3:$DD$42="W"))+SUMPRODUCT(($CZ$3:$CZ$42=$AO5)*($DC$3:$DC$42=$AO7)*($DD$3:$DD$42="W"))+SUMPRODUCT(($CZ$3:$CZ$42=$AO5)*($DC$3:$DC$42=$AO8)*($DD$3:$DD$42="W"))+SUMPRODUCT(($CZ$3:$CZ$42=$AO6)*($DC$3:$DC$42=$AO5)*($DE$3:$DE$42="W"))+SUMPRODUCT(($CZ$3:$CZ$42=$AO7)*($DC$3:$DC$42=$AO5)*($DE$3:$DE$42="W"))+SUMPRODUCT(($CZ$3:$CZ$42=$AO8)*($DC$3:$DC$42=$AO5)*($DE$3:$DE$42="W"))</f>
        <v>#REF!</v>
      </c>
      <c r="AQ5" s="13" t="str">
        <f>SUMPRODUCT(($CZ$3:$CZ$42=$AO5)*($DC$3:$DC$42=$AO6)*($DD$3:$DD$42="D"))+SUMPRODUCT(($CZ$3:$CZ$42=$AO5)*($DC$3:$DC$42=$AO7)*($DD$3:$DD$42="D"))+SUMPRODUCT(($CZ$3:$CZ$42=$AO5)*($DC$3:$DC$42=$AO8)*($DD$3:$DD$42="D"))+SUMPRODUCT(($CZ$3:$CZ$42=$AO6)*($DC$3:$DC$42=$AO5)*($DD$3:$DD$42="D"))+SUMPRODUCT(($CZ$3:$CZ$42=$AO7)*($DC$3:$DC$42=$AO5)*($DD$3:$DD$42="D"))+SUMPRODUCT(($CZ$3:$CZ$42=$AO8)*($DC$3:$DC$42=$AO5)*($DD$3:$DD$42="D"))</f>
        <v>#REF!</v>
      </c>
      <c r="AR5" s="13" t="str">
        <f>SUMPRODUCT(($CZ$3:$CZ$42=$AO5)*($DC$3:$DC$42=$AO6)*($DD$3:$DD$42="L"))+SUMPRODUCT(($CZ$3:$CZ$42=$AO5)*($DC$3:$DC$42=$AO7)*($DD$3:$DD$42="L"))+SUMPRODUCT(($CZ$3:$CZ$42=$AO5)*($DC$3:$DC$42=$AO8)*($DD$3:$DD$42="L"))+SUMPRODUCT(($CZ$3:$CZ$42=$AO6)*($DC$3:$DC$42=$AO5)*($DE$3:$DE$42="L"))+SUMPRODUCT(($CZ$3:$CZ$42=$AO7)*($DC$3:$DC$42=$AO5)*($DE$3:$DE$42="L"))+SUMPRODUCT(($CZ$3:$CZ$42=$AO8)*($DC$3:$DC$42=$AO5)*($DE$3:$DE$42="L"))</f>
        <v>#REF!</v>
      </c>
      <c r="AS5" s="13" t="str">
        <f>SUMPRODUCT(($CZ$3:$CZ$42=$AO5)*($DC$3:$DC$42=$AO6)*$DA$3:$DA$42)+SUMPRODUCT(($CZ$3:$CZ$42=$AO5)*($DC$3:$DC$42=$AO7)*$DA$3:$DA$42)+SUMPRODUCT(($CZ$3:$CZ$42=$AO5)*($DC$3:$DC$42=$AO8)*$DA$3:$DA$42)+SUMPRODUCT(($CZ$3:$CZ$42=$AO5)*($DC$3:$DC$42=$AO4)*$DA$3:$DA$42)+SUMPRODUCT(($CZ$3:$CZ$42=$AO6)*($DC$3:$DC$42=$AO5)*$DB$3:$DB$42)+SUMPRODUCT(($CZ$3:$CZ$42=$AO7)*($DC$3:$DC$42=$AO5)*$DB$3:$DB$42)+SUMPRODUCT(($CZ$3:$CZ$42=$AO8)*($DC$3:$DC$42=$AO5)*$DB$3:$DB$42)+SUMPRODUCT(($CZ$3:$CZ$42=$AO4)*($DC$3:$DC$42=$AO5)*$DB$3:$DB$42)</f>
        <v>#REF!</v>
      </c>
      <c r="AT5" s="13" t="str">
        <f>SUMPRODUCT(($CZ$3:$CZ$42=$AO5)*($DC$3:$DC$42=$AO6)*$DB$3:$DB$42)+SUMPRODUCT(($CZ$3:$CZ$42=$AO5)*($DC$3:$DC$42=$AO7)*$DB$3:$DB$42)+SUMPRODUCT(($CZ$3:$CZ$42=$AO5)*($DC$3:$DC$42=$AO8)*$DB$3:$DB$42)+SUMPRODUCT(($CZ$3:$CZ$42=$AO5)*($DC$3:$DC$42=$AO4)*$DB$3:$DB$42)+SUMPRODUCT(($CZ$3:$CZ$42=$AO6)*($DC$3:$DC$42=$AO5)*$DA$3:$DA$42)+SUMPRODUCT(($CZ$3:$CZ$42=$AO7)*($DC$3:$DC$42=$AO5)*$DA$3:$DA$42)+SUMPRODUCT(($CZ$3:$CZ$42=$AO8)*($DC$3:$DC$42=$AO5)*$DA$3:$DA$42)+SUMPRODUCT(($CZ$3:$CZ$42=$AO4)*($DC$3:$DC$42=$AO5)*$DA$3:$DA$42)</f>
        <v>#REF!</v>
      </c>
      <c r="AU5" s="13" t="str">
        <f t="shared" ref="AU5:AU7" si="39">AS5-AT5+1000</f>
        <v>#REF!</v>
      </c>
      <c r="AV5" s="13" t="str">
        <f t="shared" ref="AV5:AV7" si="40">IF(AO5&lt;&gt;"",AP5*3+AQ5*1,"")</f>
        <v>#N/A</v>
      </c>
      <c r="AW5" s="13" t="str">
        <f t="shared" ref="AW5:AW7" si="41">IF(AO5&lt;&gt;"",VLOOKUP(AO5,$B$4:$H$40,7,FALSE),"")</f>
        <v>#N/A</v>
      </c>
      <c r="AX5" s="13" t="str">
        <f t="shared" ref="AX5:AX7" si="42">IF(AO5&lt;&gt;"",VLOOKUP(AO5,$B$4:$H$40,5,FALSE),"")</f>
        <v>#N/A</v>
      </c>
      <c r="AY5" s="13" t="str">
        <f t="shared" ref="AY5:AY7" si="43">IF(AO5&lt;&gt;"",VLOOKUP(AO5,$B$4:$J$40,9,FALSE),"")</f>
        <v>#N/A</v>
      </c>
      <c r="AZ5" s="13" t="str">
        <f t="shared" ref="AZ5:AZ7" si="44">AV5</f>
        <v>#N/A</v>
      </c>
      <c r="BA5" s="13" t="str">
        <f t="shared" ref="BA5:BA7" si="45">IF(AO5&lt;&gt;"",RANK(AZ5,AZ$4:AZ$8),"")</f>
        <v>#N/A</v>
      </c>
      <c r="BB5" s="13" t="str">
        <f t="shared" ref="BB5:BB7" si="46">IF(AO5&lt;&gt;"",SUMPRODUCT((AZ$4:AZ$8=AZ5)*(AU$4:AU$8&gt;AU5)),"")</f>
        <v>#N/A</v>
      </c>
      <c r="BC5" s="13" t="str">
        <f t="shared" ref="BC5:BC7" si="47">IF(AO5&lt;&gt;"",SUMPRODUCT((AZ$4:AZ$8=AZ5)*(AU$4:AU$8=AU5)*(AS$4:AS$8&gt;AS5)),"")</f>
        <v>#N/A</v>
      </c>
      <c r="BD5" s="13" t="str">
        <f t="shared" ref="BD5:BD7" si="48">IF(AO5&lt;&gt;"",SUMPRODUCT((AZ$4:AZ$8=AZ5)*(AU$4:AU$8=AU5)*(AS$4:AS$8=AS5)*(AW$4:AW$8&gt;AW5)),"")</f>
        <v>#N/A</v>
      </c>
      <c r="BE5" s="13" t="str">
        <f t="shared" ref="BE5:BE7" si="49">IF(AO5&lt;&gt;"",SUMPRODUCT((AZ$4:AZ$8=AZ5)*(AU$4:AU$8=AU5)*(AS$4:AS$8=AS5)*(AW$4:AW$8=AW5)*(AX$4:AX$8&gt;AX5)),"")</f>
        <v>#N/A</v>
      </c>
      <c r="BF5" s="13" t="str">
        <f t="shared" ref="BF5:BF7" si="50">IF(AO5&lt;&gt;"",SUMPRODUCT((AZ$4:AZ$8=AZ5)*(AU$4:AU$8=AU5)*(AS$4:AS$8=AS5)*(AW$4:AW$8=AW5)*(AX$4:AX$8=AX5)*(AY$4:AY$8&gt;AY5)),"")</f>
        <v>#N/A</v>
      </c>
      <c r="BG5" s="13" t="str">
        <f t="shared" ref="BG5:BG7" si="51">IF(AO5&lt;&gt;"",IF(BG45&lt;&gt;"",IF(AN$43=3,BG45,BG45+AN$43),SUM(BA5:BF5)+1),"")</f>
        <v>#N/A</v>
      </c>
      <c r="BH5" s="13" t="str">
        <f t="array" ref="BH5">IF(AO5&lt;&gt;"",INDEX(AO5:AO8,MATCH(2,BG5:BG8,0),0),"")</f>
        <v>#N/A</v>
      </c>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t="str">
        <f>IF(BH5&lt;&gt;"",BH5,IF(AN5&lt;&gt;"",AN5,N5))</f>
        <v>#N/A</v>
      </c>
      <c r="CX5" s="13">
        <v>2.0</v>
      </c>
      <c r="CY5" s="13">
        <v>3.0</v>
      </c>
      <c r="CZ5" s="13" t="str">
        <f t="shared" si="2"/>
        <v>#REF!</v>
      </c>
      <c r="DA5" s="13" t="str">
        <f t="shared" si="3"/>
        <v>#REF!</v>
      </c>
      <c r="DB5" s="13" t="str">
        <f t="shared" si="4"/>
        <v>#REF!</v>
      </c>
      <c r="DC5" s="13" t="str">
        <f t="shared" si="5"/>
        <v>#REF!</v>
      </c>
      <c r="DD5" s="13" t="str">
        <f t="shared" si="6"/>
        <v>#REF!</v>
      </c>
      <c r="DE5" s="13" t="str">
        <f t="shared" si="7"/>
        <v>#REF!</v>
      </c>
      <c r="DF5" s="13"/>
      <c r="DG5" s="13"/>
      <c r="DH5" s="13" t="str">
        <f t="shared" ref="DH5:DO5" si="36">#REF!</f>
        <v>#REF!</v>
      </c>
      <c r="DI5" s="7" t="str">
        <f t="shared" si="36"/>
        <v>#REF!</v>
      </c>
      <c r="DJ5" s="7" t="str">
        <f t="shared" si="36"/>
        <v>#REF!</v>
      </c>
      <c r="DK5" s="7" t="str">
        <f t="shared" si="36"/>
        <v>#REF!</v>
      </c>
      <c r="DL5" s="7" t="str">
        <f t="shared" si="36"/>
        <v>#REF!</v>
      </c>
      <c r="DM5" s="7" t="str">
        <f t="shared" si="36"/>
        <v>#REF!</v>
      </c>
      <c r="DN5" s="7" t="str">
        <f t="shared" si="36"/>
        <v>#REF!</v>
      </c>
      <c r="DO5" s="7" t="str">
        <f t="shared" si="36"/>
        <v>#REF!</v>
      </c>
      <c r="DP5" s="13" t="str">
        <f>IF(#REF!&lt;&gt;"",28,VLOOKUP(DH5,$B$4:$J$40,9,FALSE))</f>
        <v>#REF!</v>
      </c>
      <c r="DQ5" s="13" t="str">
        <f t="shared" si="9"/>
        <v>#REF!</v>
      </c>
      <c r="DR5" s="13" t="str">
        <f t="shared" si="10"/>
        <v>#REF!</v>
      </c>
      <c r="DS5" s="13" t="str">
        <f t="shared" si="11"/>
        <v>#REF!</v>
      </c>
      <c r="DT5" s="13" t="str">
        <f t="shared" si="12"/>
        <v>#REF!</v>
      </c>
      <c r="DU5" s="13" t="str">
        <f t="shared" si="37"/>
        <v>#REF!</v>
      </c>
      <c r="DV5" s="13" t="s">
        <v>254</v>
      </c>
      <c r="DW5" s="13">
        <v>3.0</v>
      </c>
      <c r="DX5" s="13"/>
      <c r="DY5" s="13"/>
      <c r="DZ5" s="13"/>
      <c r="EA5" s="13"/>
      <c r="EB5" s="13"/>
      <c r="EC5" s="13"/>
      <c r="ED5" s="13"/>
      <c r="EE5" s="13"/>
      <c r="EF5" s="97"/>
      <c r="EG5" s="97"/>
      <c r="EH5" s="97"/>
      <c r="EI5" s="97"/>
      <c r="EJ5" s="97"/>
      <c r="EK5" s="13"/>
      <c r="EL5" s="13"/>
      <c r="EM5" s="13"/>
      <c r="EN5" s="13"/>
      <c r="EO5" s="13"/>
      <c r="EP5" s="13"/>
      <c r="EQ5" s="13"/>
      <c r="ER5" s="13"/>
    </row>
    <row r="6" ht="14.25" customHeight="1">
      <c r="A6" s="13" t="str">
        <f t="shared" si="13"/>
        <v>#REF!</v>
      </c>
      <c r="B6" s="13" t="str">
        <f>'Dummy Table'!EH9</f>
        <v>#REF!</v>
      </c>
      <c r="C6" s="13" t="str">
        <f t="shared" si="14"/>
        <v>#REF!</v>
      </c>
      <c r="D6" s="13" t="str">
        <f t="shared" si="15"/>
        <v>#REF!</v>
      </c>
      <c r="E6" s="13" t="str">
        <f t="shared" si="16"/>
        <v>#REF!</v>
      </c>
      <c r="F6" s="13" t="str">
        <f t="shared" si="17"/>
        <v>#REF!</v>
      </c>
      <c r="G6" s="13" t="str">
        <f t="shared" si="18"/>
        <v>#REF!</v>
      </c>
      <c r="H6" s="13" t="str">
        <f t="shared" si="19"/>
        <v>#REF!</v>
      </c>
      <c r="I6" s="13" t="str">
        <f t="shared" si="20"/>
        <v>#REF!</v>
      </c>
      <c r="J6" s="13">
        <v>37.0</v>
      </c>
      <c r="K6" s="13" t="str">
        <f>IF(COUNTIF(I4:I8,4)&lt;&gt;4,RANK(I6,I4:I8),I46)</f>
        <v>#REF!</v>
      </c>
      <c r="L6" s="13"/>
      <c r="M6" s="13" t="str">
        <f>SUMPRODUCT((K4:K7=K6)*(J4:J7&lt;J6))+K6</f>
        <v>#REF!</v>
      </c>
      <c r="N6" s="13" t="str">
        <f t="array" ref="N6">INDEX($B$4:$B$8,MATCH(3,$M$4:$M$8,0),0)</f>
        <v>#N/A</v>
      </c>
      <c r="O6" s="13" t="str">
        <f t="shared" si="21"/>
        <v>#N/A</v>
      </c>
      <c r="P6" s="13" t="str">
        <f t="shared" ref="P6:P7" si="54">IF(AND(P5&lt;&gt;"",O6=1),N6,"")</f>
        <v>#N/A</v>
      </c>
      <c r="Q6" s="13" t="str">
        <f t="shared" ref="Q6:Q7" si="55">IF(AND(Q5&lt;&gt;"",O7=2),N7,"")</f>
        <v>#N/A</v>
      </c>
      <c r="R6" s="13" t="str">
        <f>IF(AND(R5&lt;&gt;"",O8=3),N8,"")</f>
        <v>#N/A</v>
      </c>
      <c r="S6" s="13"/>
      <c r="T6" s="13"/>
      <c r="U6" s="13" t="str">
        <f t="shared" si="22"/>
        <v>#N/A</v>
      </c>
      <c r="V6" s="13" t="str">
        <f>SUMPRODUCT(($CZ$3:$CZ$42=$U6)*($DC$3:$DC$42=$U7)*($DD$3:$DD$42="W"))+SUMPRODUCT(($CZ$3:$CZ$42=$U6)*($DC$3:$DC$42=$U8)*($DD$3:$DD$42="W"))+SUMPRODUCT(($CZ$3:$CZ$42=$U6)*($DC$3:$DC$42=$U4)*($DD$3:$DD$42="W"))+SUMPRODUCT(($CZ$3:$CZ$42=$U6)*($DC$3:$DC$42=$U5)*($DD$3:$DD$42="W"))+SUMPRODUCT(($CZ$3:$CZ$42=$U7)*($DC$3:$DC$42=$U6)*($DE$3:$DE$42="W"))+SUMPRODUCT(($CZ$3:$CZ$42=$U8)*($DC$3:$DC$42=$U6)*($DE$3:$DE$42="W"))+SUMPRODUCT(($CZ$3:$CZ$42=$U4)*($DC$3:$DC$42=$U6)*($DE$3:$DE$42="W"))+SUMPRODUCT(($CZ$3:$CZ$42=$U5)*($DC$3:$DC$42=$U6)*($DE$3:$DE$42="W"))</f>
        <v>#REF!</v>
      </c>
      <c r="W6" s="13" t="str">
        <f>SUMPRODUCT(($CZ$3:$CZ$42=$U6)*($DC$3:$DC$42=$U7)*($DD$3:$DD$42="D"))+SUMPRODUCT(($CZ$3:$CZ$42=$U6)*($DC$3:$DC$42=$U8)*($DD$3:$DD$42="D"))+SUMPRODUCT(($CZ$3:$CZ$42=$U6)*($DC$3:$DC$42=$U4)*($DD$3:$DD$42="D"))+SUMPRODUCT(($CZ$3:$CZ$42=$U6)*($DC$3:$DC$42=$U5)*($DD$3:$DD$42="D"))+SUMPRODUCT(($CZ$3:$CZ$42=$U7)*($DC$3:$DC$42=$U6)*($DD$3:$DD$42="D"))+SUMPRODUCT(($CZ$3:$CZ$42=$U8)*($DC$3:$DC$42=$U6)*($DD$3:$DD$42="D"))+SUMPRODUCT(($CZ$3:$CZ$42=$U4)*($DC$3:$DC$42=$U6)*($DD$3:$DD$42="D"))+SUMPRODUCT(($CZ$3:$CZ$42=$U5)*($DC$3:$DC$42=$U6)*($DD$3:$DD$42="D"))</f>
        <v>#REF!</v>
      </c>
      <c r="X6" s="13" t="str">
        <f>SUMPRODUCT(($CZ$3:$CZ$42=$U6)*($DC$3:$DC$42=$U7)*($DD$3:$DD$42="L"))+SUMPRODUCT(($CZ$3:$CZ$42=$U6)*($DC$3:$DC$42=$U8)*($DD$3:$DD$42="L"))+SUMPRODUCT(($CZ$3:$CZ$42=$U6)*($DC$3:$DC$42=$U4)*($DD$3:$DD$42="L"))+SUMPRODUCT(($CZ$3:$CZ$42=$U6)*($DC$3:$DC$42=$U5)*($DD$3:$DD$42="L"))+SUMPRODUCT(($CZ$3:$CZ$42=$U7)*($DC$3:$DC$42=$U6)*($DE$3:$DE$42="L"))+SUMPRODUCT(($CZ$3:$CZ$42=$U8)*($DC$3:$DC$42=$U6)*($DE$3:$DE$42="L"))+SUMPRODUCT(($CZ$3:$CZ$42=$U4)*($DC$3:$DC$42=$U6)*($DE$3:$DE$42="L"))+SUMPRODUCT(($CZ$3:$CZ$42=$U5)*($DC$3:$DC$42=$U6)*($DE$3:$DE$42="L"))</f>
        <v>#REF!</v>
      </c>
      <c r="Y6" s="13" t="str">
        <f>SUMPRODUCT(($CZ$3:$CZ$42=$U6)*($DC$3:$DC$42=$U7)*$DA$3:$DA$42)+SUMPRODUCT(($CZ$3:$CZ$42=$U6)*($DC$3:$DC$42=$U8)*$DA$3:$DA$42)+SUMPRODUCT(($CZ$3:$CZ$42=$U6)*($DC$3:$DC$42=$U4)*$DA$3:$DA$42)+SUMPRODUCT(($CZ$3:$CZ$42=$U6)*($DC$3:$DC$42=$U5)*$DA$3:$DA$42)+SUMPRODUCT(($CZ$3:$CZ$42=$U7)*($DC$3:$DC$42=$U6)*$DB$3:$DB$42)+SUMPRODUCT(($CZ$3:$CZ$42=$U8)*($DC$3:$DC$42=$U6)*$DB$3:$DB$42)+SUMPRODUCT(($CZ$3:$CZ$42=$U4)*($DC$3:$DC$42=$U6)*$DB$3:$DB$42)+SUMPRODUCT(($CZ$3:$CZ$42=$U5)*($DC$3:$DC$42=$U6)*$DB$3:$DB$42)</f>
        <v>#REF!</v>
      </c>
      <c r="Z6" s="13" t="str">
        <f>SUMPRODUCT(($CZ$3:$CZ$42=$U6)*($DC$3:$DC$42=$U7)*$DB$3:$DB$42)+SUMPRODUCT(($CZ$3:$CZ$42=$U6)*($DC$3:$DC$42=$U8)*$DB$3:$DB$42)+SUMPRODUCT(($CZ$3:$CZ$42=$U6)*($DC$3:$DC$42=$U4)*$DB$3:$DB$42)+SUMPRODUCT(($CZ$3:$CZ$42=$U6)*($DC$3:$DC$42=$U5)*$DB$3:$DB$42)+SUMPRODUCT(($CZ$3:$CZ$42=$U7)*($DC$3:$DC$42=$U6)*$DA$3:$DA$42)+SUMPRODUCT(($CZ$3:$CZ$42=$U8)*($DC$3:$DC$42=$U6)*$DA$3:$DA$42)+SUMPRODUCT(($CZ$3:$CZ$42=$U4)*($DC$3:$DC$42=$U6)*$DA$3:$DA$42)+SUMPRODUCT(($CZ$3:$CZ$42=$U5)*($DC$3:$DC$42=$U6)*$DA$3:$DA$42)</f>
        <v>#REF!</v>
      </c>
      <c r="AA6" s="13" t="str">
        <f t="shared" si="23"/>
        <v>#REF!</v>
      </c>
      <c r="AB6" s="13" t="str">
        <f t="shared" si="24"/>
        <v>#N/A</v>
      </c>
      <c r="AC6" s="13" t="str">
        <f t="shared" si="25"/>
        <v>#N/A</v>
      </c>
      <c r="AD6" s="13" t="str">
        <f t="shared" si="26"/>
        <v>#N/A</v>
      </c>
      <c r="AE6" s="13" t="str">
        <f t="shared" si="27"/>
        <v>#N/A</v>
      </c>
      <c r="AF6" s="13" t="str">
        <f t="shared" si="28"/>
        <v>#N/A</v>
      </c>
      <c r="AG6" s="13" t="str">
        <f t="shared" si="29"/>
        <v>#N/A</v>
      </c>
      <c r="AH6" s="13" t="str">
        <f t="shared" si="30"/>
        <v>#N/A</v>
      </c>
      <c r="AI6" s="13" t="str">
        <f t="shared" si="31"/>
        <v>#N/A</v>
      </c>
      <c r="AJ6" s="13" t="str">
        <f t="shared" si="32"/>
        <v>#N/A</v>
      </c>
      <c r="AK6" s="13" t="str">
        <f t="shared" si="33"/>
        <v>#N/A</v>
      </c>
      <c r="AL6" s="13" t="str">
        <f t="shared" si="34"/>
        <v>#N/A</v>
      </c>
      <c r="AM6" s="13" t="str">
        <f t="shared" si="35"/>
        <v>#N/A</v>
      </c>
      <c r="AN6" s="13" t="str">
        <f t="array" ref="AN6">IF(U6&lt;&gt;"",INDEX($U$4:$U$8,MATCH(3,$AM$4:$AM$8,0),0),"")</f>
        <v>#N/A</v>
      </c>
      <c r="AO6" s="13" t="str">
        <f t="shared" si="38"/>
        <v>#N/A</v>
      </c>
      <c r="AP6" s="13" t="str">
        <f>SUMPRODUCT(($CZ$3:$CZ$42=$AO6)*($DC$3:$DC$42=$AO7)*($DD$3:$DD$42="W"))+SUMPRODUCT(($CZ$3:$CZ$42=$AO6)*($DC$3:$DC$42=$AO8)*($DD$3:$DD$42="W"))+SUMPRODUCT(($CZ$3:$CZ$42=$AO6)*($DC$3:$DC$42=$AO5)*($DD$3:$DD$42="W"))+SUMPRODUCT(($CZ$3:$CZ$42=$AO7)*($DC$3:$DC$42=$AO6)*($DE$3:$DE$42="W"))+SUMPRODUCT(($CZ$3:$CZ$42=$AO8)*($DC$3:$DC$42=$AO6)*($DE$3:$DE$42="W"))+SUMPRODUCT(($CZ$3:$CZ$42=$AO5)*($DC$3:$DC$42=$AO6)*($DE$3:$DE$42="W"))</f>
        <v>#REF!</v>
      </c>
      <c r="AQ6" s="13" t="str">
        <f>SUMPRODUCT(($CZ$3:$CZ$42=$AO6)*($DC$3:$DC$42=$AO7)*($DD$3:$DD$42="D"))+SUMPRODUCT(($CZ$3:$CZ$42=$AO6)*($DC$3:$DC$42=$AO8)*($DD$3:$DD$42="D"))+SUMPRODUCT(($CZ$3:$CZ$42=$AO6)*($DC$3:$DC$42=$AO5)*($DD$3:$DD$42="D"))+SUMPRODUCT(($CZ$3:$CZ$42=$AO7)*($DC$3:$DC$42=$AO6)*($DD$3:$DD$42="D"))+SUMPRODUCT(($CZ$3:$CZ$42=$AO8)*($DC$3:$DC$42=$AO6)*($DD$3:$DD$42="D"))+SUMPRODUCT(($CZ$3:$CZ$42=$AO5)*($DC$3:$DC$42=$AO6)*($DD$3:$DD$42="D"))</f>
        <v>#REF!</v>
      </c>
      <c r="AR6" s="13" t="str">
        <f>SUMPRODUCT(($CZ$3:$CZ$42=$AO6)*($DC$3:$DC$42=$AO7)*($DD$3:$DD$42="L"))+SUMPRODUCT(($CZ$3:$CZ$42=$AO6)*($DC$3:$DC$42=$AO8)*($DD$3:$DD$42="L"))+SUMPRODUCT(($CZ$3:$CZ$42=$AO6)*($DC$3:$DC$42=$AO5)*($DD$3:$DD$42="L"))+SUMPRODUCT(($CZ$3:$CZ$42=$AO7)*($DC$3:$DC$42=$AO6)*($DE$3:$DE$42="L"))+SUMPRODUCT(($CZ$3:$CZ$42=$AO8)*($DC$3:$DC$42=$AO6)*($DE$3:$DE$42="L"))+SUMPRODUCT(($CZ$3:$CZ$42=$AO5)*($DC$3:$DC$42=$AO6)*($DE$3:$DE$42="L"))</f>
        <v>#REF!</v>
      </c>
      <c r="AS6" s="13" t="str">
        <f>SUMPRODUCT(($CZ$3:$CZ$42=$AO6)*($DC$3:$DC$42=$AO7)*$DA$3:$DA$42)+SUMPRODUCT(($CZ$3:$CZ$42=$AO6)*($DC$3:$DC$42=$AO8)*$DA$3:$DA$42)+SUMPRODUCT(($CZ$3:$CZ$42=$AO6)*($DC$3:$DC$42=$AO4)*$DA$3:$DA$42)+SUMPRODUCT(($CZ$3:$CZ$42=$AO6)*($DC$3:$DC$42=$AO5)*$DA$3:$DA$42)+SUMPRODUCT(($CZ$3:$CZ$42=$AO7)*($DC$3:$DC$42=$AO6)*$DB$3:$DB$42)+SUMPRODUCT(($CZ$3:$CZ$42=$AO8)*($DC$3:$DC$42=$AO6)*$DB$3:$DB$42)+SUMPRODUCT(($CZ$3:$CZ$42=$AO4)*($DC$3:$DC$42=$AO6)*$DB$3:$DB$42)+SUMPRODUCT(($CZ$3:$CZ$42=$AO5)*($DC$3:$DC$42=$AO6)*$DB$3:$DB$42)</f>
        <v>#REF!</v>
      </c>
      <c r="AT6" s="13" t="str">
        <f>SUMPRODUCT(($CZ$3:$CZ$42=$AO6)*($DC$3:$DC$42=$AO7)*$DB$3:$DB$42)+SUMPRODUCT(($CZ$3:$CZ$42=$AO6)*($DC$3:$DC$42=$AO8)*$DB$3:$DB$42)+SUMPRODUCT(($CZ$3:$CZ$42=$AO6)*($DC$3:$DC$42=$AO4)*$DB$3:$DB$42)+SUMPRODUCT(($CZ$3:$CZ$42=$AO6)*($DC$3:$DC$42=$AO5)*$DB$3:$DB$42)+SUMPRODUCT(($CZ$3:$CZ$42=$AO7)*($DC$3:$DC$42=$AO6)*$DA$3:$DA$42)+SUMPRODUCT(($CZ$3:$CZ$42=$AO8)*($DC$3:$DC$42=$AO6)*$DA$3:$DA$42)+SUMPRODUCT(($CZ$3:$CZ$42=$AO4)*($DC$3:$DC$42=$AO6)*$DA$3:$DA$42)+SUMPRODUCT(($CZ$3:$CZ$42=$AO5)*($DC$3:$DC$42=$AO6)*$DA$3:$DA$42)</f>
        <v>#REF!</v>
      </c>
      <c r="AU6" s="13" t="str">
        <f t="shared" si="39"/>
        <v>#REF!</v>
      </c>
      <c r="AV6" s="13" t="str">
        <f t="shared" si="40"/>
        <v>#N/A</v>
      </c>
      <c r="AW6" s="13" t="str">
        <f t="shared" si="41"/>
        <v>#N/A</v>
      </c>
      <c r="AX6" s="13" t="str">
        <f t="shared" si="42"/>
        <v>#N/A</v>
      </c>
      <c r="AY6" s="13" t="str">
        <f t="shared" si="43"/>
        <v>#N/A</v>
      </c>
      <c r="AZ6" s="13" t="str">
        <f t="shared" si="44"/>
        <v>#N/A</v>
      </c>
      <c r="BA6" s="13" t="str">
        <f t="shared" si="45"/>
        <v>#N/A</v>
      </c>
      <c r="BB6" s="13" t="str">
        <f t="shared" si="46"/>
        <v>#N/A</v>
      </c>
      <c r="BC6" s="13" t="str">
        <f t="shared" si="47"/>
        <v>#N/A</v>
      </c>
      <c r="BD6" s="13" t="str">
        <f t="shared" si="48"/>
        <v>#N/A</v>
      </c>
      <c r="BE6" s="13" t="str">
        <f t="shared" si="49"/>
        <v>#N/A</v>
      </c>
      <c r="BF6" s="13" t="str">
        <f t="shared" si="50"/>
        <v>#N/A</v>
      </c>
      <c r="BG6" s="13" t="str">
        <f t="shared" si="51"/>
        <v>#N/A</v>
      </c>
      <c r="BH6" s="13" t="str">
        <f t="array" ref="BH6">IF(AO6&lt;&gt;"",INDEX(AO5:AO8,MATCH(3,BG5:BG8,0),0),"")</f>
        <v>#N/A</v>
      </c>
      <c r="BI6" s="13" t="str">
        <f t="shared" ref="BI6:BI7" si="56">IF(R4&lt;&gt;"",R4,"")</f>
        <v>#N/A</v>
      </c>
      <c r="BJ6" s="13" t="str">
        <f>SUMPRODUCT(($CZ$3:$CZ$42=$BI6)*($DC$3:$DC$42=$BI7)*($DD$3:$DD$42="W"))+SUMPRODUCT(($CZ$3:$CZ$42=$BI6)*($DC$3:$DC$42=$BI8)*($DD$3:$DD$42="W"))+SUMPRODUCT(($CZ$3:$CZ$42=$BI6)*($DC$3:$DC$42=$BI9)*($DD$3:$DD$42="W"))+SUMPRODUCT(($CZ$3:$CZ$42=$BI7)*($DC$3:$DC$42=$BI6)*($DE$3:$DE$42="W"))+SUMPRODUCT(($CZ$3:$CZ$42=$BI8)*($DC$3:$DC$42=$BI6)*($DE$3:$DE$42="W"))+SUMPRODUCT(($CZ$3:$CZ$42=$BI9)*($DC$3:$DC$42=$BI6)*($DE$3:$DE$42="W"))</f>
        <v>#REF!</v>
      </c>
      <c r="BK6" s="13" t="str">
        <f>SUMPRODUCT(($CZ$3:$CZ$42=$BI6)*($DC$3:$DC$42=$BI7)*($DD$3:$DD$42="D"))+SUMPRODUCT(($CZ$3:$CZ$42=$BI6)*($DC$3:$DC$42=$BI8)*($DD$3:$DD$42="D"))+SUMPRODUCT(($CZ$3:$CZ$42=$BI6)*($DC$3:$DC$42=$BI9)*($DD$3:$DD$42="D"))+SUMPRODUCT(($CZ$3:$CZ$42=$BI7)*($DC$3:$DC$42=$BI6)*($DD$3:$DD$42="D"))+SUMPRODUCT(($CZ$3:$CZ$42=$BI8)*($DC$3:$DC$42=$BI6)*($DD$3:$DD$42="D"))+SUMPRODUCT(($CZ$3:$CZ$42=$BI9)*($DC$3:$DC$42=$BI6)*($DD$3:$DD$42="D"))</f>
        <v>#REF!</v>
      </c>
      <c r="BL6" s="13" t="str">
        <f>SUMPRODUCT(($CZ$3:$CZ$42=$BI6)*($DC$3:$DC$42=$BI7)*($DD$3:$DD$42="L"))+SUMPRODUCT(($CZ$3:$CZ$42=$BI6)*($DC$3:$DC$42=$BI8)*($DD$3:$DD$42="L"))+SUMPRODUCT(($CZ$3:$CZ$42=$BI6)*($DC$3:$DC$42=$BI9)*($DD$3:$DD$42="L"))+SUMPRODUCT(($CZ$3:$CZ$42=$BI7)*($DC$3:$DC$42=$BI6)*($DE$3:$DE$42="L"))+SUMPRODUCT(($CZ$3:$CZ$42=$BI8)*($DC$3:$DC$42=$BI6)*($DE$3:$DE$42="L"))+SUMPRODUCT(($CZ$3:$CZ$42=$BI9)*($DC$3:$DC$42=$BI6)*($DE$3:$DE$42="L"))</f>
        <v>#REF!</v>
      </c>
      <c r="BM6" s="13" t="str">
        <f>SUMPRODUCT(($CZ$3:$CZ$42=$BI6)*($DC$3:$DC$42=$BI7)*$DA$3:$DA$42)+SUMPRODUCT(($CZ$3:$CZ$42=$BI6)*($DC$3:$DC$42=$BI8)*$DA$3:$DA$42)+SUMPRODUCT(($CZ$3:$CZ$42=$BI6)*($DC$3:$DC$42=$BI4)*$DA$3:$DA$42)+SUMPRODUCT(($CZ$3:$CZ$42=$BI6)*($DC$3:$DC$42=$BI5)*$DA$3:$DA$42)+SUMPRODUCT(($CZ$3:$CZ$42=$BI7)*($DC$3:$DC$42=$BI6)*$DB$3:$DB$42)+SUMPRODUCT(($CZ$3:$CZ$42=$BI8)*($DC$3:$DC$42=$BI6)*$DB$3:$DB$42)+SUMPRODUCT(($CZ$3:$CZ$42=$BI4)*($DC$3:$DC$42=$BI6)*$DB$3:$DB$42)+SUMPRODUCT(($CZ$3:$CZ$42=$BI5)*($DC$3:$DC$42=$BI6)*$DB$3:$DB$42)</f>
        <v>#REF!</v>
      </c>
      <c r="BN6" s="13" t="str">
        <f>SUMPRODUCT(($CZ$3:$CZ$42=$BI6)*($DC$3:$DC$42=$BI7)*$DB$3:$DB$42)+SUMPRODUCT(($CZ$3:$CZ$42=$BI6)*($DC$3:$DC$42=$BI8)*$DB$3:$DB$42)+SUMPRODUCT(($CZ$3:$CZ$42=$BI6)*($DC$3:$DC$42=$BI4)*$DB$3:$DB$42)+SUMPRODUCT(($CZ$3:$CZ$42=$BI6)*($DC$3:$DC$42=$BI5)*$DB$3:$DB$42)+SUMPRODUCT(($CZ$3:$CZ$42=$BI7)*($DC$3:$DC$42=$BI6)*$DA$3:$DA$42)+SUMPRODUCT(($CZ$3:$CZ$42=$BI8)*($DC$3:$DC$42=$BI6)*$DA$3:$DA$42)+SUMPRODUCT(($CZ$3:$CZ$42=$BI4)*($DC$3:$DC$42=$BI6)*$DA$3:$DA$42)+SUMPRODUCT(($CZ$3:$CZ$42=$BI5)*($DC$3:$DC$42=$BI6)*$DA$3:$DA$42)</f>
        <v>#REF!</v>
      </c>
      <c r="BO6" s="13" t="str">
        <f t="shared" ref="BO6:BO7" si="57">BM6-BN6+1000</f>
        <v>#REF!</v>
      </c>
      <c r="BP6" s="13" t="str">
        <f t="shared" ref="BP6:BP7" si="58">IF(BI6&lt;&gt;"",BJ6*3+BK6*1,"")</f>
        <v>#N/A</v>
      </c>
      <c r="BQ6" s="13" t="str">
        <f t="shared" ref="BQ6:BQ7" si="59">IF(BI6&lt;&gt;"",VLOOKUP(BI6,$B$4:$H$40,7,FALSE),"")</f>
        <v>#N/A</v>
      </c>
      <c r="BR6" s="13" t="str">
        <f t="shared" ref="BR6:BR7" si="60">IF(BI6&lt;&gt;"",VLOOKUP(BI6,$B$4:$H$40,5,FALSE),"")</f>
        <v>#N/A</v>
      </c>
      <c r="BS6" s="13" t="str">
        <f t="shared" ref="BS6:BS7" si="61">IF(BI6&lt;&gt;"",VLOOKUP(BI6,$B$4:$J$40,9,FALSE),"")</f>
        <v>#N/A</v>
      </c>
      <c r="BT6" s="13" t="str">
        <f t="shared" ref="BT6:BT7" si="62">BP6</f>
        <v>#N/A</v>
      </c>
      <c r="BU6" s="13" t="str">
        <f t="shared" ref="BU6:BU7" si="63">IF(BI6&lt;&gt;"",RANK(BT6,BT$4:BT$8),"")</f>
        <v>#N/A</v>
      </c>
      <c r="BV6" s="13" t="str">
        <f t="shared" ref="BV6:BV7" si="64">IF(BI6&lt;&gt;"",SUMPRODUCT((BT$4:BT$8=BT6)*(BO$4:BO$8&gt;BO6)),"")</f>
        <v>#N/A</v>
      </c>
      <c r="BW6" s="13" t="str">
        <f t="shared" ref="BW6:BW7" si="65">IF(BI6&lt;&gt;"",SUMPRODUCT((BT$4:BT$8=BT6)*(BO$4:BO$8=BO6)*(BM$4:BM$8&gt;BM6)),"")</f>
        <v>#N/A</v>
      </c>
      <c r="BX6" s="13" t="str">
        <f t="shared" ref="BX6:BX7" si="66">IF(BI6&lt;&gt;"",SUMPRODUCT((BT$4:BT$8=BT6)*(BO$4:BO$8=BO6)*(BM$4:BM$8=BM6)*(BQ$4:BQ$8&gt;BQ6)),"")</f>
        <v>#N/A</v>
      </c>
      <c r="BY6" s="13" t="str">
        <f t="shared" ref="BY6:BY7" si="67">IF(BI6&lt;&gt;"",SUMPRODUCT((BT$4:BT$8=BT6)*(BO$4:BO$8=BO6)*(BM$4:BM$8=BM6)*(BQ$4:BQ$8=BQ6)*(BR$4:BR$8&gt;BR6)),"")</f>
        <v>#N/A</v>
      </c>
      <c r="BZ6" s="13" t="str">
        <f t="shared" ref="BZ6:BZ7" si="68">IF(BI6&lt;&gt;"",SUMPRODUCT((BT$4:BT$8=BT6)*(BO$4:BO$8=BO6)*(BM$4:BM$8=BM6)*(BQ$4:BQ$8=BQ6)*(BR$4:BR$8=BR6)*(BS$4:BS$8&gt;BS6)),"")</f>
        <v>#N/A</v>
      </c>
      <c r="CA6" s="13" t="str">
        <f t="shared" ref="CA6:CA7" si="69">IF(BI6&lt;&gt;"",SUM(BU6:BZ6)+2,"")</f>
        <v>#N/A</v>
      </c>
      <c r="CB6" s="13" t="str">
        <f t="array" ref="CB6">IF(BI6&lt;&gt;"",INDEX(BI6:BI8,MATCH(3,CA6:CA8,0),0),"")</f>
        <v>#N/A</v>
      </c>
      <c r="CC6" s="13"/>
      <c r="CD6" s="13"/>
      <c r="CE6" s="13"/>
      <c r="CF6" s="13"/>
      <c r="CG6" s="13"/>
      <c r="CH6" s="13"/>
      <c r="CI6" s="13"/>
      <c r="CJ6" s="13"/>
      <c r="CK6" s="13"/>
      <c r="CL6" s="13"/>
      <c r="CM6" s="13"/>
      <c r="CN6" s="13"/>
      <c r="CO6" s="13"/>
      <c r="CP6" s="13"/>
      <c r="CQ6" s="13"/>
      <c r="CR6" s="13"/>
      <c r="CS6" s="13"/>
      <c r="CT6" s="13"/>
      <c r="CU6" s="13"/>
      <c r="CV6" s="13"/>
      <c r="CW6" s="13" t="str">
        <f>IF(CB6&lt;&gt;"",CB6,IF(BH6&lt;&gt;"",BH6,IF(AN6&lt;&gt;"",AN6,N6)))</f>
        <v>#N/A</v>
      </c>
      <c r="CX6" s="13">
        <v>3.0</v>
      </c>
      <c r="CY6" s="13">
        <v>4.0</v>
      </c>
      <c r="CZ6" s="13" t="str">
        <f t="shared" ref="CZ6:CZ38" si="70">#REF!</f>
        <v>#REF!</v>
      </c>
      <c r="DA6" s="13" t="str">
        <f t="shared" ref="DA6:DB6" si="52">IF(AND(#REF!&lt;&gt;"",#REF!&lt;&gt;""),#REF!,0)</f>
        <v>#REF!</v>
      </c>
      <c r="DB6" s="13" t="str">
        <f t="shared" si="52"/>
        <v>#REF!</v>
      </c>
      <c r="DC6" s="13" t="str">
        <f t="shared" ref="DC6:DC17" si="72">#REF!</f>
        <v>#REF!</v>
      </c>
      <c r="DD6" s="13" t="str">
        <f t="shared" ref="DD6:DD38" si="73">IF(AND(#REF!&lt;&gt;"",#REF!&lt;&gt;""),IF(DA6&gt;DB6,"W",IF(DA6=DB6,"D","L")),"")</f>
        <v>#REF!</v>
      </c>
      <c r="DE6" s="13" t="str">
        <f t="shared" si="7"/>
        <v>#REF!</v>
      </c>
      <c r="DF6" s="13"/>
      <c r="DG6" s="13"/>
      <c r="DH6" s="13" t="str">
        <f t="shared" ref="DH6:DO6" si="53">#REF!</f>
        <v>#REF!</v>
      </c>
      <c r="DI6" s="7" t="str">
        <f t="shared" si="53"/>
        <v>#REF!</v>
      </c>
      <c r="DJ6" s="7" t="str">
        <f t="shared" si="53"/>
        <v>#REF!</v>
      </c>
      <c r="DK6" s="7" t="str">
        <f t="shared" si="53"/>
        <v>#REF!</v>
      </c>
      <c r="DL6" s="7" t="str">
        <f t="shared" si="53"/>
        <v>#REF!</v>
      </c>
      <c r="DM6" s="7" t="str">
        <f t="shared" si="53"/>
        <v>#REF!</v>
      </c>
      <c r="DN6" s="7" t="str">
        <f t="shared" si="53"/>
        <v>#REF!</v>
      </c>
      <c r="DO6" s="7" t="str">
        <f t="shared" si="53"/>
        <v>#REF!</v>
      </c>
      <c r="DP6" s="13" t="str">
        <f>IF(#REF!&lt;&gt;"",27,VLOOKUP(DH6,$B$4:$J$40,9,FALSE))</f>
        <v>#REF!</v>
      </c>
      <c r="DQ6" s="13" t="str">
        <f t="shared" si="9"/>
        <v>#REF!</v>
      </c>
      <c r="DR6" s="13" t="str">
        <f t="shared" si="10"/>
        <v>#REF!</v>
      </c>
      <c r="DS6" s="13" t="str">
        <f t="shared" si="11"/>
        <v>#REF!</v>
      </c>
      <c r="DT6" s="13" t="str">
        <f t="shared" si="12"/>
        <v>#REF!</v>
      </c>
      <c r="DU6" s="13" t="str">
        <f t="shared" si="37"/>
        <v>#REF!</v>
      </c>
      <c r="DV6" s="13" t="s">
        <v>255</v>
      </c>
      <c r="DW6" s="13">
        <v>4.0</v>
      </c>
      <c r="DX6" s="13"/>
      <c r="DY6" s="13"/>
      <c r="DZ6" s="13"/>
      <c r="EA6" s="13"/>
      <c r="EB6" s="13"/>
      <c r="EC6" s="13"/>
      <c r="ED6" s="13"/>
      <c r="EE6" s="13"/>
      <c r="EF6" s="98" t="s">
        <v>68</v>
      </c>
      <c r="EG6" s="98"/>
      <c r="EH6" s="98" t="s">
        <v>71</v>
      </c>
      <c r="EI6" s="98"/>
      <c r="EJ6" s="98"/>
      <c r="EK6" s="13" t="s">
        <v>61</v>
      </c>
      <c r="EL6" s="13"/>
      <c r="EM6" s="13"/>
      <c r="EN6" s="13"/>
      <c r="EO6" s="13"/>
      <c r="EP6" s="13"/>
      <c r="EQ6" s="13"/>
      <c r="ER6" s="13"/>
    </row>
    <row r="7" ht="14.25" customHeight="1">
      <c r="A7" s="13" t="str">
        <f t="shared" si="13"/>
        <v>#REF!</v>
      </c>
      <c r="B7" s="13" t="str">
        <f>'Dummy Table'!EH10</f>
        <v>#REF!</v>
      </c>
      <c r="C7" s="13" t="str">
        <f t="shared" si="14"/>
        <v>#REF!</v>
      </c>
      <c r="D7" s="13" t="str">
        <f t="shared" si="15"/>
        <v>#REF!</v>
      </c>
      <c r="E7" s="13" t="str">
        <f t="shared" si="16"/>
        <v>#REF!</v>
      </c>
      <c r="F7" s="13" t="str">
        <f t="shared" si="17"/>
        <v>#REF!</v>
      </c>
      <c r="G7" s="13" t="str">
        <f t="shared" si="18"/>
        <v>#REF!</v>
      </c>
      <c r="H7" s="13" t="str">
        <f t="shared" si="19"/>
        <v>#REF!</v>
      </c>
      <c r="I7" s="13" t="str">
        <f t="shared" si="20"/>
        <v>#REF!</v>
      </c>
      <c r="J7" s="13">
        <v>47.0</v>
      </c>
      <c r="K7" s="13" t="str">
        <f>IF(COUNTIF(I4:I8,4)&lt;&gt;4,RANK(I7,I4:I8),I47)</f>
        <v>#REF!</v>
      </c>
      <c r="L7" s="13"/>
      <c r="M7" s="13" t="str">
        <f>SUMPRODUCT((K4:K7=K7)*(J4:J7&lt;J7))+K7</f>
        <v>#REF!</v>
      </c>
      <c r="N7" s="13" t="str">
        <f t="array" ref="N7">INDEX($B$4:$B$8,MATCH(4,$M$4:$M$8,0),0)</f>
        <v>#N/A</v>
      </c>
      <c r="O7" s="13" t="str">
        <f t="shared" si="21"/>
        <v>#N/A</v>
      </c>
      <c r="P7" s="13" t="str">
        <f t="shared" si="54"/>
        <v>#N/A</v>
      </c>
      <c r="Q7" s="13" t="str">
        <f t="shared" si="55"/>
        <v>#N/A</v>
      </c>
      <c r="R7" s="13"/>
      <c r="S7" s="13"/>
      <c r="T7" s="13"/>
      <c r="U7" s="13" t="str">
        <f t="shared" si="22"/>
        <v>#N/A</v>
      </c>
      <c r="V7" s="13" t="str">
        <f>SUMPRODUCT(($CZ$3:$CZ$42=$U7)*($DC$3:$DC$42=$U8)*($DD$3:$DD$42="W"))+SUMPRODUCT(($CZ$3:$CZ$42=$U7)*($DC$3:$DC$42=$U4)*($DD$3:$DD$42="W"))+SUMPRODUCT(($CZ$3:$CZ$42=$U7)*($DC$3:$DC$42=$U5)*($DD$3:$DD$42="W"))+SUMPRODUCT(($CZ$3:$CZ$42=$U7)*($DC$3:$DC$42=$U6)*($DD$3:$DD$42="W"))+SUMPRODUCT(($CZ$3:$CZ$42=$U8)*($DC$3:$DC$42=$U7)*($DE$3:$DE$42="W"))+SUMPRODUCT(($CZ$3:$CZ$42=$U4)*($DC$3:$DC$42=$U7)*($DE$3:$DE$42="W"))+SUMPRODUCT(($CZ$3:$CZ$42=$U5)*($DC$3:$DC$42=$U7)*($DE$3:$DE$42="W"))+SUMPRODUCT(($CZ$3:$CZ$42=$U6)*($DC$3:$DC$42=$U7)*($DE$3:$DE$42="W"))</f>
        <v>#REF!</v>
      </c>
      <c r="W7" s="13" t="str">
        <f>SUMPRODUCT(($CZ$3:$CZ$42=$U7)*($DC$3:$DC$42=$U8)*($DD$3:$DD$42="D"))+SUMPRODUCT(($CZ$3:$CZ$42=$U7)*($DC$3:$DC$42=$U4)*($DD$3:$DD$42="D"))+SUMPRODUCT(($CZ$3:$CZ$42=$U7)*($DC$3:$DC$42=$U5)*($DD$3:$DD$42="D"))+SUMPRODUCT(($CZ$3:$CZ$42=$U7)*($DC$3:$DC$42=$U6)*($DD$3:$DD$42="D"))+SUMPRODUCT(($CZ$3:$CZ$42=$U8)*($DC$3:$DC$42=$U7)*($DD$3:$DD$42="D"))+SUMPRODUCT(($CZ$3:$CZ$42=$U4)*($DC$3:$DC$42=$U7)*($DD$3:$DD$42="D"))+SUMPRODUCT(($CZ$3:$CZ$42=$U5)*($DC$3:$DC$42=$U7)*($DD$3:$DD$42="D"))+SUMPRODUCT(($CZ$3:$CZ$42=$U6)*($DC$3:$DC$42=$U7)*($DD$3:$DD$42="D"))</f>
        <v>#REF!</v>
      </c>
      <c r="X7" s="13" t="str">
        <f>SUMPRODUCT(($CZ$3:$CZ$42=$U7)*($DC$3:$DC$42=$U8)*($DD$3:$DD$42="L"))+SUMPRODUCT(($CZ$3:$CZ$42=$U7)*($DC$3:$DC$42=$U4)*($DD$3:$DD$42="L"))+SUMPRODUCT(($CZ$3:$CZ$42=$U7)*($DC$3:$DC$42=$U5)*($DD$3:$DD$42="L"))+SUMPRODUCT(($CZ$3:$CZ$42=$U7)*($DC$3:$DC$42=$U6)*($DD$3:$DD$42="L"))+SUMPRODUCT(($CZ$3:$CZ$42=$U8)*($DC$3:$DC$42=$U7)*($DE$3:$DE$42="L"))+SUMPRODUCT(($CZ$3:$CZ$42=$U4)*($DC$3:$DC$42=$U7)*($DE$3:$DE$42="L"))+SUMPRODUCT(($CZ$3:$CZ$42=$U5)*($DC$3:$DC$42=$U7)*($DE$3:$DE$42="L"))+SUMPRODUCT(($CZ$3:$CZ$42=$U6)*($DC$3:$DC$42=$U7)*($DE$3:$DE$42="L"))</f>
        <v>#REF!</v>
      </c>
      <c r="Y7" s="13" t="str">
        <f>SUMPRODUCT(($CZ$3:$CZ$42=$U7)*($DC$3:$DC$42=$U8)*$DA$3:$DA$42)+SUMPRODUCT(($CZ$3:$CZ$42=$U7)*($DC$3:$DC$42=$U4)*$DA$3:$DA$42)+SUMPRODUCT(($CZ$3:$CZ$42=$U7)*($DC$3:$DC$42=$U5)*$DA$3:$DA$42)+SUMPRODUCT(($CZ$3:$CZ$42=$U7)*($DC$3:$DC$42=$U6)*$DA$3:$DA$42)+SUMPRODUCT(($CZ$3:$CZ$42=$U8)*($DC$3:$DC$42=$U7)*$DB$3:$DB$42)+SUMPRODUCT(($CZ$3:$CZ$42=$U4)*($DC$3:$DC$42=$U7)*$DB$3:$DB$42)+SUMPRODUCT(($CZ$3:$CZ$42=$U5)*($DC$3:$DC$42=$U7)*$DB$3:$DB$42)+SUMPRODUCT(($CZ$3:$CZ$42=$U6)*($DC$3:$DC$42=$U7)*$DB$3:$DB$42)</f>
        <v>#REF!</v>
      </c>
      <c r="Z7" s="13" t="str">
        <f>SUMPRODUCT(($CZ$3:$CZ$42=$U7)*($DC$3:$DC$42=$U8)*$DB$3:$DB$42)+SUMPRODUCT(($CZ$3:$CZ$42=$U7)*($DC$3:$DC$42=$U4)*$DB$3:$DB$42)+SUMPRODUCT(($CZ$3:$CZ$42=$U7)*($DC$3:$DC$42=$U5)*$DB$3:$DB$42)+SUMPRODUCT(($CZ$3:$CZ$42=$U7)*($DC$3:$DC$42=$U6)*$DB$3:$DB$42)+SUMPRODUCT(($CZ$3:$CZ$42=$U8)*($DC$3:$DC$42=$U7)*$DA$3:$DA$42)+SUMPRODUCT(($CZ$3:$CZ$42=$U4)*($DC$3:$DC$42=$U7)*$DA$3:$DA$42)+SUMPRODUCT(($CZ$3:$CZ$42=$U5)*($DC$3:$DC$42=$U7)*$DA$3:$DA$42)+SUMPRODUCT(($CZ$3:$CZ$42=$U6)*($DC$3:$DC$42=$U7)*$DA$3:$DA$42)</f>
        <v>#REF!</v>
      </c>
      <c r="AA7" s="13" t="str">
        <f t="shared" si="23"/>
        <v>#REF!</v>
      </c>
      <c r="AB7" s="13" t="str">
        <f t="shared" si="24"/>
        <v>#N/A</v>
      </c>
      <c r="AC7" s="13" t="str">
        <f t="shared" si="25"/>
        <v>#N/A</v>
      </c>
      <c r="AD7" s="13" t="str">
        <f t="shared" si="26"/>
        <v>#N/A</v>
      </c>
      <c r="AE7" s="13" t="str">
        <f t="shared" si="27"/>
        <v>#N/A</v>
      </c>
      <c r="AF7" s="13" t="str">
        <f t="shared" si="28"/>
        <v>#N/A</v>
      </c>
      <c r="AG7" s="13" t="str">
        <f t="shared" si="29"/>
        <v>#N/A</v>
      </c>
      <c r="AH7" s="13" t="str">
        <f t="shared" si="30"/>
        <v>#N/A</v>
      </c>
      <c r="AI7" s="13" t="str">
        <f t="shared" si="31"/>
        <v>#N/A</v>
      </c>
      <c r="AJ7" s="13" t="str">
        <f t="shared" si="32"/>
        <v>#N/A</v>
      </c>
      <c r="AK7" s="13" t="str">
        <f t="shared" si="33"/>
        <v>#N/A</v>
      </c>
      <c r="AL7" s="13" t="str">
        <f t="shared" si="34"/>
        <v>#N/A</v>
      </c>
      <c r="AM7" s="13" t="str">
        <f t="shared" si="35"/>
        <v>#N/A</v>
      </c>
      <c r="AN7" s="13" t="str">
        <f t="array" ref="AN7">IF(U7&lt;&gt;"",INDEX($U$4:$U$8,MATCH(4,$AM$4:$AM$8,0),0),"")</f>
        <v>#N/A</v>
      </c>
      <c r="AO7" s="13" t="str">
        <f t="shared" si="38"/>
        <v>#N/A</v>
      </c>
      <c r="AP7" s="13" t="str">
        <f>SUMPRODUCT(($CZ$3:$CZ$42=$AO7)*($DC$3:$DC$42=$AO8)*($DD$3:$DD$42="W"))+SUMPRODUCT(($CZ$3:$CZ$42=$AO7)*($DC$3:$DC$42=$AO5)*($DD$3:$DD$42="W"))+SUMPRODUCT(($CZ$3:$CZ$42=$AO7)*($DC$3:$DC$42=$AO6)*($DD$3:$DD$42="W"))+SUMPRODUCT(($CZ$3:$CZ$42=$AO8)*($DC$3:$DC$42=$AO7)*($DE$3:$DE$42="W"))+SUMPRODUCT(($CZ$3:$CZ$42=$AO5)*($DC$3:$DC$42=$AO7)*($DE$3:$DE$42="W"))+SUMPRODUCT(($CZ$3:$CZ$42=$AO6)*($DC$3:$DC$42=$AO7)*($DE$3:$DE$42="W"))</f>
        <v>#REF!</v>
      </c>
      <c r="AQ7" s="13" t="str">
        <f>SUMPRODUCT(($CZ$3:$CZ$42=$AO7)*($DC$3:$DC$42=$AO8)*($DD$3:$DD$42="D"))+SUMPRODUCT(($CZ$3:$CZ$42=$AO7)*($DC$3:$DC$42=$AO5)*($DD$3:$DD$42="D"))+SUMPRODUCT(($CZ$3:$CZ$42=$AO7)*($DC$3:$DC$42=$AO6)*($DD$3:$DD$42="D"))+SUMPRODUCT(($CZ$3:$CZ$42=$AO8)*($DC$3:$DC$42=$AO7)*($DD$3:$DD$42="D"))+SUMPRODUCT(($CZ$3:$CZ$42=$AO5)*($DC$3:$DC$42=$AO7)*($DD$3:$DD$42="D"))+SUMPRODUCT(($CZ$3:$CZ$42=$AO6)*($DC$3:$DC$42=$AO7)*($DD$3:$DD$42="D"))</f>
        <v>#REF!</v>
      </c>
      <c r="AR7" s="13" t="str">
        <f>SUMPRODUCT(($CZ$3:$CZ$42=$AO7)*($DC$3:$DC$42=$AO8)*($DD$3:$DD$42="L"))+SUMPRODUCT(($CZ$3:$CZ$42=$AO7)*($DC$3:$DC$42=$AO5)*($DD$3:$DD$42="L"))+SUMPRODUCT(($CZ$3:$CZ$42=$AO7)*($DC$3:$DC$42=$AO6)*($DD$3:$DD$42="L"))+SUMPRODUCT(($CZ$3:$CZ$42=$AO8)*($DC$3:$DC$42=$AO7)*($DE$3:$DE$42="L"))+SUMPRODUCT(($CZ$3:$CZ$42=$AO5)*($DC$3:$DC$42=$AO7)*($DE$3:$DE$42="L"))+SUMPRODUCT(($CZ$3:$CZ$42=$AO6)*($DC$3:$DC$42=$AO7)*($DE$3:$DE$42="L"))</f>
        <v>#REF!</v>
      </c>
      <c r="AS7" s="13" t="str">
        <f>SUMPRODUCT(($CZ$3:$CZ$42=$AO7)*($DC$3:$DC$42=$AO8)*$DA$3:$DA$42)+SUMPRODUCT(($CZ$3:$CZ$42=$AO7)*($DC$3:$DC$42=$AO4)*$DA$3:$DA$42)+SUMPRODUCT(($CZ$3:$CZ$42=$AO7)*($DC$3:$DC$42=$AO5)*$DA$3:$DA$42)+SUMPRODUCT(($CZ$3:$CZ$42=$AO7)*($DC$3:$DC$42=$AO6)*$DA$3:$DA$42)+SUMPRODUCT(($CZ$3:$CZ$42=$AO8)*($DC$3:$DC$42=$AO7)*$DB$3:$DB$42)+SUMPRODUCT(($CZ$3:$CZ$42=$AO4)*($DC$3:$DC$42=$AO7)*$DB$3:$DB$42)+SUMPRODUCT(($CZ$3:$CZ$42=$AO5)*($DC$3:$DC$42=$AO7)*$DB$3:$DB$42)+SUMPRODUCT(($CZ$3:$CZ$42=$AO6)*($DC$3:$DC$42=$AO7)*$DB$3:$DB$42)</f>
        <v>#REF!</v>
      </c>
      <c r="AT7" s="13" t="str">
        <f>SUMPRODUCT(($CZ$3:$CZ$42=$AO7)*($DC$3:$DC$42=$AO8)*$DB$3:$DB$42)+SUMPRODUCT(($CZ$3:$CZ$42=$AO7)*($DC$3:$DC$42=$AO4)*$DB$3:$DB$42)+SUMPRODUCT(($CZ$3:$CZ$42=$AO7)*($DC$3:$DC$42=$AO5)*$DB$3:$DB$42)+SUMPRODUCT(($CZ$3:$CZ$42=$AO7)*($DC$3:$DC$42=$AO6)*$DB$3:$DB$42)+SUMPRODUCT(($CZ$3:$CZ$42=$AO8)*($DC$3:$DC$42=$AO7)*$DA$3:$DA$42)+SUMPRODUCT(($CZ$3:$CZ$42=$AO4)*($DC$3:$DC$42=$AO7)*$DA$3:$DA$42)+SUMPRODUCT(($CZ$3:$CZ$42=$AO5)*($DC$3:$DC$42=$AO7)*$DA$3:$DA$42)+SUMPRODUCT(($CZ$3:$CZ$42=$AO6)*($DC$3:$DC$42=$AO7)*$DA$3:$DA$42)</f>
        <v>#REF!</v>
      </c>
      <c r="AU7" s="13" t="str">
        <f t="shared" si="39"/>
        <v>#REF!</v>
      </c>
      <c r="AV7" s="13" t="str">
        <f t="shared" si="40"/>
        <v>#N/A</v>
      </c>
      <c r="AW7" s="13" t="str">
        <f t="shared" si="41"/>
        <v>#N/A</v>
      </c>
      <c r="AX7" s="13" t="str">
        <f t="shared" si="42"/>
        <v>#N/A</v>
      </c>
      <c r="AY7" s="13" t="str">
        <f t="shared" si="43"/>
        <v>#N/A</v>
      </c>
      <c r="AZ7" s="13" t="str">
        <f t="shared" si="44"/>
        <v>#N/A</v>
      </c>
      <c r="BA7" s="13" t="str">
        <f t="shared" si="45"/>
        <v>#N/A</v>
      </c>
      <c r="BB7" s="13" t="str">
        <f t="shared" si="46"/>
        <v>#N/A</v>
      </c>
      <c r="BC7" s="13" t="str">
        <f t="shared" si="47"/>
        <v>#N/A</v>
      </c>
      <c r="BD7" s="13" t="str">
        <f t="shared" si="48"/>
        <v>#N/A</v>
      </c>
      <c r="BE7" s="13" t="str">
        <f t="shared" si="49"/>
        <v>#N/A</v>
      </c>
      <c r="BF7" s="13" t="str">
        <f t="shared" si="50"/>
        <v>#N/A</v>
      </c>
      <c r="BG7" s="13" t="str">
        <f t="shared" si="51"/>
        <v>#N/A</v>
      </c>
      <c r="BH7" s="13" t="str">
        <f t="array" ref="BH7">IF(AO7&lt;&gt;"",INDEX(AO5:AO8,MATCH(4,BG5:BG8,0),0),"")</f>
        <v>#N/A</v>
      </c>
      <c r="BI7" s="13" t="str">
        <f t="shared" si="56"/>
        <v>#N/A</v>
      </c>
      <c r="BJ7" s="13" t="str">
        <f>SUMPRODUCT(($CZ$3:$CZ$42=$BI7)*($DC$3:$DC$42=$BI8)*($DD$3:$DD$42="W"))+SUMPRODUCT(($CZ$3:$CZ$42=$BI7)*($DC$3:$DC$42=$BI9)*($DD$3:$DD$42="W"))+SUMPRODUCT(($CZ$3:$CZ$42=$BI7)*($DC$3:$DC$42=$BI6)*($DD$3:$DD$42="W"))+SUMPRODUCT(($CZ$3:$CZ$42=$BI8)*($DC$3:$DC$42=$BI7)*($DE$3:$DE$42="W"))+SUMPRODUCT(($CZ$3:$CZ$42=$BI9)*($DC$3:$DC$42=$BI7)*($DE$3:$DE$42="W"))+SUMPRODUCT(($CZ$3:$CZ$42=$BI6)*($DC$3:$DC$42=$BI7)*($DE$3:$DE$42="W"))</f>
        <v>#REF!</v>
      </c>
      <c r="BK7" s="13" t="str">
        <f>SUMPRODUCT(($CZ$3:$CZ$42=$BI7)*($DC$3:$DC$42=$BI8)*($DD$3:$DD$42="D"))+SUMPRODUCT(($CZ$3:$CZ$42=$BI7)*($DC$3:$DC$42=$BI9)*($DD$3:$DD$42="D"))+SUMPRODUCT(($CZ$3:$CZ$42=$BI7)*($DC$3:$DC$42=$BI6)*($DD$3:$DD$42="D"))+SUMPRODUCT(($CZ$3:$CZ$42=$BI8)*($DC$3:$DC$42=$BI7)*($DD$3:$DD$42="D"))+SUMPRODUCT(($CZ$3:$CZ$42=$BI9)*($DC$3:$DC$42=$BI7)*($DD$3:$DD$42="D"))+SUMPRODUCT(($CZ$3:$CZ$42=$BI6)*($DC$3:$DC$42=$BI7)*($DD$3:$DD$42="D"))</f>
        <v>#REF!</v>
      </c>
      <c r="BL7" s="13" t="str">
        <f>SUMPRODUCT(($CZ$3:$CZ$42=$BI7)*($DC$3:$DC$42=$BI8)*($DD$3:$DD$42="L"))+SUMPRODUCT(($CZ$3:$CZ$42=$BI7)*($DC$3:$DC$42=$BI9)*($DD$3:$DD$42="L"))+SUMPRODUCT(($CZ$3:$CZ$42=$BI7)*($DC$3:$DC$42=$BI6)*($DD$3:$DD$42="L"))+SUMPRODUCT(($CZ$3:$CZ$42=$BI8)*($DC$3:$DC$42=$BI7)*($DE$3:$DE$42="L"))+SUMPRODUCT(($CZ$3:$CZ$42=$BI9)*($DC$3:$DC$42=$BI7)*($DE$3:$DE$42="L"))+SUMPRODUCT(($CZ$3:$CZ$42=$BI6)*($DC$3:$DC$42=$BI7)*($DE$3:$DE$42="L"))</f>
        <v>#REF!</v>
      </c>
      <c r="BM7" s="13" t="str">
        <f>SUMPRODUCT(($CZ$3:$CZ$42=$BI7)*($DC$3:$DC$42=$BI8)*$DA$3:$DA$42)+SUMPRODUCT(($CZ$3:$CZ$42=$BI7)*($DC$3:$DC$42=$BI4)*$DA$3:$DA$42)+SUMPRODUCT(($CZ$3:$CZ$42=$BI7)*($DC$3:$DC$42=$BI5)*$DA$3:$DA$42)+SUMPRODUCT(($CZ$3:$CZ$42=$BI7)*($DC$3:$DC$42=$BI6)*$DA$3:$DA$42)+SUMPRODUCT(($CZ$3:$CZ$42=$BI8)*($DC$3:$DC$42=$BI7)*$DB$3:$DB$42)+SUMPRODUCT(($CZ$3:$CZ$42=$BI4)*($DC$3:$DC$42=$BI7)*$DB$3:$DB$42)+SUMPRODUCT(($CZ$3:$CZ$42=$BI5)*($DC$3:$DC$42=$BI7)*$DB$3:$DB$42)+SUMPRODUCT(($CZ$3:$CZ$42=$BI6)*($DC$3:$DC$42=$BI7)*$DB$3:$DB$42)</f>
        <v>#REF!</v>
      </c>
      <c r="BN7" s="13" t="str">
        <f>SUMPRODUCT(($CZ$3:$CZ$42=$BI7)*($DC$3:$DC$42=$BI8)*$DB$3:$DB$42)+SUMPRODUCT(($CZ$3:$CZ$42=$BI7)*($DC$3:$DC$42=$BI4)*$DB$3:$DB$42)+SUMPRODUCT(($CZ$3:$CZ$42=$BI7)*($DC$3:$DC$42=$BI5)*$DB$3:$DB$42)+SUMPRODUCT(($CZ$3:$CZ$42=$BI7)*($DC$3:$DC$42=$BI6)*$DB$3:$DB$42)+SUMPRODUCT(($CZ$3:$CZ$42=$BI8)*($DC$3:$DC$42=$BI7)*$DA$3:$DA$42)+SUMPRODUCT(($CZ$3:$CZ$42=$BI4)*($DC$3:$DC$42=$BI7)*$DA$3:$DA$42)+SUMPRODUCT(($CZ$3:$CZ$42=$BI5)*($DC$3:$DC$42=$BI7)*$DA$3:$DA$42)+SUMPRODUCT(($CZ$3:$CZ$42=$BI6)*($DC$3:$DC$42=$BI7)*$DA$3:$DA$42)</f>
        <v>#REF!</v>
      </c>
      <c r="BO7" s="13" t="str">
        <f t="shared" si="57"/>
        <v>#REF!</v>
      </c>
      <c r="BP7" s="13" t="str">
        <f t="shared" si="58"/>
        <v>#N/A</v>
      </c>
      <c r="BQ7" s="13" t="str">
        <f t="shared" si="59"/>
        <v>#N/A</v>
      </c>
      <c r="BR7" s="13" t="str">
        <f t="shared" si="60"/>
        <v>#N/A</v>
      </c>
      <c r="BS7" s="13" t="str">
        <f t="shared" si="61"/>
        <v>#N/A</v>
      </c>
      <c r="BT7" s="13" t="str">
        <f t="shared" si="62"/>
        <v>#N/A</v>
      </c>
      <c r="BU7" s="13" t="str">
        <f t="shared" si="63"/>
        <v>#N/A</v>
      </c>
      <c r="BV7" s="13" t="str">
        <f t="shared" si="64"/>
        <v>#N/A</v>
      </c>
      <c r="BW7" s="13" t="str">
        <f t="shared" si="65"/>
        <v>#N/A</v>
      </c>
      <c r="BX7" s="13" t="str">
        <f t="shared" si="66"/>
        <v>#N/A</v>
      </c>
      <c r="BY7" s="13" t="str">
        <f t="shared" si="67"/>
        <v>#N/A</v>
      </c>
      <c r="BZ7" s="13" t="str">
        <f t="shared" si="68"/>
        <v>#N/A</v>
      </c>
      <c r="CA7" s="13" t="str">
        <f t="shared" si="69"/>
        <v>#N/A</v>
      </c>
      <c r="CB7" s="13" t="str">
        <f t="array" ref="CB7">IF(BI7&lt;&gt;"",INDEX(BI6:BI8,MATCH(4,CA6:CA8,0),0),"")</f>
        <v>#N/A</v>
      </c>
      <c r="CC7" s="13" t="str">
        <f>IF(S4&lt;&gt;"",S4,"")</f>
        <v/>
      </c>
      <c r="CD7" s="13" t="str">
        <f>SUMPRODUCT(($CZ$3:$CZ$42=$CC7)*($DC$3:$DC$42=$CC8)*($DD$3:$DD$42="W"))+SUMPRODUCT(($CZ$3:$CZ$42=$CC7)*($DC$3:$DC$42=$CC9)*($DD$3:$DD$42="W"))+SUMPRODUCT(($CZ$3:$CZ$42=$CC7)*($DC$3:$DC$42=$CC10)*($DD$3:$DD$42="W"))+SUMPRODUCT(($CZ$3:$CZ$42=$CC8)*($DC$3:$DC$42=$CC7)*($DE$3:$DE$42="W"))+SUMPRODUCT(($CZ$3:$CZ$42=$CC9)*($DC$3:$DC$42=$CC7)*($DE$3:$DE$42="W"))+SUMPRODUCT(($CZ$3:$CZ$42=$CC10)*($DC$3:$DC$42=$CC7)*($DE$3:$DE$42="W"))</f>
        <v>#REF!</v>
      </c>
      <c r="CE7" s="13" t="str">
        <f>SUMPRODUCT(($CZ$3:$CZ$42=$CC7)*($DC$3:$DC$42=$CC8)*($DD$3:$DD$42="D"))+SUMPRODUCT(($CZ$3:$CZ$42=$CC7)*($DC$3:$DC$42=$CC9)*($DD$3:$DD$42="D"))+SUMPRODUCT(($CZ$3:$CZ$42=$CC7)*($DC$3:$DC$42=$CC10)*($DD$3:$DD$42="D"))+SUMPRODUCT(($CZ$3:$CZ$42=$CC8)*($DC$3:$DC$42=$CC7)*($DD$3:$DD$42="D"))+SUMPRODUCT(($CZ$3:$CZ$42=$CC9)*($DC$3:$DC$42=$CC7)*($DD$3:$DD$42="D"))+SUMPRODUCT(($CZ$3:$CZ$42=$CC10)*($DC$3:$DC$42=$CC7)*($DD$3:$DD$42="D"))</f>
        <v>#REF!</v>
      </c>
      <c r="CF7" s="13" t="str">
        <f>SUMPRODUCT(($CZ$3:$CZ$42=$CC7)*($DC$3:$DC$42=$CC8)*($DD$3:$DD$42="L"))+SUMPRODUCT(($CZ$3:$CZ$42=$CC7)*($DC$3:$DC$42=$CC9)*($DD$3:$DD$42="L"))+SUMPRODUCT(($CZ$3:$CZ$42=$CC7)*($DC$3:$DC$42=$CC10)*($DD$3:$DD$42="L"))+SUMPRODUCT(($CZ$3:$CZ$42=$CC8)*($DC$3:$DC$42=$CC7)*($DE$3:$DE$42="L"))+SUMPRODUCT(($CZ$3:$CZ$42=$CC9)*($DC$3:$DC$42=$CC7)*($DE$3:$DE$42="L"))+SUMPRODUCT(($CZ$3:$CZ$42=$CC10)*($DC$3:$DC$42=$CC7)*($DE$3:$DE$42="L"))</f>
        <v>#REF!</v>
      </c>
      <c r="CG7" s="13" t="str">
        <f>SUMPRODUCT(($CZ$3:$CZ$42=$CC7)*($DC$3:$DC$42=$CC8)*$DA$3:$DA$42)+SUMPRODUCT(($CZ$3:$CZ$42=$CC7)*($DC$3:$DC$42=$CC4)*$DA$3:$DA$42)+SUMPRODUCT(($CZ$3:$CZ$42=$CC7)*($DC$3:$DC$42=$CC5)*$DA$3:$DA$42)+SUMPRODUCT(($CZ$3:$CZ$42=$CC7)*($DC$3:$DC$42=$CC6)*$DA$3:$DA$42)+SUMPRODUCT(($CZ$3:$CZ$42=$CC8)*($DC$3:$DC$42=$CC7)*$DB$3:$DB$42)+SUMPRODUCT(($CZ$3:$CZ$42=$CC4)*($DC$3:$DC$42=$CC7)*$DB$3:$DB$42)+SUMPRODUCT(($CZ$3:$CZ$42=$CC5)*($DC$3:$DC$42=$CC7)*$DB$3:$DB$42)+SUMPRODUCT(($CZ$3:$CZ$42=$CC6)*($DC$3:$DC$42=$CC7)*$DB$3:$DB$42)</f>
        <v>#REF!</v>
      </c>
      <c r="CH7" s="13" t="str">
        <f>SUMPRODUCT(($CZ$3:$CZ$42=$CC7)*($DC$3:$DC$42=$CC8)*$DB$3:$DB$42)+SUMPRODUCT(($CZ$3:$CZ$42=$CC7)*($DC$3:$DC$42=$CC4)*$DB$3:$DB$42)+SUMPRODUCT(($CZ$3:$CZ$42=$CC7)*($DC$3:$DC$42=$CC5)*$DB$3:$DB$42)+SUMPRODUCT(($CZ$3:$CZ$42=$CC7)*($DC$3:$DC$42=$CC6)*$DB$3:$DB$42)+SUMPRODUCT(($CZ$3:$CZ$42=$CC8)*($DC$3:$DC$42=$CC7)*$DA$3:$DA$42)+SUMPRODUCT(($CZ$3:$CZ$42=$CC4)*($DC$3:$DC$42=$CC7)*$DA$3:$DA$42)+SUMPRODUCT(($CZ$3:$CZ$42=$CC5)*($DC$3:$DC$42=$CC7)*$DA$3:$DA$42)+SUMPRODUCT(($CZ$3:$CZ$42=$CC6)*($DC$3:$DC$42=$CC7)*$DA$3:$DA$42)</f>
        <v>#REF!</v>
      </c>
      <c r="CI7" s="13" t="str">
        <f>CG7-CH7+1000</f>
        <v>#REF!</v>
      </c>
      <c r="CJ7" s="13" t="str">
        <f>IF(CC7&lt;&gt;"",CD7*3+CE7*1,"")</f>
        <v/>
      </c>
      <c r="CK7" s="13" t="str">
        <f>IF(CC7&lt;&gt;"",VLOOKUP(CC7,$B$4:$H$40,7,FALSE),"")</f>
        <v/>
      </c>
      <c r="CL7" s="13" t="str">
        <f>IF(CC7&lt;&gt;"",VLOOKUP(CC7,$B$4:$H$40,5,FALSE),"")</f>
        <v/>
      </c>
      <c r="CM7" s="13" t="str">
        <f>IF(CC7&lt;&gt;"",VLOOKUP(CC7,$B$4:$J$40,9,FALSE),"")</f>
        <v/>
      </c>
      <c r="CN7" s="13" t="str">
        <f>CJ7</f>
        <v/>
      </c>
      <c r="CO7" s="13" t="str">
        <f>IF(CC7&lt;&gt;"",RANK(CN7,CN$4:CN$8),"")</f>
        <v/>
      </c>
      <c r="CP7" s="13" t="str">
        <f>IF(CC7&lt;&gt;"",SUMPRODUCT((CN$4:CN$8=CN7)*(CI$4:CI$8&gt;CI7)),"")</f>
        <v/>
      </c>
      <c r="CQ7" s="13" t="str">
        <f>IF(CC7&lt;&gt;"",SUMPRODUCT((CN$4:CN$8=CN7)*(CI$4:CI$8=CI7)*(CG$4:CG$8&gt;CG7)),"")</f>
        <v/>
      </c>
      <c r="CR7" s="13" t="str">
        <f>IF(CC7&lt;&gt;"",SUMPRODUCT((CN$4:CN$8=CN7)*(CI$4:CI$8=CI7)*(CG$4:CG$8=CG7)*(CK$4:CK$8&gt;CK7)),"")</f>
        <v/>
      </c>
      <c r="CS7" s="13" t="str">
        <f>IF(CC7&lt;&gt;"",SUMPRODUCT((CN$4:CN$8=CN7)*(CI$4:CI$8=CI7)*(CG$4:CG$8=CG7)*(CK$4:CK$8=CK7)*(CL$4:CL$8&gt;CL7)),"")</f>
        <v/>
      </c>
      <c r="CT7" s="13" t="str">
        <f>IF(CC7&lt;&gt;"",SUMPRODUCT((CN$4:CN$8=CN7)*(CI$4:CI$8=CI7)*(CG$4:CG$8=CG7)*(CK$4:CK$8=CK7)*(CL$4:CL$8=CL7)*(CM$4:CM$8&gt;CM7)),"")</f>
        <v/>
      </c>
      <c r="CU7" s="13" t="str">
        <f>IF(CC7&lt;&gt;"",SUM(CO7:CT7)+3,"")</f>
        <v/>
      </c>
      <c r="CV7" s="13" t="str">
        <f>IF(CC7&lt;&gt;"",IF(CU7=4,CC7,CC8),"")</f>
        <v/>
      </c>
      <c r="CW7" s="13" t="str">
        <f>IF(CV7&lt;&gt;"",CV7,IF(CB7&lt;&gt;"",CB7,IF(BH7&lt;&gt;"",BH7,IF(AN7&lt;&gt;"",AN7,N7))))</f>
        <v>#N/A</v>
      </c>
      <c r="CX7" s="13">
        <v>4.0</v>
      </c>
      <c r="CY7" s="13">
        <v>5.0</v>
      </c>
      <c r="CZ7" s="13" t="str">
        <f t="shared" si="70"/>
        <v>#REF!</v>
      </c>
      <c r="DA7" s="13" t="str">
        <f t="shared" ref="DA7:DB7" si="71">IF(AND(#REF!&lt;&gt;"",#REF!&lt;&gt;""),#REF!,0)</f>
        <v>#REF!</v>
      </c>
      <c r="DB7" s="13" t="str">
        <f t="shared" si="71"/>
        <v>#REF!</v>
      </c>
      <c r="DC7" s="13" t="str">
        <f t="shared" si="72"/>
        <v>#REF!</v>
      </c>
      <c r="DD7" s="13" t="str">
        <f t="shared" si="73"/>
        <v>#REF!</v>
      </c>
      <c r="DE7" s="13" t="str">
        <f t="shared" si="7"/>
        <v>#REF!</v>
      </c>
      <c r="DF7" s="13"/>
      <c r="DG7" s="13"/>
      <c r="DH7" s="13" t="str">
        <f t="shared" ref="DH7:DO7" si="74">#REF!</f>
        <v>#REF!</v>
      </c>
      <c r="DI7" s="7" t="str">
        <f t="shared" si="74"/>
        <v>#REF!</v>
      </c>
      <c r="DJ7" s="7" t="str">
        <f t="shared" si="74"/>
        <v>#REF!</v>
      </c>
      <c r="DK7" s="7" t="str">
        <f t="shared" si="74"/>
        <v>#REF!</v>
      </c>
      <c r="DL7" s="7" t="str">
        <f t="shared" si="74"/>
        <v>#REF!</v>
      </c>
      <c r="DM7" s="7" t="str">
        <f t="shared" si="74"/>
        <v>#REF!</v>
      </c>
      <c r="DN7" s="7" t="str">
        <f t="shared" si="74"/>
        <v>#REF!</v>
      </c>
      <c r="DO7" s="7" t="str">
        <f t="shared" si="74"/>
        <v>#REF!</v>
      </c>
      <c r="DP7" s="13" t="str">
        <f>IF(#REF!&lt;&gt;"",26,VLOOKUP(DH7,$B$4:$J$40,9,FALSE))</f>
        <v>#REF!</v>
      </c>
      <c r="DQ7" s="13" t="str">
        <f t="shared" si="9"/>
        <v>#REF!</v>
      </c>
      <c r="DR7" s="13" t="str">
        <f t="shared" si="10"/>
        <v>#REF!</v>
      </c>
      <c r="DS7" s="13" t="str">
        <f t="shared" si="11"/>
        <v>#REF!</v>
      </c>
      <c r="DT7" s="13" t="str">
        <f t="shared" si="12"/>
        <v>#REF!</v>
      </c>
      <c r="DU7" s="13" t="str">
        <f t="shared" si="37"/>
        <v>#REF!</v>
      </c>
      <c r="DV7" s="13" t="s">
        <v>261</v>
      </c>
      <c r="DW7" s="13">
        <v>5.0</v>
      </c>
      <c r="DX7" s="13"/>
      <c r="DY7" s="13"/>
      <c r="DZ7" s="13"/>
      <c r="EA7" s="13"/>
      <c r="EB7" s="13"/>
      <c r="EC7" s="13"/>
      <c r="ED7" s="13"/>
      <c r="EE7" s="13"/>
      <c r="EF7" s="99" t="s">
        <v>252</v>
      </c>
      <c r="EG7" s="100"/>
      <c r="EH7" s="101" t="str">
        <f>'Résultat'!C3</f>
        <v>#REF!</v>
      </c>
      <c r="EI7" s="101" t="s">
        <v>621</v>
      </c>
      <c r="EJ7" s="101" t="str">
        <f t="shared" ref="EJ7:EJ30" si="77">"'Dummy Table'!"&amp;VLOOKUP(#REF!,$EH$7:$EI$38,2,FALSE)</f>
        <v>#REF!</v>
      </c>
      <c r="EK7" s="13">
        <f>TimezoneData</f>
        <v>0</v>
      </c>
      <c r="EL7" s="102">
        <v>44358.875</v>
      </c>
      <c r="EM7" s="103">
        <f t="shared" ref="EM7:EM58" si="78">EL7+$EK$7/24</f>
        <v>44358.875</v>
      </c>
      <c r="EN7" s="13"/>
      <c r="EO7" s="13"/>
      <c r="EP7" s="13"/>
      <c r="EQ7" s="13" t="s">
        <v>622</v>
      </c>
      <c r="ER7" s="13"/>
    </row>
    <row r="8" ht="14.25"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v>6.0</v>
      </c>
      <c r="CZ8" s="13" t="str">
        <f t="shared" si="70"/>
        <v>#REF!</v>
      </c>
      <c r="DA8" s="13" t="str">
        <f t="shared" ref="DA8:DB8" si="75">IF(AND(#REF!&lt;&gt;"",#REF!&lt;&gt;""),#REF!,0)</f>
        <v>#REF!</v>
      </c>
      <c r="DB8" s="13" t="str">
        <f t="shared" si="75"/>
        <v>#REF!</v>
      </c>
      <c r="DC8" s="13" t="str">
        <f t="shared" si="72"/>
        <v>#REF!</v>
      </c>
      <c r="DD8" s="13" t="str">
        <f t="shared" si="73"/>
        <v>#REF!</v>
      </c>
      <c r="DE8" s="13" t="str">
        <f t="shared" si="7"/>
        <v>#REF!</v>
      </c>
      <c r="DF8" s="13"/>
      <c r="DG8" s="13"/>
      <c r="DH8" s="13" t="str">
        <f t="shared" ref="DH8:DO8" si="76">#REF!</f>
        <v>#REF!</v>
      </c>
      <c r="DI8" s="7" t="str">
        <f t="shared" si="76"/>
        <v>#REF!</v>
      </c>
      <c r="DJ8" s="7" t="str">
        <f t="shared" si="76"/>
        <v>#REF!</v>
      </c>
      <c r="DK8" s="7" t="str">
        <f t="shared" si="76"/>
        <v>#REF!</v>
      </c>
      <c r="DL8" s="7" t="str">
        <f t="shared" si="76"/>
        <v>#REF!</v>
      </c>
      <c r="DM8" s="7" t="str">
        <f t="shared" si="76"/>
        <v>#REF!</v>
      </c>
      <c r="DN8" s="7" t="str">
        <f t="shared" si="76"/>
        <v>#REF!</v>
      </c>
      <c r="DO8" s="7" t="str">
        <f t="shared" si="76"/>
        <v>#REF!</v>
      </c>
      <c r="DP8" s="13" t="str">
        <f>IF(#REF!&lt;&gt;"",25,VLOOKUP(DH8,$B$4:$J$40,9,FALSE))</f>
        <v>#REF!</v>
      </c>
      <c r="DQ8" s="13" t="str">
        <f t="shared" si="9"/>
        <v>#REF!</v>
      </c>
      <c r="DR8" s="13" t="str">
        <f t="shared" si="10"/>
        <v>#REF!</v>
      </c>
      <c r="DS8" s="13" t="str">
        <f t="shared" si="11"/>
        <v>#REF!</v>
      </c>
      <c r="DT8" s="13" t="str">
        <f t="shared" si="12"/>
        <v>#REF!</v>
      </c>
      <c r="DU8" s="13" t="str">
        <f t="shared" si="37"/>
        <v>#REF!</v>
      </c>
      <c r="DV8" s="13" t="s">
        <v>263</v>
      </c>
      <c r="DW8" s="13">
        <v>6.0</v>
      </c>
      <c r="DX8" s="13"/>
      <c r="DY8" s="13"/>
      <c r="DZ8" s="13"/>
      <c r="EA8" s="13"/>
      <c r="EB8" s="13"/>
      <c r="EC8" s="13"/>
      <c r="ED8" s="13"/>
      <c r="EE8" s="13"/>
      <c r="EG8" s="100"/>
      <c r="EH8" s="101" t="str">
        <f>'Résultat'!F3</f>
        <v>#REF!</v>
      </c>
      <c r="EI8" s="101" t="s">
        <v>623</v>
      </c>
      <c r="EJ8" s="101" t="str">
        <f t="shared" si="77"/>
        <v>#REF!</v>
      </c>
      <c r="EK8" s="13"/>
      <c r="EL8" s="102">
        <v>44359.625</v>
      </c>
      <c r="EM8" s="103">
        <f t="shared" si="78"/>
        <v>44359.625</v>
      </c>
      <c r="EN8" s="13"/>
      <c r="EO8" s="13">
        <v>-12.0</v>
      </c>
      <c r="EP8" s="13">
        <v>-12.0</v>
      </c>
      <c r="EQ8" s="13" t="s">
        <v>624</v>
      </c>
      <c r="ER8" s="13" t="s">
        <v>625</v>
      </c>
    </row>
    <row r="9" ht="14.25" customHeight="1">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t="s">
        <v>626</v>
      </c>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v>7.0</v>
      </c>
      <c r="CZ9" s="13" t="str">
        <f t="shared" si="70"/>
        <v>#REF!</v>
      </c>
      <c r="DA9" s="13" t="str">
        <f t="shared" ref="DA9:DB9" si="79">IF(AND(#REF!&lt;&gt;"",#REF!&lt;&gt;""),#REF!,0)</f>
        <v>#REF!</v>
      </c>
      <c r="DB9" s="13" t="str">
        <f t="shared" si="79"/>
        <v>#REF!</v>
      </c>
      <c r="DC9" s="13" t="str">
        <f t="shared" si="72"/>
        <v>#REF!</v>
      </c>
      <c r="DD9" s="13" t="str">
        <f t="shared" si="73"/>
        <v>#REF!</v>
      </c>
      <c r="DE9" s="13" t="str">
        <f t="shared" si="7"/>
        <v>#REF!</v>
      </c>
      <c r="DF9" s="13"/>
      <c r="DG9" s="13"/>
      <c r="DH9" s="13"/>
      <c r="DI9" s="7"/>
      <c r="DJ9" s="7"/>
      <c r="DK9" s="7"/>
      <c r="DL9" s="7"/>
      <c r="DM9" s="7"/>
      <c r="DN9" s="7"/>
      <c r="DO9" s="7"/>
      <c r="DP9" s="13"/>
      <c r="DQ9" s="13"/>
      <c r="DR9" s="13"/>
      <c r="DS9" s="13"/>
      <c r="DT9" s="13"/>
      <c r="DU9" s="13"/>
      <c r="DV9" s="13"/>
      <c r="DW9" s="13"/>
      <c r="DX9" s="13"/>
      <c r="DY9" s="13"/>
      <c r="DZ9" s="13"/>
      <c r="EA9" s="13"/>
      <c r="EB9" s="13"/>
      <c r="EC9" s="13"/>
      <c r="ED9" s="13"/>
      <c r="EE9" s="13"/>
      <c r="EG9" s="100"/>
      <c r="EH9" s="101" t="str">
        <f>'Résultat'!C4</f>
        <v>#REF!</v>
      </c>
      <c r="EI9" s="101" t="s">
        <v>627</v>
      </c>
      <c r="EJ9" s="101" t="str">
        <f t="shared" si="77"/>
        <v>#REF!</v>
      </c>
      <c r="EK9" s="13"/>
      <c r="EL9" s="102">
        <v>44359.75</v>
      </c>
      <c r="EM9" s="103">
        <f t="shared" si="78"/>
        <v>44359.75</v>
      </c>
      <c r="EN9" s="13"/>
      <c r="EO9" s="13">
        <v>-11.5</v>
      </c>
      <c r="EP9" s="13">
        <v>-11.0</v>
      </c>
      <c r="EQ9" s="13" t="s">
        <v>628</v>
      </c>
      <c r="ER9" s="13" t="s">
        <v>629</v>
      </c>
    </row>
    <row r="10" ht="14.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v>8.0</v>
      </c>
      <c r="CZ10" s="13" t="str">
        <f t="shared" si="70"/>
        <v>#REF!</v>
      </c>
      <c r="DA10" s="13" t="str">
        <f t="shared" ref="DA10:DB10" si="80">IF(AND(#REF!&lt;&gt;"",#REF!&lt;&gt;""),#REF!,0)</f>
        <v>#REF!</v>
      </c>
      <c r="DB10" s="13" t="str">
        <f t="shared" si="80"/>
        <v>#REF!</v>
      </c>
      <c r="DC10" s="13" t="str">
        <f t="shared" si="72"/>
        <v>#REF!</v>
      </c>
      <c r="DD10" s="13" t="str">
        <f t="shared" si="73"/>
        <v>#REF!</v>
      </c>
      <c r="DE10" s="13" t="str">
        <f t="shared" si="7"/>
        <v>#REF!</v>
      </c>
      <c r="DF10" s="13"/>
      <c r="DG10" s="13"/>
      <c r="DH10" s="13"/>
      <c r="DI10" s="7"/>
      <c r="DJ10" s="7"/>
      <c r="DK10" s="7"/>
      <c r="DL10" s="7"/>
      <c r="DM10" s="7"/>
      <c r="DN10" s="7"/>
      <c r="DO10" s="7"/>
      <c r="DP10" s="13"/>
      <c r="DQ10" s="13"/>
      <c r="DR10" s="13"/>
      <c r="DS10" s="13"/>
      <c r="DT10" s="13"/>
      <c r="DU10" s="13"/>
      <c r="DV10" s="13"/>
      <c r="DW10" s="13"/>
      <c r="DX10" s="13"/>
      <c r="DY10" s="13"/>
      <c r="DZ10" s="13"/>
      <c r="EA10" s="13"/>
      <c r="EB10" s="13"/>
      <c r="EC10" s="13"/>
      <c r="ED10" s="13"/>
      <c r="EE10" s="13"/>
      <c r="EG10" s="100"/>
      <c r="EH10" s="101" t="str">
        <f>'Résultat'!F4</f>
        <v>#REF!</v>
      </c>
      <c r="EI10" s="101" t="s">
        <v>630</v>
      </c>
      <c r="EJ10" s="101" t="str">
        <f t="shared" si="77"/>
        <v>#REF!</v>
      </c>
      <c r="EK10" s="13"/>
      <c r="EL10" s="102">
        <v>44359.875</v>
      </c>
      <c r="EM10" s="103">
        <f t="shared" si="78"/>
        <v>44359.875</v>
      </c>
      <c r="EN10" s="13"/>
      <c r="EO10" s="13">
        <v>-11.0</v>
      </c>
      <c r="EP10" s="13">
        <v>-10.0</v>
      </c>
      <c r="EQ10" s="13" t="s">
        <v>631</v>
      </c>
      <c r="ER10" s="13" t="s">
        <v>632</v>
      </c>
    </row>
    <row r="11" ht="14.25" customHeight="1">
      <c r="A11" s="13" t="str">
        <f t="shared" ref="A11:A13" si="82">VLOOKUP(B11,$CW$11:$CX$15,2,FALSE)</f>
        <v>#REF!</v>
      </c>
      <c r="B11" s="13" t="str">
        <f>'Dummy Table'!EH11</f>
        <v>#REF!</v>
      </c>
      <c r="C11" s="13" t="str">
        <f t="shared" ref="C11:C14" si="83">SUMPRODUCT(($CZ$3:$CZ$42=$B11)*($DD$3:$DD$42="W"))+SUMPRODUCT(($DC$3:$DC$42=$B11)*($DE$3:$DE$42="W"))</f>
        <v>#REF!</v>
      </c>
      <c r="D11" s="13" t="str">
        <f t="shared" ref="D11:D14" si="84">SUMPRODUCT(($CZ$3:$CZ$42=$B11)*($DD$3:$DD$42="D"))+SUMPRODUCT(($DC$3:$DC$42=$B11)*($DE$3:$DE$42="D"))</f>
        <v>#REF!</v>
      </c>
      <c r="E11" s="13" t="str">
        <f t="shared" ref="E11:E14" si="85">SUMPRODUCT(($CZ$3:$CZ$42=$B11)*($DD$3:$DD$42="L"))+SUMPRODUCT(($DC$3:$DC$42=$B11)*($DE$3:$DE$42="L"))</f>
        <v>#REF!</v>
      </c>
      <c r="F11" s="13" t="str">
        <f t="shared" ref="F11:F14" si="86">SUMIF($CZ$3:$CZ$60,B11,$DA$3:$DA$60)+SUMIF($DC$3:$DC$60,B11,$DB$3:$DB$60)</f>
        <v>#REF!</v>
      </c>
      <c r="G11" s="13" t="str">
        <f t="shared" ref="G11:G14" si="87">SUMIF($DC$3:$DC$60,B11,$DA$3:$DA$60)+SUMIF($CZ$3:$CZ$60,B11,$DB$3:$DB$60)</f>
        <v>#REF!</v>
      </c>
      <c r="H11" s="13" t="str">
        <f t="shared" ref="H11:H14" si="88">F11-G11+1000</f>
        <v>#REF!</v>
      </c>
      <c r="I11" s="13" t="str">
        <f t="shared" ref="I11:I14" si="89">C11*3+D11*1</f>
        <v>#REF!</v>
      </c>
      <c r="J11" s="13">
        <v>55.0</v>
      </c>
      <c r="K11" s="13" t="str">
        <f>IF(COUNTIF(I11:I15,4)&lt;&gt;4,RANK(I11,I11:I15),I51)</f>
        <v>#REF!</v>
      </c>
      <c r="L11" s="13"/>
      <c r="M11" s="13" t="str">
        <f>SUMPRODUCT((K11:K14=K11)*(J11:J14&lt;J11))+K11</f>
        <v>#REF!</v>
      </c>
      <c r="N11" s="13" t="str">
        <f t="array" ref="N11">INDEX($B$11:$B$15,MATCH(1,$M$11:$M$15,0),0)</f>
        <v>#N/A</v>
      </c>
      <c r="O11" s="13" t="str">
        <f t="shared" ref="O11:O14" si="90">INDEX($K$11:$K$15,MATCH(N11,$B$11:$B$15,0),0)</f>
        <v>#N/A</v>
      </c>
      <c r="P11" s="13" t="str">
        <f>IF(O12=1,N11,"")</f>
        <v>#N/A</v>
      </c>
      <c r="Q11" s="13" t="str">
        <f>IF(O13=2,N12,"")</f>
        <v>#N/A</v>
      </c>
      <c r="R11" s="13" t="str">
        <f>IF(O14=3,N13,"")</f>
        <v>#N/A</v>
      </c>
      <c r="S11" s="13" t="str">
        <f>IF(O15=4,N14,"")</f>
        <v/>
      </c>
      <c r="T11" s="13"/>
      <c r="U11" s="13" t="str">
        <f t="shared" ref="U11:U14" si="91">IF(P11&lt;&gt;"",P11,"")</f>
        <v>#N/A</v>
      </c>
      <c r="V11" s="13" t="str">
        <f>SUMPRODUCT(($CZ$3:$CZ$42=$U11)*($DC$3:$DC$42=$U12)*($DD$3:$DD$42="W"))+SUMPRODUCT(($CZ$3:$CZ$42=$U11)*($DC$3:$DC$42=$U13)*($DD$3:$DD$42="W"))+SUMPRODUCT(($CZ$3:$CZ$42=$U11)*($DC$3:$DC$42=$U14)*($DD$3:$DD$42="W"))+SUMPRODUCT(($CZ$3:$CZ$42=$U11)*($DC$3:$DC$42=$U15)*($DD$3:$DD$42="W"))+SUMPRODUCT(($CZ$3:$CZ$42=$U12)*($DC$3:$DC$42=$U11)*($DE$3:$DE$42="W"))+SUMPRODUCT(($CZ$3:$CZ$42=$U13)*($DC$3:$DC$42=$U11)*($DE$3:$DE$42="W"))+SUMPRODUCT(($CZ$3:$CZ$42=$U14)*($DC$3:$DC$42=$U11)*($DE$3:$DE$42="W"))+SUMPRODUCT(($CZ$3:$CZ$42=$U15)*($DC$3:$DC$42=$U11)*($DE$3:$DE$42="W"))</f>
        <v>#REF!</v>
      </c>
      <c r="W11" s="13" t="str">
        <f>SUMPRODUCT(($CZ$3:$CZ$42=$U11)*($DC$3:$DC$42=$U12)*($DD$3:$DD$42="D"))+SUMPRODUCT(($CZ$3:$CZ$42=$U11)*($DC$3:$DC$42=$U13)*($DD$3:$DD$42="D"))+SUMPRODUCT(($CZ$3:$CZ$42=$U11)*($DC$3:$DC$42=$U14)*($DD$3:$DD$42="D"))+SUMPRODUCT(($CZ$3:$CZ$42=$U11)*($DC$3:$DC$42=$U15)*($DD$3:$DD$42="D"))+SUMPRODUCT(($CZ$3:$CZ$42=$U12)*($DC$3:$DC$42=$U11)*($DD$3:$DD$42="D"))+SUMPRODUCT(($CZ$3:$CZ$42=$U13)*($DC$3:$DC$42=$U11)*($DD$3:$DD$42="D"))+SUMPRODUCT(($CZ$3:$CZ$42=$U14)*($DC$3:$DC$42=$U11)*($DD$3:$DD$42="D"))+SUMPRODUCT(($CZ$3:$CZ$42=$U15)*($DC$3:$DC$42=$U11)*($DD$3:$DD$42="D"))</f>
        <v>#REF!</v>
      </c>
      <c r="X11" s="13" t="str">
        <f>SUMPRODUCT(($CZ$3:$CZ$42=$U11)*($DC$3:$DC$42=$U12)*($DD$3:$DD$42="L"))+SUMPRODUCT(($CZ$3:$CZ$42=$U11)*($DC$3:$DC$42=$U13)*($DD$3:$DD$42="L"))+SUMPRODUCT(($CZ$3:$CZ$42=$U11)*($DC$3:$DC$42=$U14)*($DD$3:$DD$42="L"))+SUMPRODUCT(($CZ$3:$CZ$42=$U11)*($DC$3:$DC$42=$U15)*($DD$3:$DD$42="L"))+SUMPRODUCT(($CZ$3:$CZ$42=$U12)*($DC$3:$DC$42=$U11)*($DE$3:$DE$42="L"))+SUMPRODUCT(($CZ$3:$CZ$42=$U13)*($DC$3:$DC$42=$U11)*($DE$3:$DE$42="L"))+SUMPRODUCT(($CZ$3:$CZ$42=$U14)*($DC$3:$DC$42=$U11)*($DE$3:$DE$42="L"))+SUMPRODUCT(($CZ$3:$CZ$42=$U15)*($DC$3:$DC$42=$U11)*($DE$3:$DE$42="L"))</f>
        <v>#REF!</v>
      </c>
      <c r="Y11" s="13" t="str">
        <f>SUMPRODUCT(($CZ$3:$CZ$42=$U11)*($DC$3:$DC$42=$U12)*$DA$3:$DA$42)+SUMPRODUCT(($CZ$3:$CZ$42=$U11)*($DC$3:$DC$42=$U13)*$DA$3:$DA$42)+SUMPRODUCT(($CZ$3:$CZ$42=$U11)*($DC$3:$DC$42=$U14)*$DA$3:$DA$42)+SUMPRODUCT(($CZ$3:$CZ$42=$U11)*($DC$3:$DC$42=$U15)*$DA$3:$DA$42)+SUMPRODUCT(($CZ$3:$CZ$42=$U12)*($DC$3:$DC$42=$U11)*$DB$3:$DB$42)+SUMPRODUCT(($CZ$3:$CZ$42=$U13)*($DC$3:$DC$42=$U11)*$DB$3:$DB$42)+SUMPRODUCT(($CZ$3:$CZ$42=$U14)*($DC$3:$DC$42=$U11)*$DB$3:$DB$42)+SUMPRODUCT(($CZ$3:$CZ$42=$U15)*($DC$3:$DC$42=$U11)*$DB$3:$DB$42)</f>
        <v>#REF!</v>
      </c>
      <c r="Z11" s="13" t="str">
        <f>SUMPRODUCT(($CZ$3:$CZ$42=$U11)*($DC$3:$DC$42=$U12)*$DB$3:$DB$42)+SUMPRODUCT(($CZ$3:$CZ$42=$U11)*($DC$3:$DC$42=$U13)*$DB$3:$DB$42)+SUMPRODUCT(($CZ$3:$CZ$42=$U11)*($DC$3:$DC$42=$U14)*$DB$3:$DB$42)+SUMPRODUCT(($CZ$3:$CZ$42=$U11)*($DC$3:$DC$42=$U15)*$DB$3:$DB$42)+SUMPRODUCT(($CZ$3:$CZ$42=$U12)*($DC$3:$DC$42=$U11)*$DA$3:$DA$42)+SUMPRODUCT(($CZ$3:$CZ$42=$U13)*($DC$3:$DC$42=$U11)*$DA$3:$DA$42)+SUMPRODUCT(($CZ$3:$CZ$42=$U14)*($DC$3:$DC$42=$U11)*$DA$3:$DA$42)+SUMPRODUCT(($CZ$3:$CZ$42=$U15)*($DC$3:$DC$42=$U11)*$DA$3:$DA$42)</f>
        <v>#REF!</v>
      </c>
      <c r="AA11" s="13" t="str">
        <f t="shared" ref="AA11:AA14" si="92">Y11-Z11+1000</f>
        <v>#REF!</v>
      </c>
      <c r="AB11" s="13" t="str">
        <f t="shared" ref="AB11:AB14" si="93">IF(U11&lt;&gt;"",V11*3+W11*1,"")</f>
        <v>#N/A</v>
      </c>
      <c r="AC11" s="13" t="str">
        <f t="shared" ref="AC11:AC14" si="94">IF(U11&lt;&gt;"",VLOOKUP(U11,$B$4:$H$40,7,FALSE),"")</f>
        <v>#N/A</v>
      </c>
      <c r="AD11" s="13" t="str">
        <f t="shared" ref="AD11:AD14" si="95">IF(U11&lt;&gt;"",VLOOKUP(U11,$B$4:$H$40,5,FALSE),"")</f>
        <v>#N/A</v>
      </c>
      <c r="AE11" s="13" t="str">
        <f t="shared" ref="AE11:AE14" si="96">IF(U11&lt;&gt;"",VLOOKUP(U11,$B$4:$J$40,9,FALSE),"")</f>
        <v>#N/A</v>
      </c>
      <c r="AF11" s="13" t="str">
        <f t="shared" ref="AF11:AF14" si="97">AB11</f>
        <v>#N/A</v>
      </c>
      <c r="AG11" s="13" t="str">
        <f t="shared" ref="AG11:AG14" si="98">IF(U11&lt;&gt;"",RANK(AF11,AF$11:AF$15),"")</f>
        <v>#N/A</v>
      </c>
      <c r="AH11" s="13" t="str">
        <f t="shared" ref="AH11:AH14" si="99">IF(U11&lt;&gt;"",SUMPRODUCT((AF$11:AF$15=AF11)*(AA$11:AA$15&gt;AA11)),"")</f>
        <v>#N/A</v>
      </c>
      <c r="AI11" s="13" t="str">
        <f t="shared" ref="AI11:AI14" si="100">IF(U11&lt;&gt;"",SUMPRODUCT((AF$11:AF$15=AF11)*(AA$11:AA$15=AA11)*(Y$11:Y$15&gt;Y11)),"")</f>
        <v>#N/A</v>
      </c>
      <c r="AJ11" s="13" t="str">
        <f t="shared" ref="AJ11:AJ14" si="101">IF(U11&lt;&gt;"",SUMPRODUCT((AF$11:AF$15=AF11)*(AA$11:AA$15=AA11)*(Y$11:Y$15=Y11)*(AC$11:AC$15&gt;AC11)),"")</f>
        <v>#N/A</v>
      </c>
      <c r="AK11" s="13" t="str">
        <f t="shared" ref="AK11:AK14" si="102">IF(U11&lt;&gt;"",SUMPRODUCT((AF$11:AF$15=AF11)*(AA$11:AA$15=AA11)*(Y$11:Y$15=Y11)*(AC$11:AC$15=AC11)*(AD$11:AD$15&gt;AD11)),"")</f>
        <v>#N/A</v>
      </c>
      <c r="AL11" s="13" t="str">
        <f t="shared" ref="AL11:AL14" si="103">IF(U11&lt;&gt;"",SUMPRODUCT((AF$11:AF$15=AF11)*(AA$11:AA$15=AA11)*(Y$11:Y$15=Y11)*(AC$11:AC$15=AC11)*(AD$11:AD$15=AD11)*(AE$11:AE$15&gt;AE11)),"")</f>
        <v>#N/A</v>
      </c>
      <c r="AM11" s="13" t="str">
        <f t="shared" ref="AM11:AM14" si="104">IF(U11&lt;&gt;"",IF(AM51&lt;&gt;"",IF(T$50=3,AM51,AM51+T$50),SUM(AG11:AL11)),"")</f>
        <v>#N/A</v>
      </c>
      <c r="AN11" s="13" t="str">
        <f t="array" ref="AN11">IF(U11&lt;&gt;"",INDEX($U$11:$U$15,MATCH(1,$AM$11:$AM$15,0),0),"")</f>
        <v>#N/A</v>
      </c>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t="str">
        <f>IF(AN11&lt;&gt;"",AN11,N11)</f>
        <v>#N/A</v>
      </c>
      <c r="CX11" s="13">
        <v>1.0</v>
      </c>
      <c r="CY11" s="13">
        <v>9.0</v>
      </c>
      <c r="CZ11" s="13" t="str">
        <f t="shared" si="70"/>
        <v>#REF!</v>
      </c>
      <c r="DA11" s="13" t="str">
        <f t="shared" ref="DA11:DB11" si="81">IF(AND(#REF!&lt;&gt;"",#REF!&lt;&gt;""),#REF!,0)</f>
        <v>#REF!</v>
      </c>
      <c r="DB11" s="13" t="str">
        <f t="shared" si="81"/>
        <v>#REF!</v>
      </c>
      <c r="DC11" s="13" t="str">
        <f t="shared" si="72"/>
        <v>#REF!</v>
      </c>
      <c r="DD11" s="13" t="str">
        <f t="shared" si="73"/>
        <v>#REF!</v>
      </c>
      <c r="DE11" s="13" t="str">
        <f t="shared" si="7"/>
        <v>#REF!</v>
      </c>
      <c r="DF11" s="13"/>
      <c r="DG11" s="13"/>
      <c r="DH11" s="13"/>
      <c r="DI11" s="7"/>
      <c r="DJ11" s="7"/>
      <c r="DK11" s="7"/>
      <c r="DL11" s="7"/>
      <c r="DM11" s="7"/>
      <c r="DN11" s="7"/>
      <c r="DO11" s="7"/>
      <c r="DP11" s="13"/>
      <c r="DQ11" s="13"/>
      <c r="DR11" s="13"/>
      <c r="DS11" s="13"/>
      <c r="DT11" s="13"/>
      <c r="DU11" s="13"/>
      <c r="DV11" s="13"/>
      <c r="DW11" s="13"/>
      <c r="DX11" s="13"/>
      <c r="DY11" s="13"/>
      <c r="DZ11" s="13"/>
      <c r="EA11" s="13"/>
      <c r="EB11" s="13"/>
      <c r="EC11" s="13"/>
      <c r="ED11" s="13"/>
      <c r="EE11" s="13"/>
      <c r="EF11" s="99" t="s">
        <v>253</v>
      </c>
      <c r="EG11" s="100"/>
      <c r="EH11" s="101" t="str">
        <f t="shared" ref="EH11:EH12" si="107">#REF!</f>
        <v>#REF!</v>
      </c>
      <c r="EI11" s="101" t="s">
        <v>633</v>
      </c>
      <c r="EJ11" s="101" t="str">
        <f t="shared" si="77"/>
        <v>#REF!</v>
      </c>
      <c r="EK11" s="13"/>
      <c r="EL11" s="102">
        <v>44360.625</v>
      </c>
      <c r="EM11" s="103">
        <f t="shared" si="78"/>
        <v>44360.625</v>
      </c>
      <c r="EN11" s="13"/>
      <c r="EO11" s="13">
        <v>-10.5</v>
      </c>
      <c r="EP11" s="13">
        <v>-10.0</v>
      </c>
      <c r="EQ11" s="13" t="s">
        <v>634</v>
      </c>
      <c r="ER11" s="13" t="s">
        <v>635</v>
      </c>
    </row>
    <row r="12" ht="14.25" customHeight="1">
      <c r="A12" s="13" t="str">
        <f t="shared" si="82"/>
        <v>#REF!</v>
      </c>
      <c r="B12" s="13" t="str">
        <f>'Dummy Table'!EH12</f>
        <v>#REF!</v>
      </c>
      <c r="C12" s="13" t="str">
        <f t="shared" si="83"/>
        <v>#REF!</v>
      </c>
      <c r="D12" s="13" t="str">
        <f t="shared" si="84"/>
        <v>#REF!</v>
      </c>
      <c r="E12" s="13" t="str">
        <f t="shared" si="85"/>
        <v>#REF!</v>
      </c>
      <c r="F12" s="13" t="str">
        <f t="shared" si="86"/>
        <v>#REF!</v>
      </c>
      <c r="G12" s="13" t="str">
        <f t="shared" si="87"/>
        <v>#REF!</v>
      </c>
      <c r="H12" s="13" t="str">
        <f t="shared" si="88"/>
        <v>#REF!</v>
      </c>
      <c r="I12" s="13" t="str">
        <f t="shared" si="89"/>
        <v>#REF!</v>
      </c>
      <c r="J12" s="13">
        <v>44.0</v>
      </c>
      <c r="K12" s="13" t="str">
        <f>IF(COUNTIF(I11:I15,4)&lt;&gt;4,RANK(I12,I11:I15),I52)</f>
        <v>#REF!</v>
      </c>
      <c r="L12" s="13"/>
      <c r="M12" s="13" t="str">
        <f>SUMPRODUCT((K11:K14=K12)*(J11:J14&lt;J12))+K12</f>
        <v>#REF!</v>
      </c>
      <c r="N12" s="13" t="str">
        <f t="array" ref="N12">INDEX($B$11:$B$15,MATCH(2,$M$11:$M$15,0),0)</f>
        <v>#N/A</v>
      </c>
      <c r="O12" s="13" t="str">
        <f t="shared" si="90"/>
        <v>#N/A</v>
      </c>
      <c r="P12" s="13" t="str">
        <f>IF(P11&lt;&gt;"",N12,"")</f>
        <v>#N/A</v>
      </c>
      <c r="Q12" s="13" t="str">
        <f>IF(Q11&lt;&gt;"",N13,"")</f>
        <v>#N/A</v>
      </c>
      <c r="R12" s="13" t="str">
        <f>IF(R11&lt;&gt;"",N14,"")</f>
        <v>#N/A</v>
      </c>
      <c r="S12" s="13" t="str">
        <f>IF(S11&lt;&gt;"",N15,"")</f>
        <v/>
      </c>
      <c r="T12" s="13"/>
      <c r="U12" s="13" t="str">
        <f t="shared" si="91"/>
        <v>#N/A</v>
      </c>
      <c r="V12" s="13" t="str">
        <f>SUMPRODUCT(($CZ$3:$CZ$42=$U12)*($DC$3:$DC$42=$U13)*($DD$3:$DD$42="W"))+SUMPRODUCT(($CZ$3:$CZ$42=$U12)*($DC$3:$DC$42=$U14)*($DD$3:$DD$42="W"))+SUMPRODUCT(($CZ$3:$CZ$42=$U12)*($DC$3:$DC$42=$U15)*($DD$3:$DD$42="W"))+SUMPRODUCT(($CZ$3:$CZ$42=$U12)*($DC$3:$DC$42=$U11)*($DD$3:$DD$42="W"))+SUMPRODUCT(($CZ$3:$CZ$42=$U13)*($DC$3:$DC$42=$U12)*($DE$3:$DE$42="W"))+SUMPRODUCT(($CZ$3:$CZ$42=$U14)*($DC$3:$DC$42=$U12)*($DE$3:$DE$42="W"))+SUMPRODUCT(($CZ$3:$CZ$42=$U15)*($DC$3:$DC$42=$U12)*($DE$3:$DE$42="W"))+SUMPRODUCT(($CZ$3:$CZ$42=$U11)*($DC$3:$DC$42=$U12)*($DE$3:$DE$42="W"))</f>
        <v>#REF!</v>
      </c>
      <c r="W12" s="13" t="str">
        <f>SUMPRODUCT(($CZ$3:$CZ$42=$U12)*($DC$3:$DC$42=$U13)*($DD$3:$DD$42="D"))+SUMPRODUCT(($CZ$3:$CZ$42=$U12)*($DC$3:$DC$42=$U14)*($DD$3:$DD$42="D"))+SUMPRODUCT(($CZ$3:$CZ$42=$U12)*($DC$3:$DC$42=$U15)*($DD$3:$DD$42="D"))+SUMPRODUCT(($CZ$3:$CZ$42=$U12)*($DC$3:$DC$42=$U11)*($DD$3:$DD$42="D"))+SUMPRODUCT(($CZ$3:$CZ$42=$U13)*($DC$3:$DC$42=$U12)*($DD$3:$DD$42="D"))+SUMPRODUCT(($CZ$3:$CZ$42=$U14)*($DC$3:$DC$42=$U12)*($DD$3:$DD$42="D"))+SUMPRODUCT(($CZ$3:$CZ$42=$U15)*($DC$3:$DC$42=$U12)*($DD$3:$DD$42="D"))+SUMPRODUCT(($CZ$3:$CZ$42=$U11)*($DC$3:$DC$42=$U12)*($DD$3:$DD$42="D"))</f>
        <v>#REF!</v>
      </c>
      <c r="X12" s="13" t="str">
        <f>SUMPRODUCT(($CZ$3:$CZ$42=$U12)*($DC$3:$DC$42=$U13)*($DD$3:$DD$42="L"))+SUMPRODUCT(($CZ$3:$CZ$42=$U12)*($DC$3:$DC$42=$U14)*($DD$3:$DD$42="L"))+SUMPRODUCT(($CZ$3:$CZ$42=$U12)*($DC$3:$DC$42=$U15)*($DD$3:$DD$42="L"))+SUMPRODUCT(($CZ$3:$CZ$42=$U12)*($DC$3:$DC$42=$U11)*($DD$3:$DD$42="L"))+SUMPRODUCT(($CZ$3:$CZ$42=$U13)*($DC$3:$DC$42=$U12)*($DE$3:$DE$42="L"))+SUMPRODUCT(($CZ$3:$CZ$42=$U14)*($DC$3:$DC$42=$U12)*($DE$3:$DE$42="L"))+SUMPRODUCT(($CZ$3:$CZ$42=$U15)*($DC$3:$DC$42=$U12)*($DE$3:$DE$42="L"))+SUMPRODUCT(($CZ$3:$CZ$42=$U11)*($DC$3:$DC$42=$U12)*($DE$3:$DE$42="L"))</f>
        <v>#REF!</v>
      </c>
      <c r="Y12" s="13" t="str">
        <f>SUMPRODUCT(($CZ$3:$CZ$42=$U12)*($DC$3:$DC$42=$U13)*$DA$3:$DA$42)+SUMPRODUCT(($CZ$3:$CZ$42=$U12)*($DC$3:$DC$42=$U14)*$DA$3:$DA$42)+SUMPRODUCT(($CZ$3:$CZ$42=$U12)*($DC$3:$DC$42=$U15)*$DA$3:$DA$42)+SUMPRODUCT(($CZ$3:$CZ$42=$U12)*($DC$3:$DC$42=$U11)*$DA$3:$DA$42)+SUMPRODUCT(($CZ$3:$CZ$42=$U13)*($DC$3:$DC$42=$U12)*$DB$3:$DB$42)+SUMPRODUCT(($CZ$3:$CZ$42=$U14)*($DC$3:$DC$42=$U12)*$DB$3:$DB$42)+SUMPRODUCT(($CZ$3:$CZ$42=$U15)*($DC$3:$DC$42=$U12)*$DB$3:$DB$42)+SUMPRODUCT(($CZ$3:$CZ$42=$U11)*($DC$3:$DC$42=$U12)*$DB$3:$DB$42)</f>
        <v>#REF!</v>
      </c>
      <c r="Z12" s="13" t="str">
        <f>SUMPRODUCT(($CZ$3:$CZ$42=$U12)*($DC$3:$DC$42=$U13)*$DB$3:$DB$42)+SUMPRODUCT(($CZ$3:$CZ$42=$U12)*($DC$3:$DC$42=$U14)*$DB$3:$DB$42)+SUMPRODUCT(($CZ$3:$CZ$42=$U12)*($DC$3:$DC$42=$U15)*$DB$3:$DB$42)+SUMPRODUCT(($CZ$3:$CZ$42=$U12)*($DC$3:$DC$42=$U11)*$DB$3:$DB$42)+SUMPRODUCT(($CZ$3:$CZ$42=$U13)*($DC$3:$DC$42=$U12)*$DA$3:$DA$42)+SUMPRODUCT(($CZ$3:$CZ$42=$U14)*($DC$3:$DC$42=$U12)*$DA$3:$DA$42)+SUMPRODUCT(($CZ$3:$CZ$42=$U15)*($DC$3:$DC$42=$U12)*$DA$3:$DA$42)+SUMPRODUCT(($CZ$3:$CZ$42=$U11)*($DC$3:$DC$42=$U12)*$DA$3:$DA$42)</f>
        <v>#REF!</v>
      </c>
      <c r="AA12" s="13" t="str">
        <f t="shared" si="92"/>
        <v>#REF!</v>
      </c>
      <c r="AB12" s="13" t="str">
        <f t="shared" si="93"/>
        <v>#N/A</v>
      </c>
      <c r="AC12" s="13" t="str">
        <f t="shared" si="94"/>
        <v>#N/A</v>
      </c>
      <c r="AD12" s="13" t="str">
        <f t="shared" si="95"/>
        <v>#N/A</v>
      </c>
      <c r="AE12" s="13" t="str">
        <f t="shared" si="96"/>
        <v>#N/A</v>
      </c>
      <c r="AF12" s="13" t="str">
        <f t="shared" si="97"/>
        <v>#N/A</v>
      </c>
      <c r="AG12" s="13" t="str">
        <f t="shared" si="98"/>
        <v>#N/A</v>
      </c>
      <c r="AH12" s="13" t="str">
        <f t="shared" si="99"/>
        <v>#N/A</v>
      </c>
      <c r="AI12" s="13" t="str">
        <f t="shared" si="100"/>
        <v>#N/A</v>
      </c>
      <c r="AJ12" s="13" t="str">
        <f t="shared" si="101"/>
        <v>#N/A</v>
      </c>
      <c r="AK12" s="13" t="str">
        <f t="shared" si="102"/>
        <v>#N/A</v>
      </c>
      <c r="AL12" s="13" t="str">
        <f t="shared" si="103"/>
        <v>#N/A</v>
      </c>
      <c r="AM12" s="13" t="str">
        <f t="shared" si="104"/>
        <v>#N/A</v>
      </c>
      <c r="AN12" s="13" t="str">
        <f t="array" ref="AN12">IF(U12&lt;&gt;"",INDEX($U$11:$U$15,MATCH(2,$AM$11:$AM$15,0),0),"")</f>
        <v>#N/A</v>
      </c>
      <c r="AO12" s="13" t="str">
        <f t="shared" ref="AO12:AO14" si="108">IF(Q11&lt;&gt;"",Q11,"")</f>
        <v>#N/A</v>
      </c>
      <c r="AP12" s="13" t="str">
        <f>SUMPRODUCT(($CZ$3:$CZ$42=$AO12)*($DC$3:$DC$42=$AO13)*($DD$3:$DD$42="W"))+SUMPRODUCT(($CZ$3:$CZ$42=$AO12)*($DC$3:$DC$42=$AO14)*($DD$3:$DD$42="W"))+SUMPRODUCT(($CZ$3:$CZ$42=$AO12)*($DC$3:$DC$42=$AO15)*($DD$3:$DD$42="W"))+SUMPRODUCT(($CZ$3:$CZ$42=$AO13)*($DC$3:$DC$42=$AO12)*($DE$3:$DE$42="W"))+SUMPRODUCT(($CZ$3:$CZ$42=$AO14)*($DC$3:$DC$42=$AO12)*($DE$3:$DE$42="W"))+SUMPRODUCT(($CZ$3:$CZ$42=$AO15)*($DC$3:$DC$42=$AO12)*($DE$3:$DE$42="W"))</f>
        <v>#REF!</v>
      </c>
      <c r="AQ12" s="13" t="str">
        <f>SUMPRODUCT(($CZ$3:$CZ$42=$AO12)*($DC$3:$DC$42=$AO13)*($DD$3:$DD$42="D"))+SUMPRODUCT(($CZ$3:$CZ$42=$AO12)*($DC$3:$DC$42=$AO14)*($DD$3:$DD$42="D"))+SUMPRODUCT(($CZ$3:$CZ$42=$AO12)*($DC$3:$DC$42=$AO15)*($DD$3:$DD$42="D"))+SUMPRODUCT(($CZ$3:$CZ$42=$AO13)*($DC$3:$DC$42=$AO12)*($DD$3:$DD$42="D"))+SUMPRODUCT(($CZ$3:$CZ$42=$AO14)*($DC$3:$DC$42=$AO12)*($DD$3:$DD$42="D"))+SUMPRODUCT(($CZ$3:$CZ$42=$AO15)*($DC$3:$DC$42=$AO12)*($DD$3:$DD$42="D"))</f>
        <v>#REF!</v>
      </c>
      <c r="AR12" s="13" t="str">
        <f>SUMPRODUCT(($CZ$3:$CZ$42=$AO12)*($DC$3:$DC$42=$AO13)*($DD$3:$DD$42="L"))+SUMPRODUCT(($CZ$3:$CZ$42=$AO12)*($DC$3:$DC$42=$AO14)*($DD$3:$DD$42="L"))+SUMPRODUCT(($CZ$3:$CZ$42=$AO12)*($DC$3:$DC$42=$AO15)*($DD$3:$DD$42="L"))+SUMPRODUCT(($CZ$3:$CZ$42=$AO13)*($DC$3:$DC$42=$AO12)*($DE$3:$DE$42="L"))+SUMPRODUCT(($CZ$3:$CZ$42=$AO14)*($DC$3:$DC$42=$AO12)*($DE$3:$DE$42="L"))+SUMPRODUCT(($CZ$3:$CZ$42=$AO15)*($DC$3:$DC$42=$AO12)*($DE$3:$DE$42="L"))</f>
        <v>#REF!</v>
      </c>
      <c r="AS12" s="13" t="str">
        <f>SUMPRODUCT(($CZ$3:$CZ$42=$AO12)*($DC$3:$DC$42=$AO13)*$DA$3:$DA$42)+SUMPRODUCT(($CZ$3:$CZ$42=$AO12)*($DC$3:$DC$42=$AO14)*$DA$3:$DA$42)+SUMPRODUCT(($CZ$3:$CZ$42=$AO12)*($DC$3:$DC$42=$AO15)*$DA$3:$DA$42)+SUMPRODUCT(($CZ$3:$CZ$42=$AO12)*($DC$3:$DC$42=$AO11)*$DA$3:$DA$42)+SUMPRODUCT(($CZ$3:$CZ$42=$AO13)*($DC$3:$DC$42=$AO12)*$DB$3:$DB$42)+SUMPRODUCT(($CZ$3:$CZ$42=$AO14)*($DC$3:$DC$42=$AO12)*$DB$3:$DB$42)+SUMPRODUCT(($CZ$3:$CZ$42=$AO15)*($DC$3:$DC$42=$AO12)*$DB$3:$DB$42)+SUMPRODUCT(($CZ$3:$CZ$42=$AO11)*($DC$3:$DC$42=$AO12)*$DB$3:$DB$42)</f>
        <v>#REF!</v>
      </c>
      <c r="AT12" s="13" t="str">
        <f>SUMPRODUCT(($CZ$3:$CZ$42=$AO12)*($DC$3:$DC$42=$AO13)*$DB$3:$DB$42)+SUMPRODUCT(($CZ$3:$CZ$42=$AO12)*($DC$3:$DC$42=$AO14)*$DB$3:$DB$42)+SUMPRODUCT(($CZ$3:$CZ$42=$AO12)*($DC$3:$DC$42=$AO15)*$DB$3:$DB$42)+SUMPRODUCT(($CZ$3:$CZ$42=$AO12)*($DC$3:$DC$42=$AO11)*$DB$3:$DB$42)+SUMPRODUCT(($CZ$3:$CZ$42=$AO13)*($DC$3:$DC$42=$AO12)*$DA$3:$DA$42)+SUMPRODUCT(($CZ$3:$CZ$42=$AO14)*($DC$3:$DC$42=$AO12)*$DA$3:$DA$42)+SUMPRODUCT(($CZ$3:$CZ$42=$AO15)*($DC$3:$DC$42=$AO12)*$DA$3:$DA$42)+SUMPRODUCT(($CZ$3:$CZ$42=$AO11)*($DC$3:$DC$42=$AO12)*$DA$3:$DA$42)</f>
        <v>#REF!</v>
      </c>
      <c r="AU12" s="13" t="str">
        <f t="shared" ref="AU12:AU14" si="109">AS12-AT12+1000</f>
        <v>#REF!</v>
      </c>
      <c r="AV12" s="13" t="str">
        <f t="shared" ref="AV12:AV14" si="110">IF(AO12&lt;&gt;"",AP12*3+AQ12*1,"")</f>
        <v>#N/A</v>
      </c>
      <c r="AW12" s="13" t="str">
        <f t="shared" ref="AW12:AW14" si="111">IF(AO12&lt;&gt;"",VLOOKUP(AO12,$B$4:$H$40,7,FALSE),"")</f>
        <v>#N/A</v>
      </c>
      <c r="AX12" s="13" t="str">
        <f t="shared" ref="AX12:AX14" si="112">IF(AO12&lt;&gt;"",VLOOKUP(AO12,$B$4:$H$40,5,FALSE),"")</f>
        <v>#N/A</v>
      </c>
      <c r="AY12" s="13" t="str">
        <f t="shared" ref="AY12:AY14" si="113">IF(AO12&lt;&gt;"",VLOOKUP(AO12,$B$4:$J$40,9,FALSE),"")</f>
        <v>#N/A</v>
      </c>
      <c r="AZ12" s="13" t="str">
        <f t="shared" ref="AZ12:AZ14" si="114">AV12</f>
        <v>#N/A</v>
      </c>
      <c r="BA12" s="13" t="str">
        <f t="shared" ref="BA12:BA14" si="115">IF(AO12&lt;&gt;"",RANK(AZ12,AZ$11:AZ$15),"")</f>
        <v>#N/A</v>
      </c>
      <c r="BB12" s="13" t="str">
        <f t="shared" ref="BB12:BB14" si="116">IF(AO12&lt;&gt;"",SUMPRODUCT((AZ$11:AZ$15=AZ12)*(AU$11:AU$15&gt;AU12)),"")</f>
        <v>#N/A</v>
      </c>
      <c r="BC12" s="13" t="str">
        <f t="shared" ref="BC12:BC14" si="117">IF(AO12&lt;&gt;"",SUMPRODUCT((AZ$11:AZ$15=AZ12)*(AU$11:AU$15=AU12)*(AS$11:AS$15&gt;AS12)),"")</f>
        <v>#N/A</v>
      </c>
      <c r="BD12" s="13" t="str">
        <f t="shared" ref="BD12:BD14" si="118">IF(AO12&lt;&gt;"",SUMPRODUCT((AZ$11:AZ$15=AZ12)*(AU$11:AU$15=AU12)*(AS$11:AS$15=AS12)*(AW$11:AW$15&gt;AW12)),"")</f>
        <v>#N/A</v>
      </c>
      <c r="BE12" s="13" t="str">
        <f t="shared" ref="BE12:BE14" si="119">IF(AO12&lt;&gt;"",SUMPRODUCT((AZ$11:AZ$15=AZ12)*(AU$11:AU$15=AU12)*(AS$11:AS$15=AS12)*(AW$11:AW$15=AW12)*(AX$11:AX$15&gt;AX12)),"")</f>
        <v>#N/A</v>
      </c>
      <c r="BF12" s="13" t="str">
        <f t="shared" ref="BF12:BF14" si="120">IF(AO12&lt;&gt;"",SUMPRODUCT((AZ$11:AZ$15=AZ12)*(AU$11:AU$15=AU12)*(AS$11:AS$15=AS12)*(AW$11:AW$15=AW12)*(AX$11:AX$15=AX12)*(AY$11:AY$15&gt;AY12)),"")</f>
        <v>#N/A</v>
      </c>
      <c r="BG12" s="13" t="str">
        <f t="shared" ref="BG12:BG14" si="121">IF(AO12&lt;&gt;"",IF(BG52&lt;&gt;"",IF(AN$50=3,BG52,BG52+AN$50),SUM(BA12:BF12)+1),"")</f>
        <v>#N/A</v>
      </c>
      <c r="BH12" s="13" t="str">
        <f t="array" ref="BH12">IF(AO12&lt;&gt;"",INDEX(AO12:AO15,MATCH(2,BG12:BG15,0),0),"")</f>
        <v>#N/A</v>
      </c>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t="str">
        <f>IF(BH12&lt;&gt;"",BH12,IF(AN12&lt;&gt;"",AN12,N12))</f>
        <v>#N/A</v>
      </c>
      <c r="CX12" s="13">
        <v>2.0</v>
      </c>
      <c r="CY12" s="13">
        <v>10.0</v>
      </c>
      <c r="CZ12" s="13" t="str">
        <f t="shared" si="70"/>
        <v>#REF!</v>
      </c>
      <c r="DA12" s="13" t="str">
        <f t="shared" ref="DA12:DB12" si="105">IF(AND(#REF!&lt;&gt;"",#REF!&lt;&gt;""),#REF!,0)</f>
        <v>#REF!</v>
      </c>
      <c r="DB12" s="13" t="str">
        <f t="shared" si="105"/>
        <v>#REF!</v>
      </c>
      <c r="DC12" s="13" t="str">
        <f t="shared" si="72"/>
        <v>#REF!</v>
      </c>
      <c r="DD12" s="13" t="str">
        <f t="shared" si="73"/>
        <v>#REF!</v>
      </c>
      <c r="DE12" s="13" t="str">
        <f t="shared" si="7"/>
        <v>#REF!</v>
      </c>
      <c r="DF12" s="13"/>
      <c r="DG12" s="13"/>
      <c r="DH12" s="104" t="s">
        <v>636</v>
      </c>
      <c r="DI12" s="104"/>
      <c r="DJ12" s="104"/>
      <c r="DK12" s="104"/>
      <c r="DL12" s="105" t="s">
        <v>247</v>
      </c>
      <c r="DM12" s="105" t="s">
        <v>248</v>
      </c>
      <c r="DN12" s="105" t="s">
        <v>249</v>
      </c>
      <c r="DO12" s="105" t="s">
        <v>250</v>
      </c>
      <c r="DP12" s="13"/>
      <c r="DQ12" s="105" t="str">
        <f t="shared" ref="DQ12:DT12" si="106">#REF!</f>
        <v>#REF!</v>
      </c>
      <c r="DR12" s="7" t="str">
        <f t="shared" si="106"/>
        <v>#REF!</v>
      </c>
      <c r="DS12" s="7" t="str">
        <f t="shared" si="106"/>
        <v>#REF!</v>
      </c>
      <c r="DT12" s="7" t="str">
        <f t="shared" si="106"/>
        <v>#REF!</v>
      </c>
      <c r="DU12" s="7"/>
      <c r="DV12" s="13"/>
      <c r="DW12" s="13"/>
      <c r="DX12" s="13"/>
      <c r="DY12" s="13"/>
      <c r="DZ12" s="13"/>
      <c r="EA12" s="13"/>
      <c r="EB12" s="13"/>
      <c r="EC12" s="13"/>
      <c r="ED12" s="13"/>
      <c r="EE12" s="13"/>
      <c r="EG12" s="100"/>
      <c r="EH12" s="101" t="str">
        <f t="shared" si="107"/>
        <v>#REF!</v>
      </c>
      <c r="EI12" s="101" t="s">
        <v>637</v>
      </c>
      <c r="EJ12" s="101" t="str">
        <f t="shared" si="77"/>
        <v>#REF!</v>
      </c>
      <c r="EK12" s="13"/>
      <c r="EL12" s="102">
        <v>44360.75</v>
      </c>
      <c r="EM12" s="103">
        <f t="shared" si="78"/>
        <v>44360.75</v>
      </c>
      <c r="EN12" s="13"/>
      <c r="EO12" s="13">
        <v>-10.0</v>
      </c>
      <c r="EP12" s="13">
        <v>-9.5</v>
      </c>
      <c r="EQ12" s="13" t="s">
        <v>638</v>
      </c>
      <c r="ER12" s="13" t="s">
        <v>639</v>
      </c>
    </row>
    <row r="13" ht="14.25" customHeight="1">
      <c r="A13" s="13" t="str">
        <f t="shared" si="82"/>
        <v>#REF!</v>
      </c>
      <c r="B13" s="13" t="str">
        <f>'Dummy Table'!EH13</f>
        <v>#REF!</v>
      </c>
      <c r="C13" s="13" t="str">
        <f t="shared" si="83"/>
        <v>#REF!</v>
      </c>
      <c r="D13" s="13" t="str">
        <f t="shared" si="84"/>
        <v>#REF!</v>
      </c>
      <c r="E13" s="13" t="str">
        <f t="shared" si="85"/>
        <v>#REF!</v>
      </c>
      <c r="F13" s="13" t="str">
        <f t="shared" si="86"/>
        <v>#REF!</v>
      </c>
      <c r="G13" s="13" t="str">
        <f t="shared" si="87"/>
        <v>#REF!</v>
      </c>
      <c r="H13" s="13" t="str">
        <f t="shared" si="88"/>
        <v>#REF!</v>
      </c>
      <c r="I13" s="13" t="str">
        <f t="shared" si="89"/>
        <v>#REF!</v>
      </c>
      <c r="J13" s="13">
        <v>41.0</v>
      </c>
      <c r="K13" s="13" t="str">
        <f>IF(COUNTIF(I11:I15,4)&lt;&gt;4,RANK(I13,I11:I15),I53)</f>
        <v>#REF!</v>
      </c>
      <c r="L13" s="13"/>
      <c r="M13" s="13" t="str">
        <f>SUMPRODUCT((K11:K14=K13)*(J11:J14&lt;J13))+K13</f>
        <v>#REF!</v>
      </c>
      <c r="N13" s="13" t="str">
        <f t="array" ref="N13">INDEX($B$11:$B$15,MATCH(3,$M$11:$M$15,0),0)</f>
        <v>#N/A</v>
      </c>
      <c r="O13" s="13" t="str">
        <f t="shared" si="90"/>
        <v>#N/A</v>
      </c>
      <c r="P13" s="13" t="str">
        <f t="shared" ref="P13:P14" si="124">IF(AND(P12&lt;&gt;"",O13=1),N13,"")</f>
        <v>#N/A</v>
      </c>
      <c r="Q13" s="13" t="str">
        <f t="shared" ref="Q13:Q14" si="125">IF(AND(Q12&lt;&gt;"",O14=2),N14,"")</f>
        <v>#N/A</v>
      </c>
      <c r="R13" s="13" t="str">
        <f>IF(AND(R12&lt;&gt;"",O15=3),N15,"")</f>
        <v>#N/A</v>
      </c>
      <c r="S13" s="13"/>
      <c r="T13" s="13"/>
      <c r="U13" s="13" t="str">
        <f t="shared" si="91"/>
        <v>#N/A</v>
      </c>
      <c r="V13" s="13" t="str">
        <f>SUMPRODUCT(($CZ$3:$CZ$42=$U13)*($DC$3:$DC$42=$U14)*($DD$3:$DD$42="W"))+SUMPRODUCT(($CZ$3:$CZ$42=$U13)*($DC$3:$DC$42=$U15)*($DD$3:$DD$42="W"))+SUMPRODUCT(($CZ$3:$CZ$42=$U13)*($DC$3:$DC$42=$U11)*($DD$3:$DD$42="W"))+SUMPRODUCT(($CZ$3:$CZ$42=$U13)*($DC$3:$DC$42=$U12)*($DD$3:$DD$42="W"))+SUMPRODUCT(($CZ$3:$CZ$42=$U14)*($DC$3:$DC$42=$U13)*($DE$3:$DE$42="W"))+SUMPRODUCT(($CZ$3:$CZ$42=$U15)*($DC$3:$DC$42=$U13)*($DE$3:$DE$42="W"))+SUMPRODUCT(($CZ$3:$CZ$42=$U11)*($DC$3:$DC$42=$U13)*($DE$3:$DE$42="W"))+SUMPRODUCT(($CZ$3:$CZ$42=$U12)*($DC$3:$DC$42=$U13)*($DE$3:$DE$42="W"))</f>
        <v>#REF!</v>
      </c>
      <c r="W13" s="13" t="str">
        <f>SUMPRODUCT(($CZ$3:$CZ$42=$U13)*($DC$3:$DC$42=$U14)*($DD$3:$DD$42="D"))+SUMPRODUCT(($CZ$3:$CZ$42=$U13)*($DC$3:$DC$42=$U15)*($DD$3:$DD$42="D"))+SUMPRODUCT(($CZ$3:$CZ$42=$U13)*($DC$3:$DC$42=$U11)*($DD$3:$DD$42="D"))+SUMPRODUCT(($CZ$3:$CZ$42=$U13)*($DC$3:$DC$42=$U12)*($DD$3:$DD$42="D"))+SUMPRODUCT(($CZ$3:$CZ$42=$U14)*($DC$3:$DC$42=$U13)*($DD$3:$DD$42="D"))+SUMPRODUCT(($CZ$3:$CZ$42=$U15)*($DC$3:$DC$42=$U13)*($DD$3:$DD$42="D"))+SUMPRODUCT(($CZ$3:$CZ$42=$U11)*($DC$3:$DC$42=$U13)*($DD$3:$DD$42="D"))+SUMPRODUCT(($CZ$3:$CZ$42=$U12)*($DC$3:$DC$42=$U13)*($DD$3:$DD$42="D"))</f>
        <v>#REF!</v>
      </c>
      <c r="X13" s="13" t="str">
        <f>SUMPRODUCT(($CZ$3:$CZ$42=$U13)*($DC$3:$DC$42=$U14)*($DD$3:$DD$42="L"))+SUMPRODUCT(($CZ$3:$CZ$42=$U13)*($DC$3:$DC$42=$U15)*($DD$3:$DD$42="L"))+SUMPRODUCT(($CZ$3:$CZ$42=$U13)*($DC$3:$DC$42=$U11)*($DD$3:$DD$42="L"))+SUMPRODUCT(($CZ$3:$CZ$42=$U13)*($DC$3:$DC$42=$U12)*($DD$3:$DD$42="L"))+SUMPRODUCT(($CZ$3:$CZ$42=$U14)*($DC$3:$DC$42=$U13)*($DE$3:$DE$42="L"))+SUMPRODUCT(($CZ$3:$CZ$42=$U15)*($DC$3:$DC$42=$U13)*($DE$3:$DE$42="L"))+SUMPRODUCT(($CZ$3:$CZ$42=$U11)*($DC$3:$DC$42=$U13)*($DE$3:$DE$42="L"))+SUMPRODUCT(($CZ$3:$CZ$42=$U12)*($DC$3:$DC$42=$U13)*($DE$3:$DE$42="L"))</f>
        <v>#REF!</v>
      </c>
      <c r="Y13" s="13" t="str">
        <f>SUMPRODUCT(($CZ$3:$CZ$42=$U13)*($DC$3:$DC$42=$U14)*$DA$3:$DA$42)+SUMPRODUCT(($CZ$3:$CZ$42=$U13)*($DC$3:$DC$42=$U15)*$DA$3:$DA$42)+SUMPRODUCT(($CZ$3:$CZ$42=$U13)*($DC$3:$DC$42=$U11)*$DA$3:$DA$42)+SUMPRODUCT(($CZ$3:$CZ$42=$U13)*($DC$3:$DC$42=$U12)*$DA$3:$DA$42)+SUMPRODUCT(($CZ$3:$CZ$42=$U14)*($DC$3:$DC$42=$U13)*$DB$3:$DB$42)+SUMPRODUCT(($CZ$3:$CZ$42=$U15)*($DC$3:$DC$42=$U13)*$DB$3:$DB$42)+SUMPRODUCT(($CZ$3:$CZ$42=$U11)*($DC$3:$DC$42=$U13)*$DB$3:$DB$42)+SUMPRODUCT(($CZ$3:$CZ$42=$U12)*($DC$3:$DC$42=$U13)*$DB$3:$DB$42)</f>
        <v>#REF!</v>
      </c>
      <c r="Z13" s="13" t="str">
        <f>SUMPRODUCT(($CZ$3:$CZ$42=$U13)*($DC$3:$DC$42=$U14)*$DB$3:$DB$42)+SUMPRODUCT(($CZ$3:$CZ$42=$U13)*($DC$3:$DC$42=$U15)*$DB$3:$DB$42)+SUMPRODUCT(($CZ$3:$CZ$42=$U13)*($DC$3:$DC$42=$U11)*$DB$3:$DB$42)+SUMPRODUCT(($CZ$3:$CZ$42=$U13)*($DC$3:$DC$42=$U12)*$DB$3:$DB$42)+SUMPRODUCT(($CZ$3:$CZ$42=$U14)*($DC$3:$DC$42=$U13)*$DA$3:$DA$42)+SUMPRODUCT(($CZ$3:$CZ$42=$U15)*($DC$3:$DC$42=$U13)*$DA$3:$DA$42)+SUMPRODUCT(($CZ$3:$CZ$42=$U11)*($DC$3:$DC$42=$U13)*$DA$3:$DA$42)+SUMPRODUCT(($CZ$3:$CZ$42=$U12)*($DC$3:$DC$42=$U13)*$DA$3:$DA$42)</f>
        <v>#REF!</v>
      </c>
      <c r="AA13" s="13" t="str">
        <f t="shared" si="92"/>
        <v>#REF!</v>
      </c>
      <c r="AB13" s="13" t="str">
        <f t="shared" si="93"/>
        <v>#N/A</v>
      </c>
      <c r="AC13" s="13" t="str">
        <f t="shared" si="94"/>
        <v>#N/A</v>
      </c>
      <c r="AD13" s="13" t="str">
        <f t="shared" si="95"/>
        <v>#N/A</v>
      </c>
      <c r="AE13" s="13" t="str">
        <f t="shared" si="96"/>
        <v>#N/A</v>
      </c>
      <c r="AF13" s="13" t="str">
        <f t="shared" si="97"/>
        <v>#N/A</v>
      </c>
      <c r="AG13" s="13" t="str">
        <f t="shared" si="98"/>
        <v>#N/A</v>
      </c>
      <c r="AH13" s="13" t="str">
        <f t="shared" si="99"/>
        <v>#N/A</v>
      </c>
      <c r="AI13" s="13" t="str">
        <f t="shared" si="100"/>
        <v>#N/A</v>
      </c>
      <c r="AJ13" s="13" t="str">
        <f t="shared" si="101"/>
        <v>#N/A</v>
      </c>
      <c r="AK13" s="13" t="str">
        <f t="shared" si="102"/>
        <v>#N/A</v>
      </c>
      <c r="AL13" s="13" t="str">
        <f t="shared" si="103"/>
        <v>#N/A</v>
      </c>
      <c r="AM13" s="13" t="str">
        <f t="shared" si="104"/>
        <v>#N/A</v>
      </c>
      <c r="AN13" s="13" t="str">
        <f t="array" ref="AN13">IF(U13&lt;&gt;"",INDEX($U$11:$U$15,MATCH(3,$AM$11:$AM$15,0),0),"")</f>
        <v>#N/A</v>
      </c>
      <c r="AO13" s="13" t="str">
        <f t="shared" si="108"/>
        <v>#N/A</v>
      </c>
      <c r="AP13" s="13" t="str">
        <f>SUMPRODUCT(($CZ$3:$CZ$42=$AO13)*($DC$3:$DC$42=$AO14)*($DD$3:$DD$42="W"))+SUMPRODUCT(($CZ$3:$CZ$42=$AO13)*($DC$3:$DC$42=$AO15)*($DD$3:$DD$42="W"))+SUMPRODUCT(($CZ$3:$CZ$42=$AO13)*($DC$3:$DC$42=$AO12)*($DD$3:$DD$42="W"))+SUMPRODUCT(($CZ$3:$CZ$42=$AO14)*($DC$3:$DC$42=$AO13)*($DE$3:$DE$42="W"))+SUMPRODUCT(($CZ$3:$CZ$42=$AO15)*($DC$3:$DC$42=$AO13)*($DE$3:$DE$42="W"))+SUMPRODUCT(($CZ$3:$CZ$42=$AO12)*($DC$3:$DC$42=$AO13)*($DE$3:$DE$42="W"))</f>
        <v>#REF!</v>
      </c>
      <c r="AQ13" s="13" t="str">
        <f>SUMPRODUCT(($CZ$3:$CZ$42=$AO13)*($DC$3:$DC$42=$AO14)*($DD$3:$DD$42="D"))+SUMPRODUCT(($CZ$3:$CZ$42=$AO13)*($DC$3:$DC$42=$AO15)*($DD$3:$DD$42="D"))+SUMPRODUCT(($CZ$3:$CZ$42=$AO13)*($DC$3:$DC$42=$AO12)*($DD$3:$DD$42="D"))+SUMPRODUCT(($CZ$3:$CZ$42=$AO14)*($DC$3:$DC$42=$AO13)*($DD$3:$DD$42="D"))+SUMPRODUCT(($CZ$3:$CZ$42=$AO15)*($DC$3:$DC$42=$AO13)*($DD$3:$DD$42="D"))+SUMPRODUCT(($CZ$3:$CZ$42=$AO12)*($DC$3:$DC$42=$AO13)*($DD$3:$DD$42="D"))</f>
        <v>#REF!</v>
      </c>
      <c r="AR13" s="13" t="str">
        <f>SUMPRODUCT(($CZ$3:$CZ$42=$AO13)*($DC$3:$DC$42=$AO14)*($DD$3:$DD$42="L"))+SUMPRODUCT(($CZ$3:$CZ$42=$AO13)*($DC$3:$DC$42=$AO15)*($DD$3:$DD$42="L"))+SUMPRODUCT(($CZ$3:$CZ$42=$AO13)*($DC$3:$DC$42=$AO12)*($DD$3:$DD$42="L"))+SUMPRODUCT(($CZ$3:$CZ$42=$AO14)*($DC$3:$DC$42=$AO13)*($DE$3:$DE$42="L"))+SUMPRODUCT(($CZ$3:$CZ$42=$AO15)*($DC$3:$DC$42=$AO13)*($DE$3:$DE$42="L"))+SUMPRODUCT(($CZ$3:$CZ$42=$AO12)*($DC$3:$DC$42=$AO13)*($DE$3:$DE$42="L"))</f>
        <v>#REF!</v>
      </c>
      <c r="AS13" s="13" t="str">
        <f>SUMPRODUCT(($CZ$3:$CZ$42=$AO13)*($DC$3:$DC$42=$AO14)*$DA$3:$DA$42)+SUMPRODUCT(($CZ$3:$CZ$42=$AO13)*($DC$3:$DC$42=$AO15)*$DA$3:$DA$42)+SUMPRODUCT(($CZ$3:$CZ$42=$AO13)*($DC$3:$DC$42=$AO11)*$DA$3:$DA$42)+SUMPRODUCT(($CZ$3:$CZ$42=$AO13)*($DC$3:$DC$42=$AO12)*$DA$3:$DA$42)+SUMPRODUCT(($CZ$3:$CZ$42=$AO14)*($DC$3:$DC$42=$AO13)*$DB$3:$DB$42)+SUMPRODUCT(($CZ$3:$CZ$42=$AO15)*($DC$3:$DC$42=$AO13)*$DB$3:$DB$42)+SUMPRODUCT(($CZ$3:$CZ$42=$AO11)*($DC$3:$DC$42=$AO13)*$DB$3:$DB$42)+SUMPRODUCT(($CZ$3:$CZ$42=$AO12)*($DC$3:$DC$42=$AO13)*$DB$3:$DB$42)</f>
        <v>#REF!</v>
      </c>
      <c r="AT13" s="13" t="str">
        <f>SUMPRODUCT(($CZ$3:$CZ$42=$AO13)*($DC$3:$DC$42=$AO14)*$DB$3:$DB$42)+SUMPRODUCT(($CZ$3:$CZ$42=$AO13)*($DC$3:$DC$42=$AO15)*$DB$3:$DB$42)+SUMPRODUCT(($CZ$3:$CZ$42=$AO13)*($DC$3:$DC$42=$AO11)*$DB$3:$DB$42)+SUMPRODUCT(($CZ$3:$CZ$42=$AO13)*($DC$3:$DC$42=$AO12)*$DB$3:$DB$42)+SUMPRODUCT(($CZ$3:$CZ$42=$AO14)*($DC$3:$DC$42=$AO13)*$DA$3:$DA$42)+SUMPRODUCT(($CZ$3:$CZ$42=$AO15)*($DC$3:$DC$42=$AO13)*$DA$3:$DA$42)+SUMPRODUCT(($CZ$3:$CZ$42=$AO11)*($DC$3:$DC$42=$AO13)*$DA$3:$DA$42)+SUMPRODUCT(($CZ$3:$CZ$42=$AO12)*($DC$3:$DC$42=$AO13)*$DA$3:$DA$42)</f>
        <v>#REF!</v>
      </c>
      <c r="AU13" s="13" t="str">
        <f t="shared" si="109"/>
        <v>#REF!</v>
      </c>
      <c r="AV13" s="13" t="str">
        <f t="shared" si="110"/>
        <v>#N/A</v>
      </c>
      <c r="AW13" s="13" t="str">
        <f t="shared" si="111"/>
        <v>#N/A</v>
      </c>
      <c r="AX13" s="13" t="str">
        <f t="shared" si="112"/>
        <v>#N/A</v>
      </c>
      <c r="AY13" s="13" t="str">
        <f t="shared" si="113"/>
        <v>#N/A</v>
      </c>
      <c r="AZ13" s="13" t="str">
        <f t="shared" si="114"/>
        <v>#N/A</v>
      </c>
      <c r="BA13" s="13" t="str">
        <f t="shared" si="115"/>
        <v>#N/A</v>
      </c>
      <c r="BB13" s="13" t="str">
        <f t="shared" si="116"/>
        <v>#N/A</v>
      </c>
      <c r="BC13" s="13" t="str">
        <f t="shared" si="117"/>
        <v>#N/A</v>
      </c>
      <c r="BD13" s="13" t="str">
        <f t="shared" si="118"/>
        <v>#N/A</v>
      </c>
      <c r="BE13" s="13" t="str">
        <f t="shared" si="119"/>
        <v>#N/A</v>
      </c>
      <c r="BF13" s="13" t="str">
        <f t="shared" si="120"/>
        <v>#N/A</v>
      </c>
      <c r="BG13" s="13" t="str">
        <f t="shared" si="121"/>
        <v>#N/A</v>
      </c>
      <c r="BH13" s="13" t="str">
        <f t="array" ref="BH13">IF(AO13&lt;&gt;"",INDEX(AO12:AO15,MATCH(3,BG12:BG15,0),0),"")</f>
        <v>#N/A</v>
      </c>
      <c r="BI13" s="13" t="str">
        <f t="shared" ref="BI13:BI14" si="126">IF(R11&lt;&gt;"",R11,"")</f>
        <v>#N/A</v>
      </c>
      <c r="BJ13" s="13" t="str">
        <f>SUMPRODUCT(($CZ$3:$CZ$42=$BI13)*($DC$3:$DC$42=$BI14)*($DD$3:$DD$42="W"))+SUMPRODUCT(($CZ$3:$CZ$42=$BI13)*($DC$3:$DC$42=$BI15)*($DD$3:$DD$42="W"))+SUMPRODUCT(($CZ$3:$CZ$42=$BI13)*($DC$3:$DC$42=$BI16)*($DD$3:$DD$42="W"))+SUMPRODUCT(($CZ$3:$CZ$42=$BI14)*($DC$3:$DC$42=$BI13)*($DE$3:$DE$42="W"))+SUMPRODUCT(($CZ$3:$CZ$42=$BI15)*($DC$3:$DC$42=$BI13)*($DE$3:$DE$42="W"))+SUMPRODUCT(($CZ$3:$CZ$42=$BI16)*($DC$3:$DC$42=$BI13)*($DE$3:$DE$42="W"))</f>
        <v>#REF!</v>
      </c>
      <c r="BK13" s="13" t="str">
        <f>SUMPRODUCT(($CZ$3:$CZ$42=$BI13)*($DC$3:$DC$42=$BI14)*($DD$3:$DD$42="D"))+SUMPRODUCT(($CZ$3:$CZ$42=$BI13)*($DC$3:$DC$42=$BI15)*($DD$3:$DD$42="D"))+SUMPRODUCT(($CZ$3:$CZ$42=$BI13)*($DC$3:$DC$42=$BI16)*($DD$3:$DD$42="D"))+SUMPRODUCT(($CZ$3:$CZ$42=$BI14)*($DC$3:$DC$42=$BI13)*($DD$3:$DD$42="D"))+SUMPRODUCT(($CZ$3:$CZ$42=$BI15)*($DC$3:$DC$42=$BI13)*($DD$3:$DD$42="D"))+SUMPRODUCT(($CZ$3:$CZ$42=$BI16)*($DC$3:$DC$42=$BI13)*($DD$3:$DD$42="D"))</f>
        <v>#REF!</v>
      </c>
      <c r="BL13" s="13" t="str">
        <f>SUMPRODUCT(($CZ$3:$CZ$42=$BI13)*($DC$3:$DC$42=$BI14)*($DD$3:$DD$42="L"))+SUMPRODUCT(($CZ$3:$CZ$42=$BI13)*($DC$3:$DC$42=$BI15)*($DD$3:$DD$42="L"))+SUMPRODUCT(($CZ$3:$CZ$42=$BI13)*($DC$3:$DC$42=$BI16)*($DD$3:$DD$42="L"))+SUMPRODUCT(($CZ$3:$CZ$42=$BI14)*($DC$3:$DC$42=$BI13)*($DE$3:$DE$42="L"))+SUMPRODUCT(($CZ$3:$CZ$42=$BI15)*($DC$3:$DC$42=$BI13)*($DE$3:$DE$42="L"))+SUMPRODUCT(($CZ$3:$CZ$42=$BI16)*($DC$3:$DC$42=$BI13)*($DE$3:$DE$42="L"))</f>
        <v>#REF!</v>
      </c>
      <c r="BM13" s="13" t="str">
        <f>SUMPRODUCT(($CZ$3:$CZ$42=$BI13)*($DC$3:$DC$42=$BI14)*$DA$3:$DA$42)+SUMPRODUCT(($CZ$3:$CZ$42=$BI13)*($DC$3:$DC$42=$BI15)*$DA$3:$DA$42)+SUMPRODUCT(($CZ$3:$CZ$42=$BI13)*($DC$3:$DC$42=$BI11)*$DA$3:$DA$42)+SUMPRODUCT(($CZ$3:$CZ$42=$BI13)*($DC$3:$DC$42=$BI12)*$DA$3:$DA$42)+SUMPRODUCT(($CZ$3:$CZ$42=$BI14)*($DC$3:$DC$42=$BI13)*$DB$3:$DB$42)+SUMPRODUCT(($CZ$3:$CZ$42=$BI15)*($DC$3:$DC$42=$BI13)*$DB$3:$DB$42)+SUMPRODUCT(($CZ$3:$CZ$42=$BI11)*($DC$3:$DC$42=$BI13)*$DB$3:$DB$42)+SUMPRODUCT(($CZ$3:$CZ$42=$BI12)*($DC$3:$DC$42=$BI13)*$DB$3:$DB$42)</f>
        <v>#REF!</v>
      </c>
      <c r="BN13" s="13" t="str">
        <f>SUMPRODUCT(($CZ$3:$CZ$42=$BI13)*($DC$3:$DC$42=$BI14)*$DB$3:$DB$42)+SUMPRODUCT(($CZ$3:$CZ$42=$BI13)*($DC$3:$DC$42=$BI15)*$DB$3:$DB$42)+SUMPRODUCT(($CZ$3:$CZ$42=$BI13)*($DC$3:$DC$42=$BI11)*$DB$3:$DB$42)+SUMPRODUCT(($CZ$3:$CZ$42=$BI13)*($DC$3:$DC$42=$BI12)*$DB$3:$DB$42)+SUMPRODUCT(($CZ$3:$CZ$42=$BI14)*($DC$3:$DC$42=$BI13)*$DA$3:$DA$42)+SUMPRODUCT(($CZ$3:$CZ$42=$BI15)*($DC$3:$DC$42=$BI13)*$DA$3:$DA$42)+SUMPRODUCT(($CZ$3:$CZ$42=$BI11)*($DC$3:$DC$42=$BI13)*$DA$3:$DA$42)+SUMPRODUCT(($CZ$3:$CZ$42=$BI12)*($DC$3:$DC$42=$BI13)*$DA$3:$DA$42)</f>
        <v>#REF!</v>
      </c>
      <c r="BO13" s="13" t="str">
        <f t="shared" ref="BO13:BO14" si="127">BM13-BN13+1000</f>
        <v>#REF!</v>
      </c>
      <c r="BP13" s="13" t="str">
        <f t="shared" ref="BP13:BP14" si="128">IF(BI13&lt;&gt;"",BJ13*3+BK13*1,"")</f>
        <v>#N/A</v>
      </c>
      <c r="BQ13" s="13" t="str">
        <f t="shared" ref="BQ13:BQ14" si="129">IF(BI13&lt;&gt;"",VLOOKUP(BI13,$B$4:$H$40,7,FALSE),"")</f>
        <v>#N/A</v>
      </c>
      <c r="BR13" s="13" t="str">
        <f t="shared" ref="BR13:BR14" si="130">IF(BI13&lt;&gt;"",VLOOKUP(BI13,$B$4:$H$40,5,FALSE),"")</f>
        <v>#N/A</v>
      </c>
      <c r="BS13" s="13" t="str">
        <f t="shared" ref="BS13:BS14" si="131">IF(BI13&lt;&gt;"",VLOOKUP(BI13,$B$4:$J$40,9,FALSE),"")</f>
        <v>#N/A</v>
      </c>
      <c r="BT13" s="13" t="str">
        <f t="shared" ref="BT13:BT14" si="132">BP13</f>
        <v>#N/A</v>
      </c>
      <c r="BU13" s="13" t="str">
        <f t="shared" ref="BU13:BU14" si="133">IF(BI13&lt;&gt;"",RANK(BT13,BT$11:BT$15),"")</f>
        <v>#N/A</v>
      </c>
      <c r="BV13" s="13" t="str">
        <f t="shared" ref="BV13:BV14" si="134">IF(BI13&lt;&gt;"",SUMPRODUCT((BT$11:BT$15=BT13)*(BO$11:BO$15&gt;BO13)),"")</f>
        <v>#N/A</v>
      </c>
      <c r="BW13" s="13" t="str">
        <f t="shared" ref="BW13:BW14" si="135">IF(BI13&lt;&gt;"",SUMPRODUCT((BT$11:BT$15=BT13)*(BO$11:BO$15=BO13)*(BM$11:BM$15&gt;BM13)),"")</f>
        <v>#N/A</v>
      </c>
      <c r="BX13" s="13" t="str">
        <f t="shared" ref="BX13:BX14" si="136">IF(BI13&lt;&gt;"",SUMPRODUCT((BT$11:BT$15=BT13)*(BO$11:BO$15=BO13)*(BM$11:BM$15=BM13)*(BQ$11:BQ$15&gt;BQ13)),"")</f>
        <v>#N/A</v>
      </c>
      <c r="BY13" s="13" t="str">
        <f t="shared" ref="BY13:BY14" si="137">IF(BI13&lt;&gt;"",SUMPRODUCT((BT$11:BT$15=BT13)*(BO$11:BO$15=BO13)*(BM$11:BM$15=BM13)*(BQ$11:BQ$15=BQ13)*(BR$11:BR$15&gt;BR13)),"")</f>
        <v>#N/A</v>
      </c>
      <c r="BZ13" s="13" t="str">
        <f t="shared" ref="BZ13:BZ14" si="138">IF(BI13&lt;&gt;"",SUMPRODUCT((BT$11:BT$15=BT13)*(BO$11:BO$15=BO13)*(BM$11:BM$15=BM13)*(BQ$11:BQ$15=BQ13)*(BR$11:BR$15=BR13)*(BS$11:BS$15&gt;BS13)),"")</f>
        <v>#N/A</v>
      </c>
      <c r="CA13" s="13" t="str">
        <f t="shared" ref="CA13:CA14" si="139">IF(BI13&lt;&gt;"",SUM(BU13:BZ13)+2,"")</f>
        <v>#N/A</v>
      </c>
      <c r="CB13" s="13" t="str">
        <f t="array" ref="CB13">IF(BI13&lt;&gt;"",INDEX(BI13:BI15,MATCH(3,CA13:CA15,0),0),"")</f>
        <v>#N/A</v>
      </c>
      <c r="CC13" s="13"/>
      <c r="CD13" s="13"/>
      <c r="CE13" s="13"/>
      <c r="CF13" s="13"/>
      <c r="CG13" s="13"/>
      <c r="CH13" s="13"/>
      <c r="CI13" s="13"/>
      <c r="CJ13" s="13"/>
      <c r="CK13" s="13"/>
      <c r="CL13" s="13"/>
      <c r="CM13" s="13"/>
      <c r="CN13" s="13"/>
      <c r="CO13" s="13"/>
      <c r="CP13" s="13"/>
      <c r="CQ13" s="13"/>
      <c r="CR13" s="13"/>
      <c r="CS13" s="13"/>
      <c r="CT13" s="13"/>
      <c r="CU13" s="13"/>
      <c r="CV13" s="13"/>
      <c r="CW13" s="13" t="str">
        <f>IF(CB13&lt;&gt;"",CB13,IF(BH13&lt;&gt;"",BH13,IF(AN13&lt;&gt;"",AN13,N13)))</f>
        <v>#N/A</v>
      </c>
      <c r="CX13" s="13">
        <v>3.0</v>
      </c>
      <c r="CY13" s="13">
        <v>11.0</v>
      </c>
      <c r="CZ13" s="13" t="str">
        <f t="shared" si="70"/>
        <v>#REF!</v>
      </c>
      <c r="DA13" s="13" t="str">
        <f t="shared" ref="DA13:DB13" si="122">IF(AND(#REF!&lt;&gt;"",#REF!&lt;&gt;""),#REF!,0)</f>
        <v>#REF!</v>
      </c>
      <c r="DB13" s="13" t="str">
        <f t="shared" si="122"/>
        <v>#REF!</v>
      </c>
      <c r="DC13" s="13" t="str">
        <f t="shared" si="72"/>
        <v>#REF!</v>
      </c>
      <c r="DD13" s="13" t="str">
        <f t="shared" si="73"/>
        <v>#REF!</v>
      </c>
      <c r="DE13" s="13" t="str">
        <f t="shared" si="7"/>
        <v>#REF!</v>
      </c>
      <c r="DF13" s="13"/>
      <c r="DG13" s="13"/>
      <c r="DH13" s="105" t="s">
        <v>252</v>
      </c>
      <c r="DI13" s="13" t="s">
        <v>253</v>
      </c>
      <c r="DJ13" s="13" t="s">
        <v>254</v>
      </c>
      <c r="DK13" s="13" t="s">
        <v>255</v>
      </c>
      <c r="DL13" s="105" t="s">
        <v>252</v>
      </c>
      <c r="DM13" s="105" t="s">
        <v>255</v>
      </c>
      <c r="DN13" s="105" t="s">
        <v>253</v>
      </c>
      <c r="DO13" s="105" t="s">
        <v>254</v>
      </c>
      <c r="DP13" s="13"/>
      <c r="DQ13" s="7">
        <f t="shared" ref="DQ13:DT13" si="123">IFERROR(MATCH(DQ$12,$DH13:$DK13,0),0)</f>
        <v>0</v>
      </c>
      <c r="DR13" s="7">
        <f t="shared" si="123"/>
        <v>0</v>
      </c>
      <c r="DS13" s="7">
        <f t="shared" si="123"/>
        <v>0</v>
      </c>
      <c r="DT13" s="7">
        <f t="shared" si="123"/>
        <v>0</v>
      </c>
      <c r="DU13" s="7">
        <f t="shared" ref="DU13:DU27" si="142">SUM(DQ13:DT13)</f>
        <v>0</v>
      </c>
      <c r="DV13" s="13"/>
      <c r="DW13" s="13"/>
      <c r="DX13" s="13"/>
      <c r="DY13" s="13"/>
      <c r="DZ13" s="13"/>
      <c r="EA13" s="13"/>
      <c r="EB13" s="13"/>
      <c r="EC13" s="13"/>
      <c r="ED13" s="13"/>
      <c r="EE13" s="13"/>
      <c r="EG13" s="100"/>
      <c r="EH13" s="101" t="str">
        <f>'Résultat'!C5</f>
        <v>#REF!</v>
      </c>
      <c r="EI13" s="101" t="s">
        <v>640</v>
      </c>
      <c r="EJ13" s="101" t="str">
        <f t="shared" si="77"/>
        <v>#REF!</v>
      </c>
      <c r="EK13" s="13"/>
      <c r="EL13" s="102">
        <v>44360.875</v>
      </c>
      <c r="EM13" s="103">
        <f t="shared" si="78"/>
        <v>44360.875</v>
      </c>
      <c r="EN13" s="13"/>
      <c r="EO13" s="13">
        <v>-9.5</v>
      </c>
      <c r="EP13" s="13">
        <v>-9.0</v>
      </c>
      <c r="EQ13" s="13" t="s">
        <v>641</v>
      </c>
      <c r="ER13" s="13" t="s">
        <v>642</v>
      </c>
    </row>
    <row r="14" ht="14.25" customHeight="1">
      <c r="A14" s="13" t="str">
        <f>IF(C3="W",VLOOKUP(B14,$CW$11:$CX$15,2,FALSE),3)</f>
        <v>#REF!</v>
      </c>
      <c r="B14" s="13" t="str">
        <f>'Dummy Table'!EH14</f>
        <v>#REF!</v>
      </c>
      <c r="C14" s="13" t="str">
        <f t="shared" si="83"/>
        <v>#REF!</v>
      </c>
      <c r="D14" s="13" t="str">
        <f t="shared" si="84"/>
        <v>#REF!</v>
      </c>
      <c r="E14" s="13" t="str">
        <f t="shared" si="85"/>
        <v>#REF!</v>
      </c>
      <c r="F14" s="13" t="str">
        <f t="shared" si="86"/>
        <v>#REF!</v>
      </c>
      <c r="G14" s="13" t="str">
        <f t="shared" si="87"/>
        <v>#REF!</v>
      </c>
      <c r="H14" s="13" t="str">
        <f t="shared" si="88"/>
        <v>#REF!</v>
      </c>
      <c r="I14" s="13" t="str">
        <f t="shared" si="89"/>
        <v>#REF!</v>
      </c>
      <c r="J14" s="13">
        <v>36.0</v>
      </c>
      <c r="K14" s="13" t="str">
        <f>IF(COUNTIF(I11:I15,4)&lt;&gt;4,RANK(I14,I11:I15),I54)</f>
        <v>#REF!</v>
      </c>
      <c r="L14" s="13"/>
      <c r="M14" s="13" t="str">
        <f>SUMPRODUCT((K11:K14=K14)*(J11:J14&lt;J14))+K14</f>
        <v>#REF!</v>
      </c>
      <c r="N14" s="13" t="str">
        <f t="array" ref="N14">INDEX($B$11:$B$15,MATCH(4,$M$11:$M$15,0),0)</f>
        <v>#N/A</v>
      </c>
      <c r="O14" s="13" t="str">
        <f t="shared" si="90"/>
        <v>#N/A</v>
      </c>
      <c r="P14" s="13" t="str">
        <f t="shared" si="124"/>
        <v>#N/A</v>
      </c>
      <c r="Q14" s="13" t="str">
        <f t="shared" si="125"/>
        <v>#N/A</v>
      </c>
      <c r="R14" s="13"/>
      <c r="S14" s="13"/>
      <c r="T14" s="13"/>
      <c r="U14" s="13" t="str">
        <f t="shared" si="91"/>
        <v>#N/A</v>
      </c>
      <c r="V14" s="13" t="str">
        <f>SUMPRODUCT(($CZ$3:$CZ$42=$U14)*($DC$3:$DC$42=$U15)*($DD$3:$DD$42="W"))+SUMPRODUCT(($CZ$3:$CZ$42=$U14)*($DC$3:$DC$42=$U11)*($DD$3:$DD$42="W"))+SUMPRODUCT(($CZ$3:$CZ$42=$U14)*($DC$3:$DC$42=$U12)*($DD$3:$DD$42="W"))+SUMPRODUCT(($CZ$3:$CZ$42=$U14)*($DC$3:$DC$42=$U13)*($DD$3:$DD$42="W"))+SUMPRODUCT(($CZ$3:$CZ$42=$U15)*($DC$3:$DC$42=$U14)*($DE$3:$DE$42="W"))+SUMPRODUCT(($CZ$3:$CZ$42=$U11)*($DC$3:$DC$42=$U14)*($DE$3:$DE$42="W"))+SUMPRODUCT(($CZ$3:$CZ$42=$U12)*($DC$3:$DC$42=$U14)*($DE$3:$DE$42="W"))+SUMPRODUCT(($CZ$3:$CZ$42=$U13)*($DC$3:$DC$42=$U14)*($DE$3:$DE$42="W"))</f>
        <v>#REF!</v>
      </c>
      <c r="W14" s="13" t="str">
        <f>SUMPRODUCT(($CZ$3:$CZ$42=$U14)*($DC$3:$DC$42=$U15)*($DD$3:$DD$42="D"))+SUMPRODUCT(($CZ$3:$CZ$42=$U14)*($DC$3:$DC$42=$U11)*($DD$3:$DD$42="D"))+SUMPRODUCT(($CZ$3:$CZ$42=$U14)*($DC$3:$DC$42=$U12)*($DD$3:$DD$42="D"))+SUMPRODUCT(($CZ$3:$CZ$42=$U14)*($DC$3:$DC$42=$U13)*($DD$3:$DD$42="D"))+SUMPRODUCT(($CZ$3:$CZ$42=$U15)*($DC$3:$DC$42=$U14)*($DD$3:$DD$42="D"))+SUMPRODUCT(($CZ$3:$CZ$42=$U11)*($DC$3:$DC$42=$U14)*($DD$3:$DD$42="D"))+SUMPRODUCT(($CZ$3:$CZ$42=$U12)*($DC$3:$DC$42=$U14)*($DD$3:$DD$42="D"))+SUMPRODUCT(($CZ$3:$CZ$42=$U13)*($DC$3:$DC$42=$U14)*($DD$3:$DD$42="D"))</f>
        <v>#REF!</v>
      </c>
      <c r="X14" s="13" t="str">
        <f>SUMPRODUCT(($CZ$3:$CZ$42=$U14)*($DC$3:$DC$42=$U15)*($DD$3:$DD$42="L"))+SUMPRODUCT(($CZ$3:$CZ$42=$U14)*($DC$3:$DC$42=$U11)*($DD$3:$DD$42="L"))+SUMPRODUCT(($CZ$3:$CZ$42=$U14)*($DC$3:$DC$42=$U12)*($DD$3:$DD$42="L"))+SUMPRODUCT(($CZ$3:$CZ$42=$U14)*($DC$3:$DC$42=$U13)*($DD$3:$DD$42="L"))+SUMPRODUCT(($CZ$3:$CZ$42=$U15)*($DC$3:$DC$42=$U14)*($DE$3:$DE$42="L"))+SUMPRODUCT(($CZ$3:$CZ$42=$U11)*($DC$3:$DC$42=$U14)*($DE$3:$DE$42="L"))+SUMPRODUCT(($CZ$3:$CZ$42=$U12)*($DC$3:$DC$42=$U14)*($DE$3:$DE$42="L"))+SUMPRODUCT(($CZ$3:$CZ$42=$U13)*($DC$3:$DC$42=$U14)*($DE$3:$DE$42="L"))</f>
        <v>#REF!</v>
      </c>
      <c r="Y14" s="13" t="str">
        <f>SUMPRODUCT(($CZ$3:$CZ$42=$U14)*($DC$3:$DC$42=$U15)*$DA$3:$DA$42)+SUMPRODUCT(($CZ$3:$CZ$42=$U14)*($DC$3:$DC$42=$U11)*$DA$3:$DA$42)+SUMPRODUCT(($CZ$3:$CZ$42=$U14)*($DC$3:$DC$42=$U12)*$DA$3:$DA$42)+SUMPRODUCT(($CZ$3:$CZ$42=$U14)*($DC$3:$DC$42=$U13)*$DA$3:$DA$42)+SUMPRODUCT(($CZ$3:$CZ$42=$U15)*($DC$3:$DC$42=$U14)*$DB$3:$DB$42)+SUMPRODUCT(($CZ$3:$CZ$42=$U11)*($DC$3:$DC$42=$U14)*$DB$3:$DB$42)+SUMPRODUCT(($CZ$3:$CZ$42=$U12)*($DC$3:$DC$42=$U14)*$DB$3:$DB$42)+SUMPRODUCT(($CZ$3:$CZ$42=$U13)*($DC$3:$DC$42=$U14)*$DB$3:$DB$42)</f>
        <v>#REF!</v>
      </c>
      <c r="Z14" s="13" t="str">
        <f>SUMPRODUCT(($CZ$3:$CZ$42=$U14)*($DC$3:$DC$42=$U15)*$DB$3:$DB$42)+SUMPRODUCT(($CZ$3:$CZ$42=$U14)*($DC$3:$DC$42=$U11)*$DB$3:$DB$42)+SUMPRODUCT(($CZ$3:$CZ$42=$U14)*($DC$3:$DC$42=$U12)*$DB$3:$DB$42)+SUMPRODUCT(($CZ$3:$CZ$42=$U14)*($DC$3:$DC$42=$U13)*$DB$3:$DB$42)+SUMPRODUCT(($CZ$3:$CZ$42=$U15)*($DC$3:$DC$42=$U14)*$DA$3:$DA$42)+SUMPRODUCT(($CZ$3:$CZ$42=$U11)*($DC$3:$DC$42=$U14)*$DA$3:$DA$42)+SUMPRODUCT(($CZ$3:$CZ$42=$U12)*($DC$3:$DC$42=$U14)*$DA$3:$DA$42)+SUMPRODUCT(($CZ$3:$CZ$42=$U13)*($DC$3:$DC$42=$U14)*$DA$3:$DA$42)</f>
        <v>#REF!</v>
      </c>
      <c r="AA14" s="13" t="str">
        <f t="shared" si="92"/>
        <v>#REF!</v>
      </c>
      <c r="AB14" s="13" t="str">
        <f t="shared" si="93"/>
        <v>#N/A</v>
      </c>
      <c r="AC14" s="13" t="str">
        <f t="shared" si="94"/>
        <v>#N/A</v>
      </c>
      <c r="AD14" s="13" t="str">
        <f t="shared" si="95"/>
        <v>#N/A</v>
      </c>
      <c r="AE14" s="13" t="str">
        <f t="shared" si="96"/>
        <v>#N/A</v>
      </c>
      <c r="AF14" s="13" t="str">
        <f t="shared" si="97"/>
        <v>#N/A</v>
      </c>
      <c r="AG14" s="13" t="str">
        <f t="shared" si="98"/>
        <v>#N/A</v>
      </c>
      <c r="AH14" s="13" t="str">
        <f t="shared" si="99"/>
        <v>#N/A</v>
      </c>
      <c r="AI14" s="13" t="str">
        <f t="shared" si="100"/>
        <v>#N/A</v>
      </c>
      <c r="AJ14" s="13" t="str">
        <f t="shared" si="101"/>
        <v>#N/A</v>
      </c>
      <c r="AK14" s="13" t="str">
        <f t="shared" si="102"/>
        <v>#N/A</v>
      </c>
      <c r="AL14" s="13" t="str">
        <f t="shared" si="103"/>
        <v>#N/A</v>
      </c>
      <c r="AM14" s="13" t="str">
        <f t="shared" si="104"/>
        <v>#N/A</v>
      </c>
      <c r="AN14" s="13" t="str">
        <f t="array" ref="AN14">IF(U14&lt;&gt;"",INDEX($U$11:$U$15,MATCH(4,$AM$11:$AM$15,0),0),"")</f>
        <v>#N/A</v>
      </c>
      <c r="AO14" s="13" t="str">
        <f t="shared" si="108"/>
        <v>#N/A</v>
      </c>
      <c r="AP14" s="13" t="str">
        <f>IF($AO14&lt;&gt;"",SUMPRODUCT(($CZ$3:$CZ$42=$AO14)*($DC$3:$DC$42=$AO15)*($DD$3:$DD$42="W"))+SUMPRODUCT(($CZ$3:$CZ$42=$AO14)*($DC$3:$DC$42=$AO12)*($DD$3:$DD$42="W"))+SUMPRODUCT(($CZ$3:$CZ$42=$AO14)*($DC$3:$DC$42=$AO13)*($DD$3:$DD$42="W"))+SUMPRODUCT(($CZ$3:$CZ$42=$AO15)*($DC$3:$DC$42=$AO14)*($DE$3:$DE$42="W"))+SUMPRODUCT(($CZ$3:$CZ$42=$AO12)*($DC$3:$DC$42=$AO14)*($DE$3:$DE$42="W"))+SUMPRODUCT(($CZ$3:$CZ$42=$AO13)*($DC$3:$DC$42=$AO14)*($DE$3:$DE$42="W")),"")</f>
        <v>#N/A</v>
      </c>
      <c r="AQ14" s="13" t="str">
        <f>IF($AO14&lt;&gt;"",SUMPRODUCT(($CZ$3:$CZ$42=$AO14)*($DC$3:$DC$42=$AO15)*($DD$3:$DD$42="D"))+SUMPRODUCT(($CZ$3:$CZ$42=$AO14)*($DC$3:$DC$42=$AO12)*($DD$3:$DD$42="D"))+SUMPRODUCT(($CZ$3:$CZ$42=$AO14)*($DC$3:$DC$42=$AO13)*($DD$3:$DD$42="D"))+SUMPRODUCT(($CZ$3:$CZ$42=$AO15)*($DC$3:$DC$42=$AO14)*($DD$3:$DD$42="D"))+SUMPRODUCT(($CZ$3:$CZ$42=$AO12)*($DC$3:$DC$42=$AO14)*($DD$3:$DD$42="D"))+SUMPRODUCT(($CZ$3:$CZ$42=$AO13)*($DC$3:$DC$42=$AO14)*($DD$3:$DD$42="D")),"")</f>
        <v>#N/A</v>
      </c>
      <c r="AR14" s="13" t="str">
        <f>IF($AO14&lt;&gt;"",SUMPRODUCT(($CZ$3:$CZ$42=$AO14)*($DC$3:$DC$42=$AO15)*($DD$3:$DD$42="L"))+SUMPRODUCT(($CZ$3:$CZ$42=$AO14)*($DC$3:$DC$42=$AO12)*($DD$3:$DD$42="L"))+SUMPRODUCT(($CZ$3:$CZ$42=$AO14)*($DC$3:$DC$42=$AO13)*($DD$3:$DD$42="L"))+SUMPRODUCT(($CZ$3:$CZ$42=$AO15)*($DC$3:$DC$42=$AO14)*($DE$3:$DE$42="L"))+SUMPRODUCT(($CZ$3:$CZ$42=$AO12)*($DC$3:$DC$42=$AO14)*($DE$3:$DE$42="L"))+SUMPRODUCT(($CZ$3:$CZ$42=$AO13)*($DC$3:$DC$42=$AO14)*($DE$3:$DE$42="L")),"")</f>
        <v>#N/A</v>
      </c>
      <c r="AS14" s="13" t="str">
        <f>SUMPRODUCT(($CZ$3:$CZ$42=$AO14)*($DC$3:$DC$42=$AO15)*$DA$3:$DA$42)+SUMPRODUCT(($CZ$3:$CZ$42=$AO14)*($DC$3:$DC$42=$AO11)*$DA$3:$DA$42)+SUMPRODUCT(($CZ$3:$CZ$42=$AO14)*($DC$3:$DC$42=$AO12)*$DA$3:$DA$42)+SUMPRODUCT(($CZ$3:$CZ$42=$AO14)*($DC$3:$DC$42=$AO13)*$DA$3:$DA$42)+SUMPRODUCT(($CZ$3:$CZ$42=$AO15)*($DC$3:$DC$42=$AO14)*$DB$3:$DB$42)+SUMPRODUCT(($CZ$3:$CZ$42=$AO11)*($DC$3:$DC$42=$AO14)*$DB$3:$DB$42)+SUMPRODUCT(($CZ$3:$CZ$42=$AO12)*($DC$3:$DC$42=$AO14)*$DB$3:$DB$42)+SUMPRODUCT(($CZ$3:$CZ$42=$AO13)*($DC$3:$DC$42=$AO14)*$DB$3:$DB$42)</f>
        <v>#REF!</v>
      </c>
      <c r="AT14" s="13" t="str">
        <f>SUMPRODUCT(($CZ$3:$CZ$42=$AO14)*($DC$3:$DC$42=$AO15)*$DB$3:$DB$42)+SUMPRODUCT(($CZ$3:$CZ$42=$AO14)*($DC$3:$DC$42=$AO11)*$DB$3:$DB$42)+SUMPRODUCT(($CZ$3:$CZ$42=$AO14)*($DC$3:$DC$42=$AO12)*$DB$3:$DB$42)+SUMPRODUCT(($CZ$3:$CZ$42=$AO14)*($DC$3:$DC$42=$AO13)*$DB$3:$DB$42)+SUMPRODUCT(($CZ$3:$CZ$42=$AO15)*($DC$3:$DC$42=$AO14)*$DA$3:$DA$42)+SUMPRODUCT(($CZ$3:$CZ$42=$AO11)*($DC$3:$DC$42=$AO14)*$DA$3:$DA$42)+SUMPRODUCT(($CZ$3:$CZ$42=$AO12)*($DC$3:$DC$42=$AO14)*$DA$3:$DA$42)+SUMPRODUCT(($CZ$3:$CZ$42=$AO13)*($DC$3:$DC$42=$AO14)*$DA$3:$DA$42)</f>
        <v>#REF!</v>
      </c>
      <c r="AU14" s="13" t="str">
        <f t="shared" si="109"/>
        <v>#REF!</v>
      </c>
      <c r="AV14" s="13" t="str">
        <f t="shared" si="110"/>
        <v>#N/A</v>
      </c>
      <c r="AW14" s="13" t="str">
        <f t="shared" si="111"/>
        <v>#N/A</v>
      </c>
      <c r="AX14" s="13" t="str">
        <f t="shared" si="112"/>
        <v>#N/A</v>
      </c>
      <c r="AY14" s="13" t="str">
        <f t="shared" si="113"/>
        <v>#N/A</v>
      </c>
      <c r="AZ14" s="13" t="str">
        <f t="shared" si="114"/>
        <v>#N/A</v>
      </c>
      <c r="BA14" s="13" t="str">
        <f t="shared" si="115"/>
        <v>#N/A</v>
      </c>
      <c r="BB14" s="13" t="str">
        <f t="shared" si="116"/>
        <v>#N/A</v>
      </c>
      <c r="BC14" s="13" t="str">
        <f t="shared" si="117"/>
        <v>#N/A</v>
      </c>
      <c r="BD14" s="13" t="str">
        <f t="shared" si="118"/>
        <v>#N/A</v>
      </c>
      <c r="BE14" s="13" t="str">
        <f t="shared" si="119"/>
        <v>#N/A</v>
      </c>
      <c r="BF14" s="13" t="str">
        <f t="shared" si="120"/>
        <v>#N/A</v>
      </c>
      <c r="BG14" s="13" t="str">
        <f t="shared" si="121"/>
        <v>#N/A</v>
      </c>
      <c r="BH14" s="13" t="str">
        <f t="array" ref="BH14">IF(AO14&lt;&gt;"",INDEX(AO12:AO15,MATCH(4,BG12:BG15,0),0),"")</f>
        <v>#N/A</v>
      </c>
      <c r="BI14" s="13" t="str">
        <f t="shared" si="126"/>
        <v>#N/A</v>
      </c>
      <c r="BJ14" s="13" t="str">
        <f>SUMPRODUCT(($CZ$3:$CZ$42=$BI14)*($DC$3:$DC$42=$BI15)*($DD$3:$DD$42="W"))+SUMPRODUCT(($CZ$3:$CZ$42=$BI14)*($DC$3:$DC$42=$BI16)*($DD$3:$DD$42="W"))+SUMPRODUCT(($CZ$3:$CZ$42=$BI14)*($DC$3:$DC$42=$BI13)*($DD$3:$DD$42="W"))+SUMPRODUCT(($CZ$3:$CZ$42=$BI15)*($DC$3:$DC$42=$BI14)*($DE$3:$DE$42="W"))+SUMPRODUCT(($CZ$3:$CZ$42=$BI16)*($DC$3:$DC$42=$BI14)*($DE$3:$DE$42="W"))+SUMPRODUCT(($CZ$3:$CZ$42=$BI13)*($DC$3:$DC$42=$BI14)*($DE$3:$DE$42="W"))</f>
        <v>#REF!</v>
      </c>
      <c r="BK14" s="13" t="str">
        <f>SUMPRODUCT(($CZ$3:$CZ$42=$BI14)*($DC$3:$DC$42=$BI15)*($DD$3:$DD$42="D"))+SUMPRODUCT(($CZ$3:$CZ$42=$BI14)*($DC$3:$DC$42=$BI16)*($DD$3:$DD$42="D"))+SUMPRODUCT(($CZ$3:$CZ$42=$BI14)*($DC$3:$DC$42=$BI13)*($DD$3:$DD$42="D"))+SUMPRODUCT(($CZ$3:$CZ$42=$BI15)*($DC$3:$DC$42=$BI14)*($DD$3:$DD$42="D"))+SUMPRODUCT(($CZ$3:$CZ$42=$BI16)*($DC$3:$DC$42=$BI14)*($DD$3:$DD$42="D"))+SUMPRODUCT(($CZ$3:$CZ$42=$BI13)*($DC$3:$DC$42=$BI14)*($DD$3:$DD$42="D"))</f>
        <v>#REF!</v>
      </c>
      <c r="BL14" s="13" t="str">
        <f>SUMPRODUCT(($CZ$3:$CZ$42=$BI14)*($DC$3:$DC$42=$BI15)*($DD$3:$DD$42="L"))+SUMPRODUCT(($CZ$3:$CZ$42=$BI14)*($DC$3:$DC$42=$BI16)*($DD$3:$DD$42="L"))+SUMPRODUCT(($CZ$3:$CZ$42=$BI14)*($DC$3:$DC$42=$BI13)*($DD$3:$DD$42="L"))+SUMPRODUCT(($CZ$3:$CZ$42=$BI15)*($DC$3:$DC$42=$BI14)*($DE$3:$DE$42="L"))+SUMPRODUCT(($CZ$3:$CZ$42=$BI16)*($DC$3:$DC$42=$BI14)*($DE$3:$DE$42="L"))+SUMPRODUCT(($CZ$3:$CZ$42=$BI13)*($DC$3:$DC$42=$BI14)*($DE$3:$DE$42="L"))</f>
        <v>#REF!</v>
      </c>
      <c r="BM14" s="13" t="str">
        <f>SUMPRODUCT(($CZ$3:$CZ$42=$BI14)*($DC$3:$DC$42=$BI15)*$DA$3:$DA$42)+SUMPRODUCT(($CZ$3:$CZ$42=$BI14)*($DC$3:$DC$42=$BI11)*$DA$3:$DA$42)+SUMPRODUCT(($CZ$3:$CZ$42=$BI14)*($DC$3:$DC$42=$BI12)*$DA$3:$DA$42)+SUMPRODUCT(($CZ$3:$CZ$42=$BI14)*($DC$3:$DC$42=$BI13)*$DA$3:$DA$42)+SUMPRODUCT(($CZ$3:$CZ$42=$BI15)*($DC$3:$DC$42=$BI14)*$DB$3:$DB$42)+SUMPRODUCT(($CZ$3:$CZ$42=$BI11)*($DC$3:$DC$42=$BI14)*$DB$3:$DB$42)+SUMPRODUCT(($CZ$3:$CZ$42=$BI12)*($DC$3:$DC$42=$BI14)*$DB$3:$DB$42)+SUMPRODUCT(($CZ$3:$CZ$42=$BI13)*($DC$3:$DC$42=$BI14)*$DB$3:$DB$42)</f>
        <v>#REF!</v>
      </c>
      <c r="BN14" s="13" t="str">
        <f>SUMPRODUCT(($CZ$3:$CZ$42=$BI14)*($DC$3:$DC$42=$BI15)*$DB$3:$DB$42)+SUMPRODUCT(($CZ$3:$CZ$42=$BI14)*($DC$3:$DC$42=$BI11)*$DB$3:$DB$42)+SUMPRODUCT(($CZ$3:$CZ$42=$BI14)*($DC$3:$DC$42=$BI12)*$DB$3:$DB$42)+SUMPRODUCT(($CZ$3:$CZ$42=$BI14)*($DC$3:$DC$42=$BI13)*$DB$3:$DB$42)+SUMPRODUCT(($CZ$3:$CZ$42=$BI15)*($DC$3:$DC$42=$BI14)*$DA$3:$DA$42)+SUMPRODUCT(($CZ$3:$CZ$42=$BI11)*($DC$3:$DC$42=$BI14)*$DA$3:$DA$42)+SUMPRODUCT(($CZ$3:$CZ$42=$BI12)*($DC$3:$DC$42=$BI14)*$DA$3:$DA$42)+SUMPRODUCT(($CZ$3:$CZ$42=$BI13)*($DC$3:$DC$42=$BI14)*$DA$3:$DA$42)</f>
        <v>#REF!</v>
      </c>
      <c r="BO14" s="13" t="str">
        <f t="shared" si="127"/>
        <v>#REF!</v>
      </c>
      <c r="BP14" s="13" t="str">
        <f t="shared" si="128"/>
        <v>#N/A</v>
      </c>
      <c r="BQ14" s="13" t="str">
        <f t="shared" si="129"/>
        <v>#N/A</v>
      </c>
      <c r="BR14" s="13" t="str">
        <f t="shared" si="130"/>
        <v>#N/A</v>
      </c>
      <c r="BS14" s="13" t="str">
        <f t="shared" si="131"/>
        <v>#N/A</v>
      </c>
      <c r="BT14" s="13" t="str">
        <f t="shared" si="132"/>
        <v>#N/A</v>
      </c>
      <c r="BU14" s="13" t="str">
        <f t="shared" si="133"/>
        <v>#N/A</v>
      </c>
      <c r="BV14" s="13" t="str">
        <f t="shared" si="134"/>
        <v>#N/A</v>
      </c>
      <c r="BW14" s="13" t="str">
        <f t="shared" si="135"/>
        <v>#N/A</v>
      </c>
      <c r="BX14" s="13" t="str">
        <f t="shared" si="136"/>
        <v>#N/A</v>
      </c>
      <c r="BY14" s="13" t="str">
        <f t="shared" si="137"/>
        <v>#N/A</v>
      </c>
      <c r="BZ14" s="13" t="str">
        <f t="shared" si="138"/>
        <v>#N/A</v>
      </c>
      <c r="CA14" s="13" t="str">
        <f t="shared" si="139"/>
        <v>#N/A</v>
      </c>
      <c r="CB14" s="13" t="str">
        <f t="array" ref="CB14">IF(BI14&lt;&gt;"",INDEX(BI13:BI15,MATCH(4,CA13:CA15,0),0),"")</f>
        <v>#N/A</v>
      </c>
      <c r="CC14" s="13" t="str">
        <f>IF(S11&lt;&gt;"",S11,"")</f>
        <v/>
      </c>
      <c r="CD14" s="13" t="str">
        <f>SUMPRODUCT(($CZ$3:$CZ$42=$CC14)*($DC$3:$DC$42=$CC15)*($DD$3:$DD$42="W"))+SUMPRODUCT(($CZ$3:$CZ$42=$CC14)*($DC$3:$DC$42=$CC16)*($DD$3:$DD$42="W"))+SUMPRODUCT(($CZ$3:$CZ$42=$CC14)*($DC$3:$DC$42=$CC17)*($DD$3:$DD$42="W"))+SUMPRODUCT(($CZ$3:$CZ$42=$CC15)*($DC$3:$DC$42=$CC14)*($DE$3:$DE$42="W"))+SUMPRODUCT(($CZ$3:$CZ$42=$CC16)*($DC$3:$DC$42=$CC14)*($DE$3:$DE$42="W"))+SUMPRODUCT(($CZ$3:$CZ$42=$CC17)*($DC$3:$DC$42=$CC14)*($DE$3:$DE$42="W"))</f>
        <v>#REF!</v>
      </c>
      <c r="CE14" s="13" t="str">
        <f>SUMPRODUCT(($CZ$3:$CZ$42=$CC14)*($DC$3:$DC$42=$CC15)*($DD$3:$DD$42="D"))+SUMPRODUCT(($CZ$3:$CZ$42=$CC14)*($DC$3:$DC$42=$CC16)*($DD$3:$DD$42="D"))+SUMPRODUCT(($CZ$3:$CZ$42=$CC14)*($DC$3:$DC$42=$CC17)*($DD$3:$DD$42="D"))+SUMPRODUCT(($CZ$3:$CZ$42=$CC15)*($DC$3:$DC$42=$CC14)*($DD$3:$DD$42="D"))+SUMPRODUCT(($CZ$3:$CZ$42=$CC16)*($DC$3:$DC$42=$CC14)*($DD$3:$DD$42="D"))+SUMPRODUCT(($CZ$3:$CZ$42=$CC17)*($DC$3:$DC$42=$CC14)*($DD$3:$DD$42="D"))</f>
        <v>#REF!</v>
      </c>
      <c r="CF14" s="13" t="str">
        <f>SUMPRODUCT(($CZ$3:$CZ$42=$CC14)*($DC$3:$DC$42=$CC15)*($DD$3:$DD$42="L"))+SUMPRODUCT(($CZ$3:$CZ$42=$CC14)*($DC$3:$DC$42=$CC16)*($DD$3:$DD$42="L"))+SUMPRODUCT(($CZ$3:$CZ$42=$CC14)*($DC$3:$DC$42=$CC17)*($DD$3:$DD$42="L"))+SUMPRODUCT(($CZ$3:$CZ$42=$CC15)*($DC$3:$DC$42=$CC14)*($DE$3:$DE$42="L"))+SUMPRODUCT(($CZ$3:$CZ$42=$CC16)*($DC$3:$DC$42=$CC14)*($DE$3:$DE$42="L"))+SUMPRODUCT(($CZ$3:$CZ$42=$CC17)*($DC$3:$DC$42=$CC14)*($DE$3:$DE$42="L"))</f>
        <v>#REF!</v>
      </c>
      <c r="CG14" s="13" t="str">
        <f>SUMPRODUCT(($CZ$3:$CZ$42=$CC14)*($DC$3:$DC$42=$CC15)*$DA$3:$DA$42)+SUMPRODUCT(($CZ$3:$CZ$42=$CC14)*($DC$3:$DC$42=$CC11)*$DA$3:$DA$42)+SUMPRODUCT(($CZ$3:$CZ$42=$CC14)*($DC$3:$DC$42=$CC12)*$DA$3:$DA$42)+SUMPRODUCT(($CZ$3:$CZ$42=$CC14)*($DC$3:$DC$42=$CC13)*$DA$3:$DA$42)+SUMPRODUCT(($CZ$3:$CZ$42=$CC15)*($DC$3:$DC$42=$CC14)*$DB$3:$DB$42)+SUMPRODUCT(($CZ$3:$CZ$42=$CC11)*($DC$3:$DC$42=$CC14)*$DB$3:$DB$42)+SUMPRODUCT(($CZ$3:$CZ$42=$CC12)*($DC$3:$DC$42=$CC14)*$DB$3:$DB$42)+SUMPRODUCT(($CZ$3:$CZ$42=$CC13)*($DC$3:$DC$42=$CC14)*$DB$3:$DB$42)</f>
        <v>#REF!</v>
      </c>
      <c r="CH14" s="13" t="str">
        <f>SUMPRODUCT(($CZ$3:$CZ$42=$CC14)*($DC$3:$DC$42=$CC15)*$DB$3:$DB$42)+SUMPRODUCT(($CZ$3:$CZ$42=$CC14)*($DC$3:$DC$42=$CC11)*$DB$3:$DB$42)+SUMPRODUCT(($CZ$3:$CZ$42=$CC14)*($DC$3:$DC$42=$CC12)*$DB$3:$DB$42)+SUMPRODUCT(($CZ$3:$CZ$42=$CC14)*($DC$3:$DC$42=$CC13)*$DB$3:$DB$42)+SUMPRODUCT(($CZ$3:$CZ$42=$CC15)*($DC$3:$DC$42=$CC14)*$DA$3:$DA$42)+SUMPRODUCT(($CZ$3:$CZ$42=$CC11)*($DC$3:$DC$42=$CC14)*$DA$3:$DA$42)+SUMPRODUCT(($CZ$3:$CZ$42=$CC12)*($DC$3:$DC$42=$CC14)*$DA$3:$DA$42)+SUMPRODUCT(($CZ$3:$CZ$42=$CC13)*($DC$3:$DC$42=$CC14)*$DA$3:$DA$42)</f>
        <v>#REF!</v>
      </c>
      <c r="CI14" s="13" t="str">
        <f>CG14-CH14+1000</f>
        <v>#REF!</v>
      </c>
      <c r="CJ14" s="13" t="str">
        <f>IF(CC14&lt;&gt;"",CD14*3+CE14*1,"")</f>
        <v/>
      </c>
      <c r="CK14" s="13" t="str">
        <f>IF(CC14&lt;&gt;"",VLOOKUP(CC14,$B$4:$H$40,7,FALSE),"")</f>
        <v/>
      </c>
      <c r="CL14" s="13" t="str">
        <f>IF(CC14&lt;&gt;"",VLOOKUP(CC14,$B$4:$H$40,5,FALSE),"")</f>
        <v/>
      </c>
      <c r="CM14" s="13" t="str">
        <f>IF(CC14&lt;&gt;"",VLOOKUP(CC14,$B$4:$J$40,9,FALSE),"")</f>
        <v/>
      </c>
      <c r="CN14" s="13" t="str">
        <f>CJ14</f>
        <v/>
      </c>
      <c r="CO14" s="13" t="str">
        <f>IF(CC14&lt;&gt;"",RANK(CN14,CN$11:CN$15),"")</f>
        <v/>
      </c>
      <c r="CP14" s="13" t="str">
        <f>IF(CC14&lt;&gt;"",SUMPRODUCT((CN$11:CN$15=CN14)*(CI$11:CI$15&gt;CI14)),"")</f>
        <v/>
      </c>
      <c r="CQ14" s="13" t="str">
        <f>IF(CC14&lt;&gt;"",SUMPRODUCT((CN$11:CN$15=CN14)*(CI$11:CI$15=CI14)*(CG$11:CG$15&gt;CG14)),"")</f>
        <v/>
      </c>
      <c r="CR14" s="13" t="str">
        <f>IF(CC14&lt;&gt;"",SUMPRODUCT((CN$11:CN$15=CN14)*(CI$11:CI$15=CI14)*(CG$11:CG$15=CG14)*(CK$11:CK$15&gt;CK14)),"")</f>
        <v/>
      </c>
      <c r="CS14" s="13" t="str">
        <f>IF(CC14&lt;&gt;"",SUMPRODUCT((CN$11:CN$15=CN14)*(CI$11:CI$15=CI14)*(CG$11:CG$15=CG14)*(CK$11:CK$15=CK14)*(CL$11:CL$15&gt;CL14)),"")</f>
        <v/>
      </c>
      <c r="CT14" s="13" t="str">
        <f>IF(CC14&lt;&gt;"",SUMPRODUCT((CN$11:CN$15=CN14)*(CI$11:CI$15=CI14)*(CG$11:CG$15=CG14)*(CK$11:CK$15=CK14)*(CL$11:CL$15=CL14)*(CM$11:CM$15&gt;CM14)),"")</f>
        <v/>
      </c>
      <c r="CU14" s="13" t="str">
        <f>IF(CC14&lt;&gt;"",SUM(CO14:CT14)+3,"")</f>
        <v/>
      </c>
      <c r="CV14" s="13" t="str">
        <f>IF(CC14&lt;&gt;"",IF(CU14=4,CC14,CC15),"")</f>
        <v/>
      </c>
      <c r="CW14" s="13" t="str">
        <f>IF(CV14&lt;&gt;"",CV14,IF(CB14&lt;&gt;"",CB14,IF(BH14&lt;&gt;"",BH14,IF(AN14&lt;&gt;"",AN14,N14))))</f>
        <v>#N/A</v>
      </c>
      <c r="CX14" s="13">
        <v>4.0</v>
      </c>
      <c r="CY14" s="13">
        <v>12.0</v>
      </c>
      <c r="CZ14" s="13" t="str">
        <f t="shared" si="70"/>
        <v>#REF!</v>
      </c>
      <c r="DA14" s="13" t="str">
        <f t="shared" ref="DA14:DB14" si="140">IF(AND(#REF!&lt;&gt;"",#REF!&lt;&gt;""),#REF!,0)</f>
        <v>#REF!</v>
      </c>
      <c r="DB14" s="13" t="str">
        <f t="shared" si="140"/>
        <v>#REF!</v>
      </c>
      <c r="DC14" s="13" t="str">
        <f t="shared" si="72"/>
        <v>#REF!</v>
      </c>
      <c r="DD14" s="13" t="str">
        <f t="shared" si="73"/>
        <v>#REF!</v>
      </c>
      <c r="DE14" s="13" t="str">
        <f t="shared" si="7"/>
        <v>#REF!</v>
      </c>
      <c r="DF14" s="13"/>
      <c r="DG14" s="13"/>
      <c r="DH14" s="105" t="s">
        <v>252</v>
      </c>
      <c r="DI14" s="13" t="s">
        <v>253</v>
      </c>
      <c r="DJ14" s="13" t="s">
        <v>254</v>
      </c>
      <c r="DK14" s="13" t="s">
        <v>261</v>
      </c>
      <c r="DL14" s="105" t="s">
        <v>252</v>
      </c>
      <c r="DM14" s="105" t="s">
        <v>261</v>
      </c>
      <c r="DN14" s="105" t="s">
        <v>253</v>
      </c>
      <c r="DO14" s="105" t="s">
        <v>254</v>
      </c>
      <c r="DP14" s="13"/>
      <c r="DQ14" s="7">
        <f t="shared" ref="DQ14:DT14" si="141">IFERROR(MATCH(DQ$12,$DH14:$DK14,0),0)</f>
        <v>0</v>
      </c>
      <c r="DR14" s="7">
        <f t="shared" si="141"/>
        <v>0</v>
      </c>
      <c r="DS14" s="7">
        <f t="shared" si="141"/>
        <v>0</v>
      </c>
      <c r="DT14" s="7">
        <f t="shared" si="141"/>
        <v>0</v>
      </c>
      <c r="DU14" s="7">
        <f t="shared" si="142"/>
        <v>0</v>
      </c>
      <c r="DV14" s="13"/>
      <c r="DW14" s="13"/>
      <c r="DX14" s="13"/>
      <c r="DY14" s="13"/>
      <c r="DZ14" s="13"/>
      <c r="EA14" s="13"/>
      <c r="EB14" s="13"/>
      <c r="EC14" s="13"/>
      <c r="ED14" s="13"/>
      <c r="EE14" s="13"/>
      <c r="EG14" s="100"/>
      <c r="EH14" s="101" t="str">
        <f>'Résultat'!F5</f>
        <v>#REF!</v>
      </c>
      <c r="EI14" s="101" t="s">
        <v>643</v>
      </c>
      <c r="EJ14" s="101" t="str">
        <f t="shared" si="77"/>
        <v>#REF!</v>
      </c>
      <c r="EK14" s="13"/>
      <c r="EL14" s="102">
        <v>44361.625</v>
      </c>
      <c r="EM14" s="103">
        <f t="shared" si="78"/>
        <v>44361.625</v>
      </c>
      <c r="EN14" s="13"/>
      <c r="EO14" s="13">
        <v>-9.0</v>
      </c>
      <c r="EP14" s="13">
        <v>-9.0</v>
      </c>
      <c r="EQ14" s="13" t="s">
        <v>644</v>
      </c>
      <c r="ER14" s="13" t="s">
        <v>645</v>
      </c>
    </row>
    <row r="15"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v>13.0</v>
      </c>
      <c r="CZ15" s="13" t="str">
        <f t="shared" si="70"/>
        <v>#REF!</v>
      </c>
      <c r="DA15" s="13" t="str">
        <f t="shared" ref="DA15:DB15" si="143">IF(AND(#REF!&lt;&gt;"",#REF!&lt;&gt;""),#REF!,0)</f>
        <v>#REF!</v>
      </c>
      <c r="DB15" s="13" t="str">
        <f t="shared" si="143"/>
        <v>#REF!</v>
      </c>
      <c r="DC15" s="13" t="str">
        <f t="shared" si="72"/>
        <v>#REF!</v>
      </c>
      <c r="DD15" s="13" t="str">
        <f t="shared" si="73"/>
        <v>#REF!</v>
      </c>
      <c r="DE15" s="13" t="str">
        <f t="shared" si="7"/>
        <v>#REF!</v>
      </c>
      <c r="DF15" s="13"/>
      <c r="DG15" s="13"/>
      <c r="DH15" s="105" t="s">
        <v>252</v>
      </c>
      <c r="DI15" s="13" t="s">
        <v>253</v>
      </c>
      <c r="DJ15" s="13" t="s">
        <v>254</v>
      </c>
      <c r="DK15" s="13" t="s">
        <v>263</v>
      </c>
      <c r="DL15" s="105" t="s">
        <v>252</v>
      </c>
      <c r="DM15" s="105" t="s">
        <v>263</v>
      </c>
      <c r="DN15" s="105" t="s">
        <v>253</v>
      </c>
      <c r="DO15" s="105" t="s">
        <v>254</v>
      </c>
      <c r="DP15" s="13"/>
      <c r="DQ15" s="7">
        <f t="shared" ref="DQ15:DT15" si="144">IFERROR(MATCH(DQ$12,$DH15:$DK15,0),0)</f>
        <v>0</v>
      </c>
      <c r="DR15" s="7">
        <f t="shared" si="144"/>
        <v>0</v>
      </c>
      <c r="DS15" s="7">
        <f t="shared" si="144"/>
        <v>0</v>
      </c>
      <c r="DT15" s="7">
        <f t="shared" si="144"/>
        <v>0</v>
      </c>
      <c r="DU15" s="7">
        <f t="shared" si="142"/>
        <v>0</v>
      </c>
      <c r="DV15" s="13"/>
      <c r="DW15" s="13"/>
      <c r="DX15" s="13"/>
      <c r="DY15" s="13"/>
      <c r="DZ15" s="13"/>
      <c r="EA15" s="13"/>
      <c r="EB15" s="13"/>
      <c r="EC15" s="13"/>
      <c r="ED15" s="13"/>
      <c r="EE15" s="13"/>
      <c r="EF15" s="99" t="s">
        <v>254</v>
      </c>
      <c r="EG15" s="100"/>
      <c r="EH15" s="101" t="str">
        <f t="shared" ref="EH15:EH30" si="147">#REF!</f>
        <v>#REF!</v>
      </c>
      <c r="EI15" s="101" t="s">
        <v>646</v>
      </c>
      <c r="EJ15" s="101" t="str">
        <f t="shared" si="77"/>
        <v>#REF!</v>
      </c>
      <c r="EK15" s="13"/>
      <c r="EL15" s="102">
        <v>44361.75</v>
      </c>
      <c r="EM15" s="103">
        <f t="shared" si="78"/>
        <v>44361.75</v>
      </c>
      <c r="EN15" s="13"/>
      <c r="EO15" s="13">
        <v>-8.5</v>
      </c>
      <c r="EP15" s="13">
        <v>-8.0</v>
      </c>
      <c r="EQ15" s="13" t="s">
        <v>647</v>
      </c>
      <c r="ER15" s="13" t="s">
        <v>648</v>
      </c>
    </row>
    <row r="16" ht="14.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v>14.0</v>
      </c>
      <c r="CZ16" s="13" t="str">
        <f t="shared" si="70"/>
        <v>#REF!</v>
      </c>
      <c r="DA16" s="13" t="str">
        <f t="shared" ref="DA16:DB16" si="145">IF(AND(#REF!&lt;&gt;"",#REF!&lt;&gt;""),#REF!,0)</f>
        <v>#REF!</v>
      </c>
      <c r="DB16" s="13" t="str">
        <f t="shared" si="145"/>
        <v>#REF!</v>
      </c>
      <c r="DC16" s="13" t="str">
        <f t="shared" si="72"/>
        <v>#REF!</v>
      </c>
      <c r="DD16" s="13" t="str">
        <f t="shared" si="73"/>
        <v>#REF!</v>
      </c>
      <c r="DE16" s="13" t="str">
        <f t="shared" si="7"/>
        <v>#REF!</v>
      </c>
      <c r="DF16" s="13"/>
      <c r="DG16" s="13"/>
      <c r="DH16" s="105" t="s">
        <v>252</v>
      </c>
      <c r="DI16" s="13" t="s">
        <v>253</v>
      </c>
      <c r="DJ16" s="13" t="s">
        <v>255</v>
      </c>
      <c r="DK16" s="13" t="s">
        <v>261</v>
      </c>
      <c r="DL16" s="105" t="s">
        <v>255</v>
      </c>
      <c r="DM16" s="105" t="s">
        <v>261</v>
      </c>
      <c r="DN16" s="105" t="s">
        <v>252</v>
      </c>
      <c r="DO16" s="105" t="s">
        <v>253</v>
      </c>
      <c r="DP16" s="13"/>
      <c r="DQ16" s="7">
        <f t="shared" ref="DQ16:DT16" si="146">IFERROR(MATCH(DQ$12,$DH16:$DK16,0),0)</f>
        <v>0</v>
      </c>
      <c r="DR16" s="7">
        <f t="shared" si="146"/>
        <v>0</v>
      </c>
      <c r="DS16" s="7">
        <f t="shared" si="146"/>
        <v>0</v>
      </c>
      <c r="DT16" s="7">
        <f t="shared" si="146"/>
        <v>0</v>
      </c>
      <c r="DU16" s="7">
        <f t="shared" si="142"/>
        <v>0</v>
      </c>
      <c r="DV16" s="13"/>
      <c r="DW16" s="13"/>
      <c r="DX16" s="13"/>
      <c r="DY16" s="13"/>
      <c r="DZ16" s="13"/>
      <c r="EA16" s="13"/>
      <c r="EB16" s="13"/>
      <c r="EC16" s="13"/>
      <c r="ED16" s="13"/>
      <c r="EE16" s="13"/>
      <c r="EG16" s="100"/>
      <c r="EH16" s="101" t="str">
        <f t="shared" si="147"/>
        <v>#REF!</v>
      </c>
      <c r="EI16" s="101" t="s">
        <v>649</v>
      </c>
      <c r="EJ16" s="101" t="str">
        <f t="shared" si="77"/>
        <v>#REF!</v>
      </c>
      <c r="EK16" s="13"/>
      <c r="EL16" s="102">
        <v>44361.875</v>
      </c>
      <c r="EM16" s="103">
        <f t="shared" si="78"/>
        <v>44361.875</v>
      </c>
      <c r="EN16" s="13"/>
      <c r="EO16" s="13">
        <v>-8.0</v>
      </c>
      <c r="EP16" s="13">
        <v>-8.0</v>
      </c>
      <c r="EQ16" s="13" t="s">
        <v>650</v>
      </c>
      <c r="ER16" s="13" t="s">
        <v>651</v>
      </c>
    </row>
    <row r="17" ht="14.25" customHeight="1">
      <c r="A17" s="13"/>
      <c r="B17" s="13"/>
      <c r="C17" s="13"/>
      <c r="D17" s="13"/>
      <c r="E17" s="13"/>
      <c r="F17" s="13"/>
      <c r="G17" s="13"/>
      <c r="H17" s="13"/>
      <c r="I17" s="13"/>
      <c r="J17" s="13"/>
      <c r="K17" s="13"/>
      <c r="L17" s="13"/>
      <c r="M17" s="13"/>
      <c r="N17" s="13"/>
      <c r="O17" s="13"/>
      <c r="P17" s="13"/>
      <c r="Q17" s="13"/>
      <c r="R17" s="13"/>
      <c r="S17" s="13"/>
      <c r="T17" s="13"/>
      <c r="U17" s="13"/>
      <c r="V17" s="13" t="s">
        <v>252</v>
      </c>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v>15.0</v>
      </c>
      <c r="CZ17" s="13" t="str">
        <f t="shared" si="70"/>
        <v>#REF!</v>
      </c>
      <c r="DA17" s="13" t="str">
        <f t="shared" ref="DA17:DB17" si="148">IF(AND(#REF!&lt;&gt;"",#REF!&lt;&gt;""),#REF!,0)</f>
        <v>#REF!</v>
      </c>
      <c r="DB17" s="13" t="str">
        <f t="shared" si="148"/>
        <v>#REF!</v>
      </c>
      <c r="DC17" s="13" t="str">
        <f t="shared" si="72"/>
        <v>#REF!</v>
      </c>
      <c r="DD17" s="13" t="str">
        <f t="shared" si="73"/>
        <v>#REF!</v>
      </c>
      <c r="DE17" s="13" t="str">
        <f t="shared" si="7"/>
        <v>#REF!</v>
      </c>
      <c r="DF17" s="13"/>
      <c r="DG17" s="13"/>
      <c r="DH17" s="105" t="s">
        <v>252</v>
      </c>
      <c r="DI17" s="13" t="s">
        <v>253</v>
      </c>
      <c r="DJ17" s="13" t="s">
        <v>255</v>
      </c>
      <c r="DK17" s="13" t="s">
        <v>263</v>
      </c>
      <c r="DL17" s="105" t="s">
        <v>255</v>
      </c>
      <c r="DM17" s="105" t="s">
        <v>263</v>
      </c>
      <c r="DN17" s="105" t="s">
        <v>252</v>
      </c>
      <c r="DO17" s="105" t="s">
        <v>253</v>
      </c>
      <c r="DP17" s="13"/>
      <c r="DQ17" s="7">
        <f t="shared" ref="DQ17:DT17" si="149">IFERROR(MATCH(DQ$12,$DH17:$DK17,0),0)</f>
        <v>0</v>
      </c>
      <c r="DR17" s="7">
        <f t="shared" si="149"/>
        <v>0</v>
      </c>
      <c r="DS17" s="7">
        <f t="shared" si="149"/>
        <v>0</v>
      </c>
      <c r="DT17" s="7">
        <f t="shared" si="149"/>
        <v>0</v>
      </c>
      <c r="DU17" s="7">
        <f t="shared" si="142"/>
        <v>0</v>
      </c>
      <c r="DV17" s="13"/>
      <c r="DW17" s="13"/>
      <c r="DX17" s="13"/>
      <c r="DY17" s="13"/>
      <c r="DZ17" s="13"/>
      <c r="EA17" s="13"/>
      <c r="EB17" s="13"/>
      <c r="EC17" s="13"/>
      <c r="ED17" s="13"/>
      <c r="EE17" s="13"/>
      <c r="EG17" s="100"/>
      <c r="EH17" s="101" t="str">
        <f t="shared" si="147"/>
        <v>#REF!</v>
      </c>
      <c r="EI17" s="101" t="s">
        <v>652</v>
      </c>
      <c r="EJ17" s="101" t="str">
        <f t="shared" si="77"/>
        <v>#REF!</v>
      </c>
      <c r="EK17" s="13"/>
      <c r="EL17" s="102">
        <v>44362.75</v>
      </c>
      <c r="EM17" s="103">
        <f t="shared" si="78"/>
        <v>44362.75</v>
      </c>
      <c r="EN17" s="13"/>
      <c r="EO17" s="13">
        <v>-7.5</v>
      </c>
      <c r="EP17" s="13">
        <v>-8.0</v>
      </c>
      <c r="EQ17" s="13" t="s">
        <v>653</v>
      </c>
      <c r="ER17" s="13" t="s">
        <v>654</v>
      </c>
    </row>
    <row r="18" ht="14.25" customHeight="1">
      <c r="A18" s="13" t="str">
        <f t="shared" ref="A18:A21" si="152">VLOOKUP(B18,$CW$18:$CX$22,2,FALSE)</f>
        <v>#REF!</v>
      </c>
      <c r="B18" s="13" t="str">
        <f>'Dummy Table'!EH15</f>
        <v>#REF!</v>
      </c>
      <c r="C18" s="13" t="str">
        <f t="shared" ref="C18:C21" si="153">SUMPRODUCT(($CZ$3:$CZ$42=$B18)*($DD$3:$DD$42="W"))+SUMPRODUCT(($DC$3:$DC$42=$B18)*($DE$3:$DE$42="W"))</f>
        <v>#REF!</v>
      </c>
      <c r="D18" s="13" t="str">
        <f t="shared" ref="D18:D21" si="154">SUMPRODUCT(($CZ$3:$CZ$42=$B18)*($DD$3:$DD$42="D"))+SUMPRODUCT(($DC$3:$DC$42=$B18)*($DE$3:$DE$42="D"))</f>
        <v>#REF!</v>
      </c>
      <c r="E18" s="13" t="str">
        <f t="shared" ref="E18:E21" si="155">SUMPRODUCT(($CZ$3:$CZ$42=$B18)*($DD$3:$DD$42="L"))+SUMPRODUCT(($DC$3:$DC$42=$B18)*($DE$3:$DE$42="L"))</f>
        <v>#REF!</v>
      </c>
      <c r="F18" s="13" t="str">
        <f t="shared" ref="F18:F21" si="156">SUMIF($CZ$3:$CZ$60,B18,$DA$3:$DA$60)+SUMIF($DC$3:$DC$60,B18,$DB$3:$DB$60)</f>
        <v>#REF!</v>
      </c>
      <c r="G18" s="13" t="str">
        <f t="shared" ref="G18:G21" si="157">SUMIF($DC$3:$DC$60,B18,$DA$3:$DA$60)+SUMIF($CZ$3:$CZ$60,B18,$DB$3:$DB$60)</f>
        <v>#REF!</v>
      </c>
      <c r="H18" s="13" t="str">
        <f t="shared" ref="H18:H21" si="158">F18-G18+1000</f>
        <v>#REF!</v>
      </c>
      <c r="I18" s="13" t="str">
        <f t="shared" ref="I18:I21" si="159">C18*3+D18*1</f>
        <v>#REF!</v>
      </c>
      <c r="J18" s="13">
        <v>45.0</v>
      </c>
      <c r="K18" s="13" t="str">
        <f>IF(COUNTIF(I18:I22,4)&lt;&gt;4,RANK(I18,I18:I22),I58)</f>
        <v>#REF!</v>
      </c>
      <c r="L18" s="13"/>
      <c r="M18" s="13" t="str">
        <f>SUMPRODUCT((K18:K21=K18)*(J18:J21&lt;J18))+K18</f>
        <v>#REF!</v>
      </c>
      <c r="N18" s="13" t="str">
        <f t="array" ref="N18">INDEX($B$18:$B$22,MATCH(1,$M$18:$M$22,0),0)</f>
        <v>#N/A</v>
      </c>
      <c r="O18" s="13" t="str">
        <f t="shared" ref="O18:O21" si="160">INDEX($K$18:$K$22,MATCH(N18,$B$18:$B$22,0),0)</f>
        <v>#N/A</v>
      </c>
      <c r="P18" s="13" t="str">
        <f>IF(O19=1,N18,"")</f>
        <v>#N/A</v>
      </c>
      <c r="Q18" s="13" t="str">
        <f>IF(O20=2,N19,"")</f>
        <v>#N/A</v>
      </c>
      <c r="R18" s="13" t="str">
        <f>IF(O21=3,N20,"")</f>
        <v>#N/A</v>
      </c>
      <c r="S18" s="13" t="str">
        <f>IF(O22=4,N21,"")</f>
        <v/>
      </c>
      <c r="T18" s="13"/>
      <c r="U18" s="13" t="str">
        <f t="shared" ref="U18:U21" si="161">IF(P18&lt;&gt;"",P18,"")</f>
        <v>#N/A</v>
      </c>
      <c r="V18" s="13" t="str">
        <f>SUMPRODUCT(($CZ$3:$CZ$42=$U18)*($DC$3:$DC$42=$U19)*($DD$3:$DD$42="W"))+SUMPRODUCT(($CZ$3:$CZ$42=$U18)*($DC$3:$DC$42=$U20)*($DD$3:$DD$42="W"))+SUMPRODUCT(($CZ$3:$CZ$42=$U18)*($DC$3:$DC$42=$U21)*($DD$3:$DD$42="W"))+SUMPRODUCT(($CZ$3:$CZ$42=$U18)*($DC$3:$DC$42=$U22)*($DD$3:$DD$42="W"))+SUMPRODUCT(($CZ$3:$CZ$42=$U19)*($DC$3:$DC$42=$U18)*($DE$3:$DE$42="W"))+SUMPRODUCT(($CZ$3:$CZ$42=$U20)*($DC$3:$DC$42=$U18)*($DE$3:$DE$42="W"))+SUMPRODUCT(($CZ$3:$CZ$42=$U21)*($DC$3:$DC$42=$U18)*($DE$3:$DE$42="W"))+SUMPRODUCT(($CZ$3:$CZ$42=$U22)*($DC$3:$DC$42=$U18)*($DE$3:$DE$42="W"))</f>
        <v>#REF!</v>
      </c>
      <c r="W18" s="13" t="str">
        <f>SUMPRODUCT(($CZ$3:$CZ$42=$U18)*($DC$3:$DC$42=$U19)*($DD$3:$DD$42="D"))+SUMPRODUCT(($CZ$3:$CZ$42=$U18)*($DC$3:$DC$42=$U20)*($DD$3:$DD$42="D"))+SUMPRODUCT(($CZ$3:$CZ$42=$U18)*($DC$3:$DC$42=$U21)*($DD$3:$DD$42="D"))+SUMPRODUCT(($CZ$3:$CZ$42=$U18)*($DC$3:$DC$42=$U22)*($DD$3:$DD$42="D"))+SUMPRODUCT(($CZ$3:$CZ$42=$U19)*($DC$3:$DC$42=$U18)*($DD$3:$DD$42="D"))+SUMPRODUCT(($CZ$3:$CZ$42=$U20)*($DC$3:$DC$42=$U18)*($DD$3:$DD$42="D"))+SUMPRODUCT(($CZ$3:$CZ$42=$U21)*($DC$3:$DC$42=$U18)*($DD$3:$DD$42="D"))+SUMPRODUCT(($CZ$3:$CZ$42=$U22)*($DC$3:$DC$42=$U18)*($DD$3:$DD$42="D"))</f>
        <v>#REF!</v>
      </c>
      <c r="X18" s="13" t="str">
        <f>SUMPRODUCT(($CZ$3:$CZ$42=$U18)*($DC$3:$DC$42=$U19)*($DD$3:$DD$42="L"))+SUMPRODUCT(($CZ$3:$CZ$42=$U18)*($DC$3:$DC$42=$U20)*($DD$3:$DD$42="L"))+SUMPRODUCT(($CZ$3:$CZ$42=$U18)*($DC$3:$DC$42=$U21)*($DD$3:$DD$42="L"))+SUMPRODUCT(($CZ$3:$CZ$42=$U18)*($DC$3:$DC$42=$U22)*($DD$3:$DD$42="L"))+SUMPRODUCT(($CZ$3:$CZ$42=$U19)*($DC$3:$DC$42=$U18)*($DE$3:$DE$42="L"))+SUMPRODUCT(($CZ$3:$CZ$42=$U20)*($DC$3:$DC$42=$U18)*($DE$3:$DE$42="L"))+SUMPRODUCT(($CZ$3:$CZ$42=$U21)*($DC$3:$DC$42=$U18)*($DE$3:$DE$42="L"))+SUMPRODUCT(($CZ$3:$CZ$42=$U22)*($DC$3:$DC$42=$U18)*($DE$3:$DE$42="L"))</f>
        <v>#REF!</v>
      </c>
      <c r="Y18" s="13" t="str">
        <f>SUMPRODUCT(($CZ$3:$CZ$42=$U18)*($DC$3:$DC$42=$U19)*$DA$3:$DA$42)+SUMPRODUCT(($CZ$3:$CZ$42=$U18)*($DC$3:$DC$42=$U20)*$DA$3:$DA$42)+SUMPRODUCT(($CZ$3:$CZ$42=$U18)*($DC$3:$DC$42=$U21)*$DA$3:$DA$42)+SUMPRODUCT(($CZ$3:$CZ$42=$U18)*($DC$3:$DC$42=$U22)*$DA$3:$DA$42)+SUMPRODUCT(($CZ$3:$CZ$42=$U19)*($DC$3:$DC$42=$U18)*$DB$3:$DB$42)+SUMPRODUCT(($CZ$3:$CZ$42=$U20)*($DC$3:$DC$42=$U18)*$DB$3:$DB$42)+SUMPRODUCT(($CZ$3:$CZ$42=$U21)*($DC$3:$DC$42=$U18)*$DB$3:$DB$42)+SUMPRODUCT(($CZ$3:$CZ$42=$U22)*($DC$3:$DC$42=$U18)*$DB$3:$DB$42)</f>
        <v>#REF!</v>
      </c>
      <c r="Z18" s="13" t="str">
        <f>SUMPRODUCT(($CZ$3:$CZ$42=$U18)*($DC$3:$DC$42=$U19)*$DB$3:$DB$42)+SUMPRODUCT(($CZ$3:$CZ$42=$U18)*($DC$3:$DC$42=$U20)*$DB$3:$DB$42)+SUMPRODUCT(($CZ$3:$CZ$42=$U18)*($DC$3:$DC$42=$U21)*$DB$3:$DB$42)+SUMPRODUCT(($CZ$3:$CZ$42=$U18)*($DC$3:$DC$42=$U22)*$DB$3:$DB$42)+SUMPRODUCT(($CZ$3:$CZ$42=$U19)*($DC$3:$DC$42=$U18)*$DA$3:$DA$42)+SUMPRODUCT(($CZ$3:$CZ$42=$U20)*($DC$3:$DC$42=$U18)*$DA$3:$DA$42)+SUMPRODUCT(($CZ$3:$CZ$42=$U21)*($DC$3:$DC$42=$U18)*$DA$3:$DA$42)+SUMPRODUCT(($CZ$3:$CZ$42=$U22)*($DC$3:$DC$42=$U18)*$DA$3:$DA$42)</f>
        <v>#REF!</v>
      </c>
      <c r="AA18" s="13" t="str">
        <f t="shared" ref="AA18:AA21" si="162">Y18-Z18+1000</f>
        <v>#REF!</v>
      </c>
      <c r="AB18" s="13" t="str">
        <f t="shared" ref="AB18:AB21" si="163">IF(U18&lt;&gt;"",V18*3+W18*1,"")</f>
        <v>#N/A</v>
      </c>
      <c r="AC18" s="13" t="str">
        <f t="shared" ref="AC18:AC21" si="164">IF(U18&lt;&gt;"",VLOOKUP(U18,$B$4:$H$40,7,FALSE),"")</f>
        <v>#N/A</v>
      </c>
      <c r="AD18" s="13" t="str">
        <f t="shared" ref="AD18:AD21" si="165">IF(U18&lt;&gt;"",VLOOKUP(U18,$B$4:$H$40,5,FALSE),"")</f>
        <v>#N/A</v>
      </c>
      <c r="AE18" s="13" t="str">
        <f t="shared" ref="AE18:AE21" si="166">IF(U18&lt;&gt;"",VLOOKUP(U18,$B$4:$J$40,9,FALSE),"")</f>
        <v>#N/A</v>
      </c>
      <c r="AF18" s="13" t="str">
        <f t="shared" ref="AF18:AF21" si="167">AB18</f>
        <v>#N/A</v>
      </c>
      <c r="AG18" s="13" t="str">
        <f t="shared" ref="AG18:AG21" si="168">IF(U18&lt;&gt;"",RANK(AF18,AF$18:AF$22),"")</f>
        <v>#N/A</v>
      </c>
      <c r="AH18" s="13" t="str">
        <f t="shared" ref="AH18:AH21" si="169">IF(U18&lt;&gt;"",SUMPRODUCT((AF$18:AF$22=AF18)*(AA$18:AA$22&gt;AA18)),"")</f>
        <v>#N/A</v>
      </c>
      <c r="AI18" s="13" t="str">
        <f t="shared" ref="AI18:AI21" si="170">IF(U18&lt;&gt;"",SUMPRODUCT((AF$18:AF$22=AF18)*(AA$18:AA$22=AA18)*(Y$18:Y$22&gt;Y18)),"")</f>
        <v>#N/A</v>
      </c>
      <c r="AJ18" s="13" t="str">
        <f t="shared" ref="AJ18:AJ21" si="171">IF(U18&lt;&gt;"",SUMPRODUCT((AF$18:AF$22=AF18)*(AA$18:AA$22=AA18)*(Y$18:Y$22=Y18)*(AC$18:AC$22&gt;AC18)),"")</f>
        <v>#N/A</v>
      </c>
      <c r="AK18" s="13" t="str">
        <f t="shared" ref="AK18:AK21" si="172">IF(U18&lt;&gt;"",SUMPRODUCT((AF$18:AF$22=AF18)*(AA$18:AA$22=AA18)*(Y$18:Y$22=Y18)*(AC$18:AC$22=AC18)*(AD$18:AD$22&gt;AD18)),"")</f>
        <v>#N/A</v>
      </c>
      <c r="AL18" s="13" t="str">
        <f t="shared" ref="AL18:AL21" si="173">IF(U18&lt;&gt;"",SUMPRODUCT((AF$18:AF$22=AF18)*(AA$18:AA$22=AA18)*(Y$18:Y$22=Y18)*(AC$18:AC$22=AC18)*(AD$18:AD$22=AD18)*(AE$18:AE$22&gt;AE18)),"")</f>
        <v>#N/A</v>
      </c>
      <c r="AM18" s="13" t="str">
        <f>IF(#REF!="© 2020 | journalSHEET.com",IF(U18&lt;&gt;"",IF(AM58&lt;&gt;"",IF(T$57=3,AM58,AM58+T$57),SUM(AG18:AL18)),""),1)</f>
        <v>#REF!</v>
      </c>
      <c r="AN18" s="13" t="str">
        <f t="array" ref="AN18">IF(U18&lt;&gt;"",INDEX($U$18:$U$22,MATCH(1,$AM$18:$AM$22,0),0),"")</f>
        <v>#N/A</v>
      </c>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t="str">
        <f>IF(AN18&lt;&gt;"",AN18,N18)</f>
        <v>#N/A</v>
      </c>
      <c r="CX18" s="13">
        <v>1.0</v>
      </c>
      <c r="CY18" s="13">
        <v>16.0</v>
      </c>
      <c r="CZ18" s="13" t="str">
        <f t="shared" si="70"/>
        <v>#REF!</v>
      </c>
      <c r="DA18" s="13" t="str">
        <f t="shared" ref="DA18:DB18" si="150">IF(AND(#REF!&lt;&gt;"",#REF!&lt;&gt;""),#REF!,0)</f>
        <v>#REF!</v>
      </c>
      <c r="DB18" s="13" t="str">
        <f t="shared" si="150"/>
        <v>#REF!</v>
      </c>
      <c r="DC18" s="13" t="str">
        <f>IF(License!G14="© 2020 | journalSHEET.com",#REF!,0)</f>
        <v>#REF!</v>
      </c>
      <c r="DD18" s="13" t="str">
        <f t="shared" si="73"/>
        <v>#REF!</v>
      </c>
      <c r="DE18" s="13" t="str">
        <f t="shared" si="7"/>
        <v>#REF!</v>
      </c>
      <c r="DF18" s="13"/>
      <c r="DG18" s="13"/>
      <c r="DH18" s="105" t="s">
        <v>252</v>
      </c>
      <c r="DI18" s="13" t="s">
        <v>253</v>
      </c>
      <c r="DJ18" s="13" t="s">
        <v>261</v>
      </c>
      <c r="DK18" s="13" t="s">
        <v>263</v>
      </c>
      <c r="DL18" s="105" t="s">
        <v>261</v>
      </c>
      <c r="DM18" s="105" t="s">
        <v>263</v>
      </c>
      <c r="DN18" s="105" t="s">
        <v>253</v>
      </c>
      <c r="DO18" s="105" t="s">
        <v>252</v>
      </c>
      <c r="DP18" s="13"/>
      <c r="DQ18" s="7">
        <f t="shared" ref="DQ18:DT18" si="151">IFERROR(MATCH(DQ$12,$DH18:$DK18,0),0)</f>
        <v>0</v>
      </c>
      <c r="DR18" s="7">
        <f t="shared" si="151"/>
        <v>0</v>
      </c>
      <c r="DS18" s="7">
        <f t="shared" si="151"/>
        <v>0</v>
      </c>
      <c r="DT18" s="7">
        <f t="shared" si="151"/>
        <v>0</v>
      </c>
      <c r="DU18" s="7">
        <f t="shared" si="142"/>
        <v>0</v>
      </c>
      <c r="DV18" s="13"/>
      <c r="DW18" s="13"/>
      <c r="DX18" s="13"/>
      <c r="DY18" s="13"/>
      <c r="DZ18" s="13"/>
      <c r="EA18" s="13"/>
      <c r="EB18" s="13"/>
      <c r="EC18" s="13"/>
      <c r="ED18" s="13"/>
      <c r="EE18" s="13"/>
      <c r="EG18" s="100"/>
      <c r="EH18" s="101" t="str">
        <f t="shared" si="147"/>
        <v>#REF!</v>
      </c>
      <c r="EI18" s="101" t="s">
        <v>655</v>
      </c>
      <c r="EJ18" s="101" t="str">
        <f t="shared" si="77"/>
        <v>#REF!</v>
      </c>
      <c r="EK18" s="13"/>
      <c r="EL18" s="102">
        <v>44362.875</v>
      </c>
      <c r="EM18" s="103">
        <f t="shared" si="78"/>
        <v>44362.875</v>
      </c>
      <c r="EN18" s="13"/>
      <c r="EO18" s="13">
        <v>-7.0</v>
      </c>
      <c r="EP18" s="13">
        <v>-7.0</v>
      </c>
      <c r="EQ18" s="13" t="s">
        <v>656</v>
      </c>
      <c r="ER18" s="13" t="s">
        <v>657</v>
      </c>
    </row>
    <row r="19" ht="14.25" customHeight="1">
      <c r="A19" s="13" t="str">
        <f t="shared" si="152"/>
        <v>#REF!</v>
      </c>
      <c r="B19" s="13" t="str">
        <f>'Dummy Table'!EH16</f>
        <v>#REF!</v>
      </c>
      <c r="C19" s="13" t="str">
        <f t="shared" si="153"/>
        <v>#REF!</v>
      </c>
      <c r="D19" s="13" t="str">
        <f t="shared" si="154"/>
        <v>#REF!</v>
      </c>
      <c r="E19" s="13" t="str">
        <f t="shared" si="155"/>
        <v>#REF!</v>
      </c>
      <c r="F19" s="13" t="str">
        <f t="shared" si="156"/>
        <v>#REF!</v>
      </c>
      <c r="G19" s="13" t="str">
        <f t="shared" si="157"/>
        <v>#REF!</v>
      </c>
      <c r="H19" s="13" t="str">
        <f t="shared" si="158"/>
        <v>#REF!</v>
      </c>
      <c r="I19" s="13" t="str">
        <f t="shared" si="159"/>
        <v>#REF!</v>
      </c>
      <c r="J19" s="13">
        <v>50.0</v>
      </c>
      <c r="K19" s="13" t="str">
        <f>IF(COUNTIF(I18:I22,4)&lt;&gt;4,RANK(I19,I18:I22),I59)</f>
        <v>#REF!</v>
      </c>
      <c r="L19" s="13"/>
      <c r="M19" s="13" t="str">
        <f>SUMPRODUCT((K18:K21=K19)*(J18:J21&lt;J19))+K19</f>
        <v>#REF!</v>
      </c>
      <c r="N19" s="13" t="str">
        <f t="array" ref="N19">INDEX($B$18:$B$22,MATCH(2,$M$18:$M$22,0),0)</f>
        <v>#N/A</v>
      </c>
      <c r="O19" s="13" t="str">
        <f t="shared" si="160"/>
        <v>#N/A</v>
      </c>
      <c r="P19" s="13" t="str">
        <f>IF(P18&lt;&gt;"",N19,"")</f>
        <v>#N/A</v>
      </c>
      <c r="Q19" s="13" t="str">
        <f>IF(Q18&lt;&gt;"",N20,"")</f>
        <v>#N/A</v>
      </c>
      <c r="R19" s="13" t="str">
        <f>IF(R18&lt;&gt;"",N21,"")</f>
        <v>#N/A</v>
      </c>
      <c r="S19" s="13" t="str">
        <f>IF(S18&lt;&gt;"",N22,"")</f>
        <v/>
      </c>
      <c r="T19" s="13"/>
      <c r="U19" s="13" t="str">
        <f t="shared" si="161"/>
        <v>#N/A</v>
      </c>
      <c r="V19" s="13" t="str">
        <f>SUMPRODUCT(($CZ$3:$CZ$42=$U19)*($DC$3:$DC$42=$U20)*($DD$3:$DD$42="W"))+SUMPRODUCT(($CZ$3:$CZ$42=$U19)*($DC$3:$DC$42=$U21)*($DD$3:$DD$42="W"))+SUMPRODUCT(($CZ$3:$CZ$42=$U19)*($DC$3:$DC$42=$U22)*($DD$3:$DD$42="W"))+SUMPRODUCT(($CZ$3:$CZ$42=$U19)*($DC$3:$DC$42=$U18)*($DD$3:$DD$42="W"))+SUMPRODUCT(($CZ$3:$CZ$42=$U20)*($DC$3:$DC$42=$U19)*($DE$3:$DE$42="W"))+SUMPRODUCT(($CZ$3:$CZ$42=$U21)*($DC$3:$DC$42=$U19)*($DE$3:$DE$42="W"))+SUMPRODUCT(($CZ$3:$CZ$42=$U22)*($DC$3:$DC$42=$U19)*($DE$3:$DE$42="W"))+SUMPRODUCT(($CZ$3:$CZ$42=$U18)*($DC$3:$DC$42=$U19)*($DE$3:$DE$42="W"))</f>
        <v>#REF!</v>
      </c>
      <c r="W19" s="13" t="str">
        <f>SUMPRODUCT(($CZ$3:$CZ$42=$U19)*($DC$3:$DC$42=$U20)*($DD$3:$DD$42="D"))+SUMPRODUCT(($CZ$3:$CZ$42=$U19)*($DC$3:$DC$42=$U21)*($DD$3:$DD$42="D"))+SUMPRODUCT(($CZ$3:$CZ$42=$U19)*($DC$3:$DC$42=$U22)*($DD$3:$DD$42="D"))+SUMPRODUCT(($CZ$3:$CZ$42=$U19)*($DC$3:$DC$42=$U18)*($DD$3:$DD$42="D"))+SUMPRODUCT(($CZ$3:$CZ$42=$U20)*($DC$3:$DC$42=$U19)*($DD$3:$DD$42="D"))+SUMPRODUCT(($CZ$3:$CZ$42=$U21)*($DC$3:$DC$42=$U19)*($DD$3:$DD$42="D"))+SUMPRODUCT(($CZ$3:$CZ$42=$U22)*($DC$3:$DC$42=$U19)*($DD$3:$DD$42="D"))+SUMPRODUCT(($CZ$3:$CZ$42=$U18)*($DC$3:$DC$42=$U19)*($DD$3:$DD$42="D"))</f>
        <v>#REF!</v>
      </c>
      <c r="X19" s="13" t="str">
        <f>SUMPRODUCT(($CZ$3:$CZ$42=$U19)*($DC$3:$DC$42=$U20)*($DD$3:$DD$42="L"))+SUMPRODUCT(($CZ$3:$CZ$42=$U19)*($DC$3:$DC$42=$U21)*($DD$3:$DD$42="L"))+SUMPRODUCT(($CZ$3:$CZ$42=$U19)*($DC$3:$DC$42=$U22)*($DD$3:$DD$42="L"))+SUMPRODUCT(($CZ$3:$CZ$42=$U19)*($DC$3:$DC$42=$U18)*($DD$3:$DD$42="L"))+SUMPRODUCT(($CZ$3:$CZ$42=$U20)*($DC$3:$DC$42=$U19)*($DE$3:$DE$42="L"))+SUMPRODUCT(($CZ$3:$CZ$42=$U21)*($DC$3:$DC$42=$U19)*($DE$3:$DE$42="L"))+SUMPRODUCT(($CZ$3:$CZ$42=$U22)*($DC$3:$DC$42=$U19)*($DE$3:$DE$42="L"))+SUMPRODUCT(($CZ$3:$CZ$42=$U18)*($DC$3:$DC$42=$U19)*($DE$3:$DE$42="L"))</f>
        <v>#REF!</v>
      </c>
      <c r="Y19" s="13" t="str">
        <f>SUMPRODUCT(($CZ$3:$CZ$42=$U19)*($DC$3:$DC$42=$U20)*$DA$3:$DA$42)+SUMPRODUCT(($CZ$3:$CZ$42=$U19)*($DC$3:$DC$42=$U21)*$DA$3:$DA$42)+SUMPRODUCT(($CZ$3:$CZ$42=$U19)*($DC$3:$DC$42=$U22)*$DA$3:$DA$42)+SUMPRODUCT(($CZ$3:$CZ$42=$U19)*($DC$3:$DC$42=$U18)*$DA$3:$DA$42)+SUMPRODUCT(($CZ$3:$CZ$42=$U20)*($DC$3:$DC$42=$U19)*$DB$3:$DB$42)+SUMPRODUCT(($CZ$3:$CZ$42=$U21)*($DC$3:$DC$42=$U19)*$DB$3:$DB$42)+SUMPRODUCT(($CZ$3:$CZ$42=$U22)*($DC$3:$DC$42=$U19)*$DB$3:$DB$42)+SUMPRODUCT(($CZ$3:$CZ$42=$U18)*($DC$3:$DC$42=$U19)*$DB$3:$DB$42)</f>
        <v>#REF!</v>
      </c>
      <c r="Z19" s="13" t="str">
        <f>SUMPRODUCT(($CZ$3:$CZ$42=$U19)*($DC$3:$DC$42=$U20)*$DB$3:$DB$42)+SUMPRODUCT(($CZ$3:$CZ$42=$U19)*($DC$3:$DC$42=$U21)*$DB$3:$DB$42)+SUMPRODUCT(($CZ$3:$CZ$42=$U19)*($DC$3:$DC$42=$U22)*$DB$3:$DB$42)+SUMPRODUCT(($CZ$3:$CZ$42=$U19)*($DC$3:$DC$42=$U18)*$DB$3:$DB$42)+SUMPRODUCT(($CZ$3:$CZ$42=$U20)*($DC$3:$DC$42=$U19)*$DA$3:$DA$42)+SUMPRODUCT(($CZ$3:$CZ$42=$U21)*($DC$3:$DC$42=$U19)*$DA$3:$DA$42)+SUMPRODUCT(($CZ$3:$CZ$42=$U22)*($DC$3:$DC$42=$U19)*$DA$3:$DA$42)+SUMPRODUCT(($CZ$3:$CZ$42=$U18)*($DC$3:$DC$42=$U19)*$DA$3:$DA$42)</f>
        <v>#REF!</v>
      </c>
      <c r="AA19" s="13" t="str">
        <f t="shared" si="162"/>
        <v>#REF!</v>
      </c>
      <c r="AB19" s="13" t="str">
        <f t="shared" si="163"/>
        <v>#N/A</v>
      </c>
      <c r="AC19" s="13" t="str">
        <f t="shared" si="164"/>
        <v>#N/A</v>
      </c>
      <c r="AD19" s="13" t="str">
        <f t="shared" si="165"/>
        <v>#N/A</v>
      </c>
      <c r="AE19" s="13" t="str">
        <f t="shared" si="166"/>
        <v>#N/A</v>
      </c>
      <c r="AF19" s="13" t="str">
        <f t="shared" si="167"/>
        <v>#N/A</v>
      </c>
      <c r="AG19" s="13" t="str">
        <f t="shared" si="168"/>
        <v>#N/A</v>
      </c>
      <c r="AH19" s="13" t="str">
        <f t="shared" si="169"/>
        <v>#N/A</v>
      </c>
      <c r="AI19" s="13" t="str">
        <f t="shared" si="170"/>
        <v>#N/A</v>
      </c>
      <c r="AJ19" s="13" t="str">
        <f t="shared" si="171"/>
        <v>#N/A</v>
      </c>
      <c r="AK19" s="13" t="str">
        <f t="shared" si="172"/>
        <v>#N/A</v>
      </c>
      <c r="AL19" s="13" t="str">
        <f t="shared" si="173"/>
        <v>#N/A</v>
      </c>
      <c r="AM19" s="13" t="str">
        <f t="shared" ref="AM19:AM21" si="176">IF(U19&lt;&gt;"",IF(AM59&lt;&gt;"",IF(T$57=3,AM59,AM59+T$57),SUM(AG19:AL19)),"")</f>
        <v>#N/A</v>
      </c>
      <c r="AN19" s="13" t="str">
        <f t="array" ref="AN19">IF(U19&lt;&gt;"",INDEX($U$18:$U$22,MATCH(2,$AM$18:$AM$22,0),0),"")</f>
        <v>#N/A</v>
      </c>
      <c r="AO19" s="13" t="str">
        <f t="shared" ref="AO19:AO21" si="177">IF(Q18&lt;&gt;"",Q18,"")</f>
        <v>#N/A</v>
      </c>
      <c r="AP19" s="13" t="str">
        <f>SUMPRODUCT(($CZ$3:$CZ$42=$AO19)*($DC$3:$DC$42=$AO20)*($DD$3:$DD$42="W"))+SUMPRODUCT(($CZ$3:$CZ$42=$AO19)*($DC$3:$DC$42=$AO21)*($DD$3:$DD$42="W"))+SUMPRODUCT(($CZ$3:$CZ$42=$AO19)*($DC$3:$DC$42=$AO22)*($DD$3:$DD$42="W"))+SUMPRODUCT(($CZ$3:$CZ$42=$AO20)*($DC$3:$DC$42=$AO19)*($DE$3:$DE$42="W"))+SUMPRODUCT(($CZ$3:$CZ$42=$AO21)*($DC$3:$DC$42=$AO19)*($DE$3:$DE$42="W"))+SUMPRODUCT(($CZ$3:$CZ$42=$AO22)*($DC$3:$DC$42=$AO19)*($DE$3:$DE$42="W"))</f>
        <v>#REF!</v>
      </c>
      <c r="AQ19" s="13" t="str">
        <f>SUMPRODUCT(($CZ$3:$CZ$42=$AO19)*($DC$3:$DC$42=$AO20)*($DD$3:$DD$42="D"))+SUMPRODUCT(($CZ$3:$CZ$42=$AO19)*($DC$3:$DC$42=$AO21)*($DD$3:$DD$42="D"))+SUMPRODUCT(($CZ$3:$CZ$42=$AO19)*($DC$3:$DC$42=$AO22)*($DD$3:$DD$42="D"))+SUMPRODUCT(($CZ$3:$CZ$42=$AO20)*($DC$3:$DC$42=$AO19)*($DD$3:$DD$42="D"))+SUMPRODUCT(($CZ$3:$CZ$42=$AO21)*($DC$3:$DC$42=$AO19)*($DD$3:$DD$42="D"))+SUMPRODUCT(($CZ$3:$CZ$42=$AO22)*($DC$3:$DC$42=$AO19)*($DD$3:$DD$42="D"))</f>
        <v>#REF!</v>
      </c>
      <c r="AR19" s="13" t="str">
        <f>SUMPRODUCT(($CZ$3:$CZ$42=$AO19)*($DC$3:$DC$42=$AO20)*($DD$3:$DD$42="L"))+SUMPRODUCT(($CZ$3:$CZ$42=$AO19)*($DC$3:$DC$42=$AO21)*($DD$3:$DD$42="L"))+SUMPRODUCT(($CZ$3:$CZ$42=$AO19)*($DC$3:$DC$42=$AO22)*($DD$3:$DD$42="L"))+SUMPRODUCT(($CZ$3:$CZ$42=$AO20)*($DC$3:$DC$42=$AO19)*($DE$3:$DE$42="L"))+SUMPRODUCT(($CZ$3:$CZ$42=$AO21)*($DC$3:$DC$42=$AO19)*($DE$3:$DE$42="L"))+SUMPRODUCT(($CZ$3:$CZ$42=$AO22)*($DC$3:$DC$42=$AO19)*($DE$3:$DE$42="L"))</f>
        <v>#REF!</v>
      </c>
      <c r="AS19" s="13" t="str">
        <f>SUMPRODUCT(($CZ$3:$CZ$42=$AO19)*($DC$3:$DC$42=$AO20)*$DA$3:$DA$42)+SUMPRODUCT(($CZ$3:$CZ$42=$AO19)*($DC$3:$DC$42=$AO21)*$DA$3:$DA$42)+SUMPRODUCT(($CZ$3:$CZ$42=$AO19)*($DC$3:$DC$42=$AO22)*$DA$3:$DA$42)+SUMPRODUCT(($CZ$3:$CZ$42=$AO19)*($DC$3:$DC$42=$AO18)*$DA$3:$DA$42)+SUMPRODUCT(($CZ$3:$CZ$42=$AO20)*($DC$3:$DC$42=$AO19)*$DB$3:$DB$42)+SUMPRODUCT(($CZ$3:$CZ$42=$AO21)*($DC$3:$DC$42=$AO19)*$DB$3:$DB$42)+SUMPRODUCT(($CZ$3:$CZ$42=$AO22)*($DC$3:$DC$42=$AO19)*$DB$3:$DB$42)+SUMPRODUCT(($CZ$3:$CZ$42=$AO18)*($DC$3:$DC$42=$AO19)*$DB$3:$DB$42)</f>
        <v>#REF!</v>
      </c>
      <c r="AT19" s="13" t="str">
        <f>SUMPRODUCT(($CZ$3:$CZ$42=$AO19)*($DC$3:$DC$42=$AO20)*$DB$3:$DB$42)+SUMPRODUCT(($CZ$3:$CZ$42=$AO19)*($DC$3:$DC$42=$AO21)*$DB$3:$DB$42)+SUMPRODUCT(($CZ$3:$CZ$42=$AO19)*($DC$3:$DC$42=$AO22)*$DB$3:$DB$42)+SUMPRODUCT(($CZ$3:$CZ$42=$AO19)*($DC$3:$DC$42=$AO18)*$DB$3:$DB$42)+SUMPRODUCT(($CZ$3:$CZ$42=$AO20)*($DC$3:$DC$42=$AO19)*$DA$3:$DA$42)+SUMPRODUCT(($CZ$3:$CZ$42=$AO21)*($DC$3:$DC$42=$AO19)*$DA$3:$DA$42)+SUMPRODUCT(($CZ$3:$CZ$42=$AO22)*($DC$3:$DC$42=$AO19)*$DA$3:$DA$42)+SUMPRODUCT(($CZ$3:$CZ$42=$AO18)*($DC$3:$DC$42=$AO19)*$DA$3:$DA$42)</f>
        <v>#REF!</v>
      </c>
      <c r="AU19" s="13" t="str">
        <f t="shared" ref="AU19:AU21" si="178">AS19-AT19+1000</f>
        <v>#REF!</v>
      </c>
      <c r="AV19" s="13" t="str">
        <f t="shared" ref="AV19:AV21" si="179">IF(AO19&lt;&gt;"",AP19*3+AQ19*1,"")</f>
        <v>#N/A</v>
      </c>
      <c r="AW19" s="13" t="str">
        <f t="shared" ref="AW19:AW21" si="180">IF(AO19&lt;&gt;"",VLOOKUP(AO19,$B$4:$H$40,7,FALSE),"")</f>
        <v>#N/A</v>
      </c>
      <c r="AX19" s="13" t="str">
        <f t="shared" ref="AX19:AX21" si="181">IF(AO19&lt;&gt;"",VLOOKUP(AO19,$B$4:$H$40,5,FALSE),"")</f>
        <v>#N/A</v>
      </c>
      <c r="AY19" s="13" t="str">
        <f t="shared" ref="AY19:AY21" si="182">IF(AO19&lt;&gt;"",VLOOKUP(AO19,$B$4:$J$40,9,FALSE),"")</f>
        <v>#N/A</v>
      </c>
      <c r="AZ19" s="13" t="str">
        <f t="shared" ref="AZ19:AZ21" si="183">AV19</f>
        <v>#N/A</v>
      </c>
      <c r="BA19" s="13" t="str">
        <f t="shared" ref="BA19:BA21" si="184">IF(AO19&lt;&gt;"",RANK(AZ19,AZ$18:AZ$22),"")</f>
        <v>#N/A</v>
      </c>
      <c r="BB19" s="13" t="str">
        <f t="shared" ref="BB19:BB21" si="185">IF(AO19&lt;&gt;"",SUMPRODUCT((AZ$18:AZ$22=AZ19)*(AU$18:AU$22&gt;AU19)),"")</f>
        <v>#N/A</v>
      </c>
      <c r="BC19" s="13" t="str">
        <f t="shared" ref="BC19:BC21" si="186">IF(AO19&lt;&gt;"",SUMPRODUCT((AZ$18:AZ$22=AZ19)*(AU$18:AU$22=AU19)*(AS$18:AS$22&gt;AS19)),"")</f>
        <v>#N/A</v>
      </c>
      <c r="BD19" s="13" t="str">
        <f t="shared" ref="BD19:BD21" si="187">IF(AO19&lt;&gt;"",SUMPRODUCT((AZ$18:AZ$22=AZ19)*(AU$18:AU$22=AU19)*(AS$18:AS$22=AS19)*(AW$18:AW$22&gt;AW19)),"")</f>
        <v>#N/A</v>
      </c>
      <c r="BE19" s="13" t="str">
        <f t="shared" ref="BE19:BE21" si="188">IF(AO19&lt;&gt;"",SUMPRODUCT((AZ$18:AZ$22=AZ19)*(AU$18:AU$22=AU19)*(AS$18:AS$22=AS19)*(AW$18:AW$22=AW19)*(AX$18:AX$22&gt;AX19)),"")</f>
        <v>#N/A</v>
      </c>
      <c r="BF19" s="13" t="str">
        <f t="shared" ref="BF19:BF21" si="189">IF(AO19&lt;&gt;"",SUMPRODUCT((AZ$18:AZ$22=AZ19)*(AU$18:AU$22=AU19)*(AS$18:AS$22=AS19)*(AW$18:AW$22=AW19)*(AX$18:AX$22=AX19)*(AY$18:AY$22&gt;AY19)),"")</f>
        <v>#N/A</v>
      </c>
      <c r="BG19" s="13" t="str">
        <f t="shared" ref="BG19:BG21" si="190">IF(AO19&lt;&gt;"",IF(BG59&lt;&gt;"",IF(AN$57=3,BG59,BG59+AN$57),SUM(BA19:BF19)+1),"")</f>
        <v>#N/A</v>
      </c>
      <c r="BH19" s="13" t="str">
        <f t="array" ref="BH19">IF(AO19&lt;&gt;"",INDEX(AO19:AO22,MATCH(2,BG19:BG22,0),0),"")</f>
        <v>#N/A</v>
      </c>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t="str">
        <f>IF(BH19&lt;&gt;"",BH19,IF(AN19&lt;&gt;"",AN19,N19))</f>
        <v>#N/A</v>
      </c>
      <c r="CX19" s="13">
        <v>2.0</v>
      </c>
      <c r="CY19" s="13">
        <v>17.0</v>
      </c>
      <c r="CZ19" s="13" t="str">
        <f t="shared" si="70"/>
        <v>#REF!</v>
      </c>
      <c r="DA19" s="13" t="str">
        <f t="shared" ref="DA19:DB19" si="174">IF(AND(#REF!&lt;&gt;"",#REF!&lt;&gt;""),#REF!,0)</f>
        <v>#REF!</v>
      </c>
      <c r="DB19" s="13" t="str">
        <f t="shared" si="174"/>
        <v>#REF!</v>
      </c>
      <c r="DC19" s="13" t="str">
        <f t="shared" ref="DC19:DC38" si="192">#REF!</f>
        <v>#REF!</v>
      </c>
      <c r="DD19" s="13" t="str">
        <f t="shared" si="73"/>
        <v>#REF!</v>
      </c>
      <c r="DE19" s="13" t="str">
        <f t="shared" si="7"/>
        <v>#REF!</v>
      </c>
      <c r="DF19" s="13"/>
      <c r="DG19" s="13"/>
      <c r="DH19" s="105" t="s">
        <v>252</v>
      </c>
      <c r="DI19" s="13" t="s">
        <v>254</v>
      </c>
      <c r="DJ19" s="13" t="s">
        <v>255</v>
      </c>
      <c r="DK19" s="13" t="s">
        <v>261</v>
      </c>
      <c r="DL19" s="105" t="s">
        <v>261</v>
      </c>
      <c r="DM19" s="105" t="s">
        <v>255</v>
      </c>
      <c r="DN19" s="105" t="s">
        <v>254</v>
      </c>
      <c r="DO19" s="105" t="s">
        <v>252</v>
      </c>
      <c r="DP19" s="13"/>
      <c r="DQ19" s="7">
        <f t="shared" ref="DQ19:DT19" si="175">IFERROR(MATCH(DQ$12,$DH19:$DK19,0),0)</f>
        <v>0</v>
      </c>
      <c r="DR19" s="7">
        <f t="shared" si="175"/>
        <v>0</v>
      </c>
      <c r="DS19" s="7">
        <f t="shared" si="175"/>
        <v>0</v>
      </c>
      <c r="DT19" s="7">
        <f t="shared" si="175"/>
        <v>0</v>
      </c>
      <c r="DU19" s="7">
        <f t="shared" si="142"/>
        <v>0</v>
      </c>
      <c r="DV19" s="13"/>
      <c r="DW19" s="13"/>
      <c r="DX19" s="13"/>
      <c r="DY19" s="13"/>
      <c r="DZ19" s="13"/>
      <c r="EA19" s="13"/>
      <c r="EB19" s="13"/>
      <c r="EC19" s="13"/>
      <c r="ED19" s="13"/>
      <c r="EE19" s="13"/>
      <c r="EF19" s="99" t="s">
        <v>255</v>
      </c>
      <c r="EG19" s="100"/>
      <c r="EH19" s="101" t="str">
        <f t="shared" si="147"/>
        <v>#REF!</v>
      </c>
      <c r="EI19" s="101" t="s">
        <v>658</v>
      </c>
      <c r="EJ19" s="101" t="str">
        <f t="shared" si="77"/>
        <v>#REF!</v>
      </c>
      <c r="EK19" s="13"/>
      <c r="EL19" s="102">
        <v>44363.625</v>
      </c>
      <c r="EM19" s="103">
        <f t="shared" si="78"/>
        <v>44363.625</v>
      </c>
      <c r="EN19" s="13"/>
      <c r="EO19" s="13">
        <v>-6.5</v>
      </c>
      <c r="EP19" s="13">
        <v>-7.0</v>
      </c>
      <c r="EQ19" s="13" t="s">
        <v>659</v>
      </c>
      <c r="ER19" s="13" t="s">
        <v>660</v>
      </c>
    </row>
    <row r="20" ht="14.25" customHeight="1">
      <c r="A20" s="13" t="str">
        <f t="shared" si="152"/>
        <v>#REF!</v>
      </c>
      <c r="B20" s="13" t="str">
        <f>'Dummy Table'!EH17</f>
        <v>#REF!</v>
      </c>
      <c r="C20" s="13" t="str">
        <f t="shared" si="153"/>
        <v>#REF!</v>
      </c>
      <c r="D20" s="13" t="str">
        <f t="shared" si="154"/>
        <v>#REF!</v>
      </c>
      <c r="E20" s="13" t="str">
        <f t="shared" si="155"/>
        <v>#REF!</v>
      </c>
      <c r="F20" s="13" t="str">
        <f t="shared" si="156"/>
        <v>#REF!</v>
      </c>
      <c r="G20" s="13" t="str">
        <f t="shared" si="157"/>
        <v>#REF!</v>
      </c>
      <c r="H20" s="13" t="str">
        <f t="shared" si="158"/>
        <v>#REF!</v>
      </c>
      <c r="I20" s="13" t="str">
        <f t="shared" si="159"/>
        <v>#REF!</v>
      </c>
      <c r="J20" s="13">
        <v>40.0</v>
      </c>
      <c r="K20" s="13" t="str">
        <f>IF(COUNTIF(I18:I22,4)&lt;&gt;4,RANK(I20,I18:I22),I60)</f>
        <v>#REF!</v>
      </c>
      <c r="L20" s="13"/>
      <c r="M20" s="13" t="str">
        <f>SUMPRODUCT((K18:K21=K20)*(J18:J21&lt;J20))+K20</f>
        <v>#REF!</v>
      </c>
      <c r="N20" s="13" t="str">
        <f t="array" ref="N20">INDEX($B$18:$B$22,MATCH(3,$M$18:$M$22,0),0)</f>
        <v>#N/A</v>
      </c>
      <c r="O20" s="13" t="str">
        <f t="shared" si="160"/>
        <v>#N/A</v>
      </c>
      <c r="P20" s="13" t="str">
        <f t="shared" ref="P20:P21" si="194">IF(AND(P19&lt;&gt;"",O20=1),N20,"")</f>
        <v>#N/A</v>
      </c>
      <c r="Q20" s="13" t="str">
        <f t="shared" ref="Q20:Q21" si="195">IF(AND(Q19&lt;&gt;"",O21=2),N21,"")</f>
        <v>#N/A</v>
      </c>
      <c r="R20" s="13" t="str">
        <f>IF(AND(R19&lt;&gt;"",O22=3),N22,"")</f>
        <v>#N/A</v>
      </c>
      <c r="S20" s="13"/>
      <c r="T20" s="13"/>
      <c r="U20" s="13" t="str">
        <f t="shared" si="161"/>
        <v>#N/A</v>
      </c>
      <c r="V20" s="13" t="str">
        <f>SUMPRODUCT(($CZ$3:$CZ$42=$U20)*($DC$3:$DC$42=$U21)*($DD$3:$DD$42="W"))+SUMPRODUCT(($CZ$3:$CZ$42=$U20)*($DC$3:$DC$42=$U22)*($DD$3:$DD$42="W"))+SUMPRODUCT(($CZ$3:$CZ$42=$U20)*($DC$3:$DC$42=$U18)*($DD$3:$DD$42="W"))+SUMPRODUCT(($CZ$3:$CZ$42=$U20)*($DC$3:$DC$42=$U19)*($DD$3:$DD$42="W"))+SUMPRODUCT(($CZ$3:$CZ$42=$U21)*($DC$3:$DC$42=$U20)*($DE$3:$DE$42="W"))+SUMPRODUCT(($CZ$3:$CZ$42=$U22)*($DC$3:$DC$42=$U20)*($DE$3:$DE$42="W"))+SUMPRODUCT(($CZ$3:$CZ$42=$U18)*($DC$3:$DC$42=$U20)*($DE$3:$DE$42="W"))+SUMPRODUCT(($CZ$3:$CZ$42=$U19)*($DC$3:$DC$42=$U20)*($DE$3:$DE$42="W"))</f>
        <v>#REF!</v>
      </c>
      <c r="W20" s="13" t="str">
        <f>SUMPRODUCT(($CZ$3:$CZ$42=$U20)*($DC$3:$DC$42=$U21)*($DD$3:$DD$42="D"))+SUMPRODUCT(($CZ$3:$CZ$42=$U20)*($DC$3:$DC$42=$U22)*($DD$3:$DD$42="D"))+SUMPRODUCT(($CZ$3:$CZ$42=$U20)*($DC$3:$DC$42=$U18)*($DD$3:$DD$42="D"))+SUMPRODUCT(($CZ$3:$CZ$42=$U20)*($DC$3:$DC$42=$U19)*($DD$3:$DD$42="D"))+SUMPRODUCT(($CZ$3:$CZ$42=$U21)*($DC$3:$DC$42=$U20)*($DD$3:$DD$42="D"))+SUMPRODUCT(($CZ$3:$CZ$42=$U22)*($DC$3:$DC$42=$U20)*($DD$3:$DD$42="D"))+SUMPRODUCT(($CZ$3:$CZ$42=$U18)*($DC$3:$DC$42=$U20)*($DD$3:$DD$42="D"))+SUMPRODUCT(($CZ$3:$CZ$42=$U19)*($DC$3:$DC$42=$U20)*($DD$3:$DD$42="D"))</f>
        <v>#REF!</v>
      </c>
      <c r="X20" s="13" t="str">
        <f>SUMPRODUCT(($CZ$3:$CZ$42=$U20)*($DC$3:$DC$42=$U21)*($DD$3:$DD$42="L"))+SUMPRODUCT(($CZ$3:$CZ$42=$U20)*($DC$3:$DC$42=$U22)*($DD$3:$DD$42="L"))+SUMPRODUCT(($CZ$3:$CZ$42=$U20)*($DC$3:$DC$42=$U18)*($DD$3:$DD$42="L"))+SUMPRODUCT(($CZ$3:$CZ$42=$U20)*($DC$3:$DC$42=$U19)*($DD$3:$DD$42="L"))+SUMPRODUCT(($CZ$3:$CZ$42=$U21)*($DC$3:$DC$42=$U20)*($DE$3:$DE$42="L"))+SUMPRODUCT(($CZ$3:$CZ$42=$U22)*($DC$3:$DC$42=$U20)*($DE$3:$DE$42="L"))+SUMPRODUCT(($CZ$3:$CZ$42=$U18)*($DC$3:$DC$42=$U20)*($DE$3:$DE$42="L"))+SUMPRODUCT(($CZ$3:$CZ$42=$U19)*($DC$3:$DC$42=$U20)*($DE$3:$DE$42="L"))</f>
        <v>#REF!</v>
      </c>
      <c r="Y20" s="13" t="str">
        <f>SUMPRODUCT(($CZ$3:$CZ$42=$U20)*($DC$3:$DC$42=$U21)*$DA$3:$DA$42)+SUMPRODUCT(($CZ$3:$CZ$42=$U20)*($DC$3:$DC$42=$U22)*$DA$3:$DA$42)+SUMPRODUCT(($CZ$3:$CZ$42=$U20)*($DC$3:$DC$42=$U18)*$DA$3:$DA$42)+SUMPRODUCT(($CZ$3:$CZ$42=$U20)*($DC$3:$DC$42=$U19)*$DA$3:$DA$42)+SUMPRODUCT(($CZ$3:$CZ$42=$U21)*($DC$3:$DC$42=$U20)*$DB$3:$DB$42)+SUMPRODUCT(($CZ$3:$CZ$42=$U22)*($DC$3:$DC$42=$U20)*$DB$3:$DB$42)+SUMPRODUCT(($CZ$3:$CZ$42=$U18)*($DC$3:$DC$42=$U20)*$DB$3:$DB$42)+SUMPRODUCT(($CZ$3:$CZ$42=$U19)*($DC$3:$DC$42=$U20)*$DB$3:$DB$42)</f>
        <v>#REF!</v>
      </c>
      <c r="Z20" s="13" t="str">
        <f>SUMPRODUCT(($CZ$3:$CZ$42=$U20)*($DC$3:$DC$42=$U21)*$DB$3:$DB$42)+SUMPRODUCT(($CZ$3:$CZ$42=$U20)*($DC$3:$DC$42=$U22)*$DB$3:$DB$42)+SUMPRODUCT(($CZ$3:$CZ$42=$U20)*($DC$3:$DC$42=$U18)*$DB$3:$DB$42)+SUMPRODUCT(($CZ$3:$CZ$42=$U20)*($DC$3:$DC$42=$U19)*$DB$3:$DB$42)+SUMPRODUCT(($CZ$3:$CZ$42=$U21)*($DC$3:$DC$42=$U20)*$DA$3:$DA$42)+SUMPRODUCT(($CZ$3:$CZ$42=$U22)*($DC$3:$DC$42=$U20)*$DA$3:$DA$42)+SUMPRODUCT(($CZ$3:$CZ$42=$U18)*($DC$3:$DC$42=$U20)*$DA$3:$DA$42)+SUMPRODUCT(($CZ$3:$CZ$42=$U19)*($DC$3:$DC$42=$U20)*$DA$3:$DA$42)</f>
        <v>#REF!</v>
      </c>
      <c r="AA20" s="13" t="str">
        <f t="shared" si="162"/>
        <v>#REF!</v>
      </c>
      <c r="AB20" s="13" t="str">
        <f t="shared" si="163"/>
        <v>#N/A</v>
      </c>
      <c r="AC20" s="13" t="str">
        <f t="shared" si="164"/>
        <v>#N/A</v>
      </c>
      <c r="AD20" s="13" t="str">
        <f t="shared" si="165"/>
        <v>#N/A</v>
      </c>
      <c r="AE20" s="13" t="str">
        <f t="shared" si="166"/>
        <v>#N/A</v>
      </c>
      <c r="AF20" s="13" t="str">
        <f t="shared" si="167"/>
        <v>#N/A</v>
      </c>
      <c r="AG20" s="13" t="str">
        <f t="shared" si="168"/>
        <v>#N/A</v>
      </c>
      <c r="AH20" s="13" t="str">
        <f t="shared" si="169"/>
        <v>#N/A</v>
      </c>
      <c r="AI20" s="13" t="str">
        <f t="shared" si="170"/>
        <v>#N/A</v>
      </c>
      <c r="AJ20" s="13" t="str">
        <f t="shared" si="171"/>
        <v>#N/A</v>
      </c>
      <c r="AK20" s="13" t="str">
        <f t="shared" si="172"/>
        <v>#N/A</v>
      </c>
      <c r="AL20" s="13" t="str">
        <f t="shared" si="173"/>
        <v>#N/A</v>
      </c>
      <c r="AM20" s="13" t="str">
        <f t="shared" si="176"/>
        <v>#N/A</v>
      </c>
      <c r="AN20" s="13" t="str">
        <f t="array" ref="AN20">IF(U20&lt;&gt;"",INDEX($U$18:$U$22,MATCH(3,$AM$18:$AM$22,0),0),"")</f>
        <v>#N/A</v>
      </c>
      <c r="AO20" s="13" t="str">
        <f t="shared" si="177"/>
        <v>#N/A</v>
      </c>
      <c r="AP20" s="13" t="str">
        <f>SUMPRODUCT(($CZ$3:$CZ$42=$AO20)*($DC$3:$DC$42=$AO21)*($DD$3:$DD$42="W"))+SUMPRODUCT(($CZ$3:$CZ$42=$AO20)*($DC$3:$DC$42=$AO22)*($DD$3:$DD$42="W"))+SUMPRODUCT(($CZ$3:$CZ$42=$AO20)*($DC$3:$DC$42=$AO19)*($DD$3:$DD$42="W"))+SUMPRODUCT(($CZ$3:$CZ$42=$AO21)*($DC$3:$DC$42=$AO20)*($DE$3:$DE$42="W"))+SUMPRODUCT(($CZ$3:$CZ$42=$AO22)*($DC$3:$DC$42=$AO20)*($DE$3:$DE$42="W"))+SUMPRODUCT(($CZ$3:$CZ$42=$AO19)*($DC$3:$DC$42=$AO20)*($DE$3:$DE$42="W"))</f>
        <v>#REF!</v>
      </c>
      <c r="AQ20" s="13" t="str">
        <f>SUMPRODUCT(($CZ$3:$CZ$42=$AO20)*($DC$3:$DC$42=$AO21)*($DD$3:$DD$42="D"))+SUMPRODUCT(($CZ$3:$CZ$42=$AO20)*($DC$3:$DC$42=$AO22)*($DD$3:$DD$42="D"))+SUMPRODUCT(($CZ$3:$CZ$42=$AO20)*($DC$3:$DC$42=$AO19)*($DD$3:$DD$42="D"))+SUMPRODUCT(($CZ$3:$CZ$42=$AO21)*($DC$3:$DC$42=$AO20)*($DD$3:$DD$42="D"))+SUMPRODUCT(($CZ$3:$CZ$42=$AO22)*($DC$3:$DC$42=$AO20)*($DD$3:$DD$42="D"))+SUMPRODUCT(($CZ$3:$CZ$42=$AO19)*($DC$3:$DC$42=$AO20)*($DD$3:$DD$42="D"))</f>
        <v>#REF!</v>
      </c>
      <c r="AR20" s="13" t="str">
        <f>SUMPRODUCT(($CZ$3:$CZ$42=$AO20)*($DC$3:$DC$42=$AO21)*($DD$3:$DD$42="L"))+SUMPRODUCT(($CZ$3:$CZ$42=$AO20)*($DC$3:$DC$42=$AO22)*($DD$3:$DD$42="L"))+SUMPRODUCT(($CZ$3:$CZ$42=$AO20)*($DC$3:$DC$42=$AO19)*($DD$3:$DD$42="L"))+SUMPRODUCT(($CZ$3:$CZ$42=$AO21)*($DC$3:$DC$42=$AO20)*($DE$3:$DE$42="L"))+SUMPRODUCT(($CZ$3:$CZ$42=$AO22)*($DC$3:$DC$42=$AO20)*($DE$3:$DE$42="L"))+SUMPRODUCT(($CZ$3:$CZ$42=$AO19)*($DC$3:$DC$42=$AO20)*($DE$3:$DE$42="L"))</f>
        <v>#REF!</v>
      </c>
      <c r="AS20" s="13" t="str">
        <f>SUMPRODUCT(($CZ$3:$CZ$42=$AO20)*($DC$3:$DC$42=$AO21)*$DA$3:$DA$42)+SUMPRODUCT(($CZ$3:$CZ$42=$AO20)*($DC$3:$DC$42=$AO22)*$DA$3:$DA$42)+SUMPRODUCT(($CZ$3:$CZ$42=$AO20)*($DC$3:$DC$42=$AO18)*$DA$3:$DA$42)+SUMPRODUCT(($CZ$3:$CZ$42=$AO20)*($DC$3:$DC$42=$AO19)*$DA$3:$DA$42)+SUMPRODUCT(($CZ$3:$CZ$42=$AO21)*($DC$3:$DC$42=$AO20)*$DB$3:$DB$42)+SUMPRODUCT(($CZ$3:$CZ$42=$AO22)*($DC$3:$DC$42=$AO20)*$DB$3:$DB$42)+SUMPRODUCT(($CZ$3:$CZ$42=$AO18)*($DC$3:$DC$42=$AO20)*$DB$3:$DB$42)+SUMPRODUCT(($CZ$3:$CZ$42=$AO19)*($DC$3:$DC$42=$AO20)*$DB$3:$DB$42)</f>
        <v>#REF!</v>
      </c>
      <c r="AT20" s="13" t="str">
        <f>SUMPRODUCT(($CZ$3:$CZ$42=$AO20)*($DC$3:$DC$42=$AO21)*$DB$3:$DB$42)+SUMPRODUCT(($CZ$3:$CZ$42=$AO20)*($DC$3:$DC$42=$AO22)*$DB$3:$DB$42)+SUMPRODUCT(($CZ$3:$CZ$42=$AO20)*($DC$3:$DC$42=$AO18)*$DB$3:$DB$42)+SUMPRODUCT(($CZ$3:$CZ$42=$AO20)*($DC$3:$DC$42=$AO19)*$DB$3:$DB$42)+SUMPRODUCT(($CZ$3:$CZ$42=$AO21)*($DC$3:$DC$42=$AO20)*$DA$3:$DA$42)+SUMPRODUCT(($CZ$3:$CZ$42=$AO22)*($DC$3:$DC$42=$AO20)*$DA$3:$DA$42)+SUMPRODUCT(($CZ$3:$CZ$42=$AO18)*($DC$3:$DC$42=$AO20)*$DA$3:$DA$42)+SUMPRODUCT(($CZ$3:$CZ$42=$AO19)*($DC$3:$DC$42=$AO20)*$DA$3:$DA$42)</f>
        <v>#REF!</v>
      </c>
      <c r="AU20" s="13" t="str">
        <f t="shared" si="178"/>
        <v>#REF!</v>
      </c>
      <c r="AV20" s="13" t="str">
        <f t="shared" si="179"/>
        <v>#N/A</v>
      </c>
      <c r="AW20" s="13" t="str">
        <f t="shared" si="180"/>
        <v>#N/A</v>
      </c>
      <c r="AX20" s="13" t="str">
        <f t="shared" si="181"/>
        <v>#N/A</v>
      </c>
      <c r="AY20" s="13" t="str">
        <f t="shared" si="182"/>
        <v>#N/A</v>
      </c>
      <c r="AZ20" s="13" t="str">
        <f t="shared" si="183"/>
        <v>#N/A</v>
      </c>
      <c r="BA20" s="13" t="str">
        <f t="shared" si="184"/>
        <v>#N/A</v>
      </c>
      <c r="BB20" s="13" t="str">
        <f t="shared" si="185"/>
        <v>#N/A</v>
      </c>
      <c r="BC20" s="13" t="str">
        <f t="shared" si="186"/>
        <v>#N/A</v>
      </c>
      <c r="BD20" s="13" t="str">
        <f t="shared" si="187"/>
        <v>#N/A</v>
      </c>
      <c r="BE20" s="13" t="str">
        <f t="shared" si="188"/>
        <v>#N/A</v>
      </c>
      <c r="BF20" s="13" t="str">
        <f t="shared" si="189"/>
        <v>#N/A</v>
      </c>
      <c r="BG20" s="13" t="str">
        <f t="shared" si="190"/>
        <v>#N/A</v>
      </c>
      <c r="BH20" s="13" t="str">
        <f t="array" ref="BH20">IF(AO20&lt;&gt;"",INDEX(AO19:AO22,MATCH(3,BG19:BG22,0),0),"")</f>
        <v>#N/A</v>
      </c>
      <c r="BI20" s="13" t="str">
        <f t="shared" ref="BI20:BI21" si="196">IF(R18&lt;&gt;"",R18,"")</f>
        <v>#N/A</v>
      </c>
      <c r="BJ20" s="13" t="str">
        <f>SUMPRODUCT(($CZ$3:$CZ$42=$BI20)*($DC$3:$DC$42=$BI21)*($DD$3:$DD$42="W"))+SUMPRODUCT(($CZ$3:$CZ$42=$BI20)*($DC$3:$DC$42=$BI22)*($DD$3:$DD$42="W"))+SUMPRODUCT(($CZ$3:$CZ$42=$BI20)*($DC$3:$DC$42=$BI23)*($DD$3:$DD$42="W"))+SUMPRODUCT(($CZ$3:$CZ$42=$BI21)*($DC$3:$DC$42=$BI20)*($DE$3:$DE$42="W"))+SUMPRODUCT(($CZ$3:$CZ$42=$BI22)*($DC$3:$DC$42=$BI20)*($DE$3:$DE$42="W"))+SUMPRODUCT(($CZ$3:$CZ$42=$BI23)*($DC$3:$DC$42=$BI20)*($DE$3:$DE$42="W"))</f>
        <v>#REF!</v>
      </c>
      <c r="BK20" s="13" t="str">
        <f>SUMPRODUCT(($CZ$3:$CZ$42=$BI20)*($DC$3:$DC$42=$BI21)*($DD$3:$DD$42="D"))+SUMPRODUCT(($CZ$3:$CZ$42=$BI20)*($DC$3:$DC$42=$BI22)*($DD$3:$DD$42="D"))+SUMPRODUCT(($CZ$3:$CZ$42=$BI20)*($DC$3:$DC$42=$BI23)*($DD$3:$DD$42="D"))+SUMPRODUCT(($CZ$3:$CZ$42=$BI21)*($DC$3:$DC$42=$BI20)*($DD$3:$DD$42="D"))+SUMPRODUCT(($CZ$3:$CZ$42=$BI22)*($DC$3:$DC$42=$BI20)*($DD$3:$DD$42="D"))+SUMPRODUCT(($CZ$3:$CZ$42=$BI23)*($DC$3:$DC$42=$BI20)*($DD$3:$DD$42="D"))</f>
        <v>#REF!</v>
      </c>
      <c r="BL20" s="13" t="str">
        <f>SUMPRODUCT(($CZ$3:$CZ$42=$BI20)*($DC$3:$DC$42=$BI21)*($DD$3:$DD$42="L"))+SUMPRODUCT(($CZ$3:$CZ$42=$BI20)*($DC$3:$DC$42=$BI22)*($DD$3:$DD$42="L"))+SUMPRODUCT(($CZ$3:$CZ$42=$BI20)*($DC$3:$DC$42=$BI23)*($DD$3:$DD$42="L"))+SUMPRODUCT(($CZ$3:$CZ$42=$BI21)*($DC$3:$DC$42=$BI20)*($DE$3:$DE$42="L"))+SUMPRODUCT(($CZ$3:$CZ$42=$BI22)*($DC$3:$DC$42=$BI20)*($DE$3:$DE$42="L"))+SUMPRODUCT(($CZ$3:$CZ$42=$BI23)*($DC$3:$DC$42=$BI20)*($DE$3:$DE$42="L"))</f>
        <v>#REF!</v>
      </c>
      <c r="BM20" s="13" t="str">
        <f>SUMPRODUCT(($CZ$3:$CZ$42=$BI20)*($DC$3:$DC$42=$BI21)*$DA$3:$DA$42)+SUMPRODUCT(($CZ$3:$CZ$42=$BI20)*($DC$3:$DC$42=$BI22)*$DA$3:$DA$42)+SUMPRODUCT(($CZ$3:$CZ$42=$BI20)*($DC$3:$DC$42=$BI18)*$DA$3:$DA$42)+SUMPRODUCT(($CZ$3:$CZ$42=$BI20)*($DC$3:$DC$42=$BI19)*$DA$3:$DA$42)+SUMPRODUCT(($CZ$3:$CZ$42=$BI21)*($DC$3:$DC$42=$BI20)*$DB$3:$DB$42)+SUMPRODUCT(($CZ$3:$CZ$42=$BI22)*($DC$3:$DC$42=$BI20)*$DB$3:$DB$42)+SUMPRODUCT(($CZ$3:$CZ$42=$BI18)*($DC$3:$DC$42=$BI20)*$DB$3:$DB$42)+SUMPRODUCT(($CZ$3:$CZ$42=$BI19)*($DC$3:$DC$42=$BI20)*$DB$3:$DB$42)</f>
        <v>#REF!</v>
      </c>
      <c r="BN20" s="13" t="str">
        <f>SUMPRODUCT(($CZ$3:$CZ$42=$BI20)*($DC$3:$DC$42=$BI21)*$DB$3:$DB$42)+SUMPRODUCT(($CZ$3:$CZ$42=$BI20)*($DC$3:$DC$42=$BI22)*$DB$3:$DB$42)+SUMPRODUCT(($CZ$3:$CZ$42=$BI20)*($DC$3:$DC$42=$BI18)*$DB$3:$DB$42)+SUMPRODUCT(($CZ$3:$CZ$42=$BI20)*($DC$3:$DC$42=$BI19)*$DB$3:$DB$42)+SUMPRODUCT(($CZ$3:$CZ$42=$BI21)*($DC$3:$DC$42=$BI20)*$DA$3:$DA$42)+SUMPRODUCT(($CZ$3:$CZ$42=$BI22)*($DC$3:$DC$42=$BI20)*$DA$3:$DA$42)+SUMPRODUCT(($CZ$3:$CZ$42=$BI18)*($DC$3:$DC$42=$BI20)*$DA$3:$DA$42)+SUMPRODUCT(($CZ$3:$CZ$42=$BI19)*($DC$3:$DC$42=$BI20)*$DA$3:$DA$42)</f>
        <v>#REF!</v>
      </c>
      <c r="BO20" s="13" t="str">
        <f t="shared" ref="BO20:BO21" si="197">BM20-BN20+1000</f>
        <v>#REF!</v>
      </c>
      <c r="BP20" s="13" t="str">
        <f t="shared" ref="BP20:BP21" si="198">IF(BI20&lt;&gt;"",BJ20*3+BK20*1,"")</f>
        <v>#N/A</v>
      </c>
      <c r="BQ20" s="13" t="str">
        <f t="shared" ref="BQ20:BQ21" si="199">IF(BI20&lt;&gt;"",VLOOKUP(BI20,$B$4:$H$40,7,FALSE),"")</f>
        <v>#N/A</v>
      </c>
      <c r="BR20" s="13" t="str">
        <f t="shared" ref="BR20:BR21" si="200">IF(BI20&lt;&gt;"",VLOOKUP(BI20,$B$4:$H$40,5,FALSE),"")</f>
        <v>#N/A</v>
      </c>
      <c r="BS20" s="13" t="str">
        <f t="shared" ref="BS20:BS21" si="201">IF(BI20&lt;&gt;"",VLOOKUP(BI20,$B$4:$J$40,9,FALSE),"")</f>
        <v>#N/A</v>
      </c>
      <c r="BT20" s="13" t="str">
        <f t="shared" ref="BT20:BT21" si="202">BP20</f>
        <v>#N/A</v>
      </c>
      <c r="BU20" s="13" t="str">
        <f t="shared" ref="BU20:BU21" si="203">IF(BI20&lt;&gt;"",RANK(BT20,BT$18:BT$22),"")</f>
        <v>#N/A</v>
      </c>
      <c r="BV20" s="13" t="str">
        <f t="shared" ref="BV20:BV21" si="204">IF(BI20&lt;&gt;"",SUMPRODUCT((BT$18:BT$22=BT20)*(BO$18:BO$22&gt;BO20)),"")</f>
        <v>#N/A</v>
      </c>
      <c r="BW20" s="13" t="str">
        <f t="shared" ref="BW20:BW21" si="205">IF(BI20&lt;&gt;"",SUMPRODUCT((BT$18:BT$22=BT20)*(BO$18:BO$22=BO20)*(BM$18:BM$22&gt;BM20)),"")</f>
        <v>#N/A</v>
      </c>
      <c r="BX20" s="13" t="str">
        <f t="shared" ref="BX20:BX21" si="206">IF(BI20&lt;&gt;"",SUMPRODUCT((BT$18:BT$22=BT20)*(BO$18:BO$22=BO20)*(BM$18:BM$22=BM20)*(BQ$18:BQ$22&gt;BQ20)),"")</f>
        <v>#N/A</v>
      </c>
      <c r="BY20" s="13" t="str">
        <f t="shared" ref="BY20:BY21" si="207">IF(BI20&lt;&gt;"",SUMPRODUCT((BT$18:BT$22=BT20)*(BO$18:BO$22=BO20)*(BM$18:BM$22=BM20)*(BQ$18:BQ$22=BQ20)*(BR$18:BR$22&gt;BR20)),"")</f>
        <v>#N/A</v>
      </c>
      <c r="BZ20" s="13" t="str">
        <f t="shared" ref="BZ20:BZ21" si="208">IF(BI20&lt;&gt;"",SUMPRODUCT((BT$18:BT$22=BT20)*(BO$18:BO$22=BO20)*(BM$18:BM$22=BM20)*(BQ$18:BQ$22=BQ20)*(BR$18:BR$22=BR20)*(BS$18:BS$22&gt;BS20)),"")</f>
        <v>#N/A</v>
      </c>
      <c r="CA20" s="13" t="str">
        <f t="shared" ref="CA20:CA21" si="209">IF(BI20&lt;&gt;"",SUM(BU20:BZ20)+2,"")</f>
        <v>#N/A</v>
      </c>
      <c r="CB20" s="13" t="str">
        <f t="array" ref="CB20">IF(BI20&lt;&gt;"",INDEX(BI20:BI22,MATCH(3,CA20:CA22,0),0),"")</f>
        <v>#N/A</v>
      </c>
      <c r="CC20" s="13"/>
      <c r="CD20" s="13"/>
      <c r="CE20" s="13"/>
      <c r="CF20" s="13"/>
      <c r="CG20" s="13"/>
      <c r="CH20" s="13"/>
      <c r="CI20" s="13"/>
      <c r="CJ20" s="13"/>
      <c r="CK20" s="13"/>
      <c r="CL20" s="13"/>
      <c r="CM20" s="13"/>
      <c r="CN20" s="13"/>
      <c r="CO20" s="13"/>
      <c r="CP20" s="13"/>
      <c r="CQ20" s="13"/>
      <c r="CR20" s="13"/>
      <c r="CS20" s="13"/>
      <c r="CT20" s="13"/>
      <c r="CU20" s="13"/>
      <c r="CV20" s="13"/>
      <c r="CW20" s="13" t="str">
        <f>IF(CB20&lt;&gt;"",CB20,IF(BH20&lt;&gt;"",BH20,IF(AN20&lt;&gt;"",AN20,N20)))</f>
        <v>#N/A</v>
      </c>
      <c r="CX20" s="13">
        <v>3.0</v>
      </c>
      <c r="CY20" s="13">
        <v>18.0</v>
      </c>
      <c r="CZ20" s="13" t="str">
        <f t="shared" si="70"/>
        <v>#REF!</v>
      </c>
      <c r="DA20" s="13" t="str">
        <f t="shared" ref="DA20:DB20" si="191">IF(AND(#REF!&lt;&gt;"",#REF!&lt;&gt;""),#REF!,0)</f>
        <v>#REF!</v>
      </c>
      <c r="DB20" s="13" t="str">
        <f t="shared" si="191"/>
        <v>#REF!</v>
      </c>
      <c r="DC20" s="13" t="str">
        <f t="shared" si="192"/>
        <v>#REF!</v>
      </c>
      <c r="DD20" s="13" t="str">
        <f t="shared" si="73"/>
        <v>#REF!</v>
      </c>
      <c r="DE20" s="13" t="str">
        <f t="shared" si="7"/>
        <v>#REF!</v>
      </c>
      <c r="DF20" s="13"/>
      <c r="DG20" s="13"/>
      <c r="DH20" s="105" t="s">
        <v>252</v>
      </c>
      <c r="DI20" s="13" t="s">
        <v>254</v>
      </c>
      <c r="DJ20" s="13" t="s">
        <v>255</v>
      </c>
      <c r="DK20" s="13" t="s">
        <v>263</v>
      </c>
      <c r="DL20" s="105" t="s">
        <v>263</v>
      </c>
      <c r="DM20" s="105" t="s">
        <v>255</v>
      </c>
      <c r="DN20" s="105" t="s">
        <v>254</v>
      </c>
      <c r="DO20" s="105" t="s">
        <v>252</v>
      </c>
      <c r="DP20" s="13"/>
      <c r="DQ20" s="7">
        <f t="shared" ref="DQ20:DT20" si="193">IFERROR(MATCH(DQ$12,$DH20:$DK20,0),0)</f>
        <v>0</v>
      </c>
      <c r="DR20" s="7">
        <f t="shared" si="193"/>
        <v>0</v>
      </c>
      <c r="DS20" s="7">
        <f t="shared" si="193"/>
        <v>0</v>
      </c>
      <c r="DT20" s="7">
        <f t="shared" si="193"/>
        <v>0</v>
      </c>
      <c r="DU20" s="7">
        <f t="shared" si="142"/>
        <v>0</v>
      </c>
      <c r="DV20" s="13"/>
      <c r="DW20" s="13"/>
      <c r="DX20" s="13"/>
      <c r="DY20" s="13"/>
      <c r="DZ20" s="13"/>
      <c r="EA20" s="13"/>
      <c r="EB20" s="13"/>
      <c r="EC20" s="13"/>
      <c r="ED20" s="13"/>
      <c r="EE20" s="13"/>
      <c r="EG20" s="100"/>
      <c r="EH20" s="101" t="str">
        <f t="shared" si="147"/>
        <v>#REF!</v>
      </c>
      <c r="EI20" s="101" t="s">
        <v>661</v>
      </c>
      <c r="EJ20" s="101" t="str">
        <f t="shared" si="77"/>
        <v>#REF!</v>
      </c>
      <c r="EK20" s="13"/>
      <c r="EL20" s="102">
        <v>44363.75</v>
      </c>
      <c r="EM20" s="103">
        <f t="shared" si="78"/>
        <v>44363.75</v>
      </c>
      <c r="EN20" s="13"/>
      <c r="EO20" s="13">
        <v>-6.0</v>
      </c>
      <c r="EP20" s="13">
        <v>-7.0</v>
      </c>
      <c r="EQ20" s="13" t="s">
        <v>662</v>
      </c>
      <c r="ER20" s="13" t="s">
        <v>663</v>
      </c>
    </row>
    <row r="21" ht="14.25" customHeight="1">
      <c r="A21" s="13" t="str">
        <f t="shared" si="152"/>
        <v>#REF!</v>
      </c>
      <c r="B21" s="13" t="str">
        <f>'Dummy Table'!EH18</f>
        <v>#REF!</v>
      </c>
      <c r="C21" s="13" t="str">
        <f t="shared" si="153"/>
        <v>#REF!</v>
      </c>
      <c r="D21" s="13" t="str">
        <f t="shared" si="154"/>
        <v>#REF!</v>
      </c>
      <c r="E21" s="13" t="str">
        <f t="shared" si="155"/>
        <v>#REF!</v>
      </c>
      <c r="F21" s="13" t="str">
        <f t="shared" si="156"/>
        <v>#REF!</v>
      </c>
      <c r="G21" s="13" t="str">
        <f t="shared" si="157"/>
        <v>#REF!</v>
      </c>
      <c r="H21" s="13" t="str">
        <f t="shared" si="158"/>
        <v>#REF!</v>
      </c>
      <c r="I21" s="13" t="str">
        <f t="shared" si="159"/>
        <v>#REF!</v>
      </c>
      <c r="J21" s="13">
        <v>26.0</v>
      </c>
      <c r="K21" s="13" t="str">
        <f>IF(COUNTIF(I18:I22,4)&lt;&gt;4,RANK(I21,I18:I22),I61)</f>
        <v>#REF!</v>
      </c>
      <c r="L21" s="13"/>
      <c r="M21" s="13" t="str">
        <f>SUMPRODUCT((K18:K21=K21)*(J18:J21&lt;J21))+K21</f>
        <v>#REF!</v>
      </c>
      <c r="N21" s="13" t="str">
        <f t="array" ref="N21">INDEX($B$18:$B$22,MATCH(4,$M$18:$M$22,0),0)</f>
        <v>#N/A</v>
      </c>
      <c r="O21" s="13" t="str">
        <f t="shared" si="160"/>
        <v>#N/A</v>
      </c>
      <c r="P21" s="13" t="str">
        <f t="shared" si="194"/>
        <v>#N/A</v>
      </c>
      <c r="Q21" s="13" t="str">
        <f t="shared" si="195"/>
        <v>#N/A</v>
      </c>
      <c r="R21" s="13"/>
      <c r="S21" s="13"/>
      <c r="T21" s="13"/>
      <c r="U21" s="13" t="str">
        <f t="shared" si="161"/>
        <v>#N/A</v>
      </c>
      <c r="V21" s="13" t="str">
        <f>SUMPRODUCT(($CZ$3:$CZ$42=$U21)*($DC$3:$DC$42=$U22)*($DD$3:$DD$42="W"))+SUMPRODUCT(($CZ$3:$CZ$42=$U21)*($DC$3:$DC$42=$U18)*($DD$3:$DD$42="W"))+SUMPRODUCT(($CZ$3:$CZ$42=$U21)*($DC$3:$DC$42=$U19)*($DD$3:$DD$42="W"))+SUMPRODUCT(($CZ$3:$CZ$42=$U21)*($DC$3:$DC$42=$U20)*($DD$3:$DD$42="W"))+SUMPRODUCT(($CZ$3:$CZ$42=$U22)*($DC$3:$DC$42=$U21)*($DE$3:$DE$42="W"))+SUMPRODUCT(($CZ$3:$CZ$42=$U18)*($DC$3:$DC$42=$U21)*($DE$3:$DE$42="W"))+SUMPRODUCT(($CZ$3:$CZ$42=$U19)*($DC$3:$DC$42=$U21)*($DE$3:$DE$42="W"))+SUMPRODUCT(($CZ$3:$CZ$42=$U20)*($DC$3:$DC$42=$U21)*($DE$3:$DE$42="W"))</f>
        <v>#REF!</v>
      </c>
      <c r="W21" s="13" t="str">
        <f>SUMPRODUCT(($CZ$3:$CZ$42=$U21)*($DC$3:$DC$42=$U22)*($DD$3:$DD$42="D"))+SUMPRODUCT(($CZ$3:$CZ$42=$U21)*($DC$3:$DC$42=$U18)*($DD$3:$DD$42="D"))+SUMPRODUCT(($CZ$3:$CZ$42=$U21)*($DC$3:$DC$42=$U19)*($DD$3:$DD$42="D"))+SUMPRODUCT(($CZ$3:$CZ$42=$U21)*($DC$3:$DC$42=$U20)*($DD$3:$DD$42="D"))+SUMPRODUCT(($CZ$3:$CZ$42=$U22)*($DC$3:$DC$42=$U21)*($DD$3:$DD$42="D"))+SUMPRODUCT(($CZ$3:$CZ$42=$U18)*($DC$3:$DC$42=$U21)*($DD$3:$DD$42="D"))+SUMPRODUCT(($CZ$3:$CZ$42=$U19)*($DC$3:$DC$42=$U21)*($DD$3:$DD$42="D"))+SUMPRODUCT(($CZ$3:$CZ$42=$U20)*($DC$3:$DC$42=$U21)*($DD$3:$DD$42="D"))</f>
        <v>#REF!</v>
      </c>
      <c r="X21" s="13" t="str">
        <f>SUMPRODUCT(($CZ$3:$CZ$42=$U21)*($DC$3:$DC$42=$U22)*($DD$3:$DD$42="L"))+SUMPRODUCT(($CZ$3:$CZ$42=$U21)*($DC$3:$DC$42=$U18)*($DD$3:$DD$42="L"))+SUMPRODUCT(($CZ$3:$CZ$42=$U21)*($DC$3:$DC$42=$U19)*($DD$3:$DD$42="L"))+SUMPRODUCT(($CZ$3:$CZ$42=$U21)*($DC$3:$DC$42=$U20)*($DD$3:$DD$42="L"))+SUMPRODUCT(($CZ$3:$CZ$42=$U22)*($DC$3:$DC$42=$U21)*($DE$3:$DE$42="L"))+SUMPRODUCT(($CZ$3:$CZ$42=$U18)*($DC$3:$DC$42=$U21)*($DE$3:$DE$42="L"))+SUMPRODUCT(($CZ$3:$CZ$42=$U19)*($DC$3:$DC$42=$U21)*($DE$3:$DE$42="L"))+SUMPRODUCT(($CZ$3:$CZ$42=$U20)*($DC$3:$DC$42=$U21)*($DE$3:$DE$42="L"))</f>
        <v>#REF!</v>
      </c>
      <c r="Y21" s="13" t="str">
        <f>SUMPRODUCT(($CZ$3:$CZ$42=$U21)*($DC$3:$DC$42=$U22)*$DA$3:$DA$42)+SUMPRODUCT(($CZ$3:$CZ$42=$U21)*($DC$3:$DC$42=$U18)*$DA$3:$DA$42)+SUMPRODUCT(($CZ$3:$CZ$42=$U21)*($DC$3:$DC$42=$U19)*$DA$3:$DA$42)+SUMPRODUCT(($CZ$3:$CZ$42=$U21)*($DC$3:$DC$42=$U20)*$DA$3:$DA$42)+SUMPRODUCT(($CZ$3:$CZ$42=$U22)*($DC$3:$DC$42=$U21)*$DB$3:$DB$42)+SUMPRODUCT(($CZ$3:$CZ$42=$U18)*($DC$3:$DC$42=$U21)*$DB$3:$DB$42)+SUMPRODUCT(($CZ$3:$CZ$42=$U19)*($DC$3:$DC$42=$U21)*$DB$3:$DB$42)+SUMPRODUCT(($CZ$3:$CZ$42=$U20)*($DC$3:$DC$42=$U21)*$DB$3:$DB$42)</f>
        <v>#REF!</v>
      </c>
      <c r="Z21" s="13" t="str">
        <f>SUMPRODUCT(($CZ$3:$CZ$42=$U21)*($DC$3:$DC$42=$U22)*$DB$3:$DB$42)+SUMPRODUCT(($CZ$3:$CZ$42=$U21)*($DC$3:$DC$42=$U18)*$DB$3:$DB$42)+SUMPRODUCT(($CZ$3:$CZ$42=$U21)*($DC$3:$DC$42=$U19)*$DB$3:$DB$42)+SUMPRODUCT(($CZ$3:$CZ$42=$U21)*($DC$3:$DC$42=$U20)*$DB$3:$DB$42)+SUMPRODUCT(($CZ$3:$CZ$42=$U22)*($DC$3:$DC$42=$U21)*$DA$3:$DA$42)+SUMPRODUCT(($CZ$3:$CZ$42=$U18)*($DC$3:$DC$42=$U21)*$DA$3:$DA$42)+SUMPRODUCT(($CZ$3:$CZ$42=$U19)*($DC$3:$DC$42=$U21)*$DA$3:$DA$42)+SUMPRODUCT(($CZ$3:$CZ$42=$U20)*($DC$3:$DC$42=$U21)*$DA$3:$DA$42)</f>
        <v>#REF!</v>
      </c>
      <c r="AA21" s="13" t="str">
        <f t="shared" si="162"/>
        <v>#REF!</v>
      </c>
      <c r="AB21" s="13" t="str">
        <f t="shared" si="163"/>
        <v>#N/A</v>
      </c>
      <c r="AC21" s="13" t="str">
        <f t="shared" si="164"/>
        <v>#N/A</v>
      </c>
      <c r="AD21" s="13" t="str">
        <f t="shared" si="165"/>
        <v>#N/A</v>
      </c>
      <c r="AE21" s="13" t="str">
        <f t="shared" si="166"/>
        <v>#N/A</v>
      </c>
      <c r="AF21" s="13" t="str">
        <f t="shared" si="167"/>
        <v>#N/A</v>
      </c>
      <c r="AG21" s="13" t="str">
        <f t="shared" si="168"/>
        <v>#N/A</v>
      </c>
      <c r="AH21" s="13" t="str">
        <f t="shared" si="169"/>
        <v>#N/A</v>
      </c>
      <c r="AI21" s="13" t="str">
        <f t="shared" si="170"/>
        <v>#N/A</v>
      </c>
      <c r="AJ21" s="13" t="str">
        <f t="shared" si="171"/>
        <v>#N/A</v>
      </c>
      <c r="AK21" s="13" t="str">
        <f t="shared" si="172"/>
        <v>#N/A</v>
      </c>
      <c r="AL21" s="13" t="str">
        <f t="shared" si="173"/>
        <v>#N/A</v>
      </c>
      <c r="AM21" s="13" t="str">
        <f t="shared" si="176"/>
        <v>#N/A</v>
      </c>
      <c r="AN21" s="13" t="str">
        <f t="array" ref="AN21">IF(U21&lt;&gt;"",INDEX($U$18:$U$22,MATCH(4,$AM$18:$AM$22,0),0),"")</f>
        <v>#N/A</v>
      </c>
      <c r="AO21" s="13" t="str">
        <f t="shared" si="177"/>
        <v>#N/A</v>
      </c>
      <c r="AP21" s="13" t="str">
        <f>IF($AO21&lt;&gt;"",SUMPRODUCT(($CZ$3:$CZ$42=$AO21)*($DC$3:$DC$42=$AO22)*($DD$3:$DD$42="W"))+SUMPRODUCT(($CZ$3:$CZ$42=$AO21)*($DC$3:$DC$42=$AO19)*($DD$3:$DD$42="W"))+SUMPRODUCT(($CZ$3:$CZ$42=$AO21)*($DC$3:$DC$42=$AO20)*($DD$3:$DD$42="W"))+SUMPRODUCT(($CZ$3:$CZ$42=$AO22)*($DC$3:$DC$42=$AO21)*($DE$3:$DE$42="W"))+SUMPRODUCT(($CZ$3:$CZ$42=$AO19)*($DC$3:$DC$42=$AO21)*($DE$3:$DE$42="W"))+SUMPRODUCT(($CZ$3:$CZ$42=$AO20)*($DC$3:$DC$42=$AO21)*($DE$3:$DE$42="W")),"")</f>
        <v>#N/A</v>
      </c>
      <c r="AQ21" s="13" t="str">
        <f>IF($AO21&lt;&gt;"",SUMPRODUCT(($CZ$3:$CZ$42=$AO21)*($DC$3:$DC$42=$AO22)*($DD$3:$DD$42="D"))+SUMPRODUCT(($CZ$3:$CZ$42=$AO21)*($DC$3:$DC$42=$AO19)*($DD$3:$DD$42="D"))+SUMPRODUCT(($CZ$3:$CZ$42=$AO21)*($DC$3:$DC$42=$AO20)*($DD$3:$DD$42="D"))+SUMPRODUCT(($CZ$3:$CZ$42=$AO22)*($DC$3:$DC$42=$AO21)*($DD$3:$DD$42="D"))+SUMPRODUCT(($CZ$3:$CZ$42=$AO19)*($DC$3:$DC$42=$AO21)*($DD$3:$DD$42="D"))+SUMPRODUCT(($CZ$3:$CZ$42=$AO20)*($DC$3:$DC$42=$AO21)*($DD$3:$DD$42="D")),"")</f>
        <v>#N/A</v>
      </c>
      <c r="AR21" s="13" t="str">
        <f>IF($AO21&lt;&gt;"",SUMPRODUCT(($CZ$3:$CZ$42=$AO21)*($DC$3:$DC$42=$AO22)*($DD$3:$DD$42="L"))+SUMPRODUCT(($CZ$3:$CZ$42=$AO21)*($DC$3:$DC$42=$AO19)*($DD$3:$DD$42="L"))+SUMPRODUCT(($CZ$3:$CZ$42=$AO21)*($DC$3:$DC$42=$AO20)*($DD$3:$DD$42="L"))+SUMPRODUCT(($CZ$3:$CZ$42=$AO22)*($DC$3:$DC$42=$AO21)*($DE$3:$DE$42="L"))+SUMPRODUCT(($CZ$3:$CZ$42=$AO19)*($DC$3:$DC$42=$AO21)*($DE$3:$DE$42="L"))+SUMPRODUCT(($CZ$3:$CZ$42=$AO20)*($DC$3:$DC$42=$AO21)*($DE$3:$DE$42="L")),"")</f>
        <v>#N/A</v>
      </c>
      <c r="AS21" s="13" t="str">
        <f>SUMPRODUCT(($CZ$3:$CZ$42=$AO21)*($DC$3:$DC$42=$AO22)*$DA$3:$DA$42)+SUMPRODUCT(($CZ$3:$CZ$42=$AO21)*($DC$3:$DC$42=$AO18)*$DA$3:$DA$42)+SUMPRODUCT(($CZ$3:$CZ$42=$AO21)*($DC$3:$DC$42=$AO19)*$DA$3:$DA$42)+SUMPRODUCT(($CZ$3:$CZ$42=$AO21)*($DC$3:$DC$42=$AO20)*$DA$3:$DA$42)+SUMPRODUCT(($CZ$3:$CZ$42=$AO22)*($DC$3:$DC$42=$AO21)*$DB$3:$DB$42)+SUMPRODUCT(($CZ$3:$CZ$42=$AO18)*($DC$3:$DC$42=$AO21)*$DB$3:$DB$42)+SUMPRODUCT(($CZ$3:$CZ$42=$AO19)*($DC$3:$DC$42=$AO21)*$DB$3:$DB$42)+SUMPRODUCT(($CZ$3:$CZ$42=$AO20)*($DC$3:$DC$42=$AO21)*$DB$3:$DB$42)</f>
        <v>#REF!</v>
      </c>
      <c r="AT21" s="13" t="str">
        <f>SUMPRODUCT(($CZ$3:$CZ$42=$AO21)*($DC$3:$DC$42=$AO22)*$DB$3:$DB$42)+SUMPRODUCT(($CZ$3:$CZ$42=$AO21)*($DC$3:$DC$42=$AO18)*$DB$3:$DB$42)+SUMPRODUCT(($CZ$3:$CZ$42=$AO21)*($DC$3:$DC$42=$AO19)*$DB$3:$DB$42)+SUMPRODUCT(($CZ$3:$CZ$42=$AO21)*($DC$3:$DC$42=$AO20)*$DB$3:$DB$42)+SUMPRODUCT(($CZ$3:$CZ$42=$AO22)*($DC$3:$DC$42=$AO21)*$DA$3:$DA$42)+SUMPRODUCT(($CZ$3:$CZ$42=$AO18)*($DC$3:$DC$42=$AO21)*$DA$3:$DA$42)+SUMPRODUCT(($CZ$3:$CZ$42=$AO19)*($DC$3:$DC$42=$AO21)*$DA$3:$DA$42)+SUMPRODUCT(($CZ$3:$CZ$42=$AO20)*($DC$3:$DC$42=$AO21)*$DA$3:$DA$42)</f>
        <v>#REF!</v>
      </c>
      <c r="AU21" s="13" t="str">
        <f t="shared" si="178"/>
        <v>#REF!</v>
      </c>
      <c r="AV21" s="13" t="str">
        <f t="shared" si="179"/>
        <v>#N/A</v>
      </c>
      <c r="AW21" s="13" t="str">
        <f t="shared" si="180"/>
        <v>#N/A</v>
      </c>
      <c r="AX21" s="13" t="str">
        <f t="shared" si="181"/>
        <v>#N/A</v>
      </c>
      <c r="AY21" s="13" t="str">
        <f t="shared" si="182"/>
        <v>#N/A</v>
      </c>
      <c r="AZ21" s="13" t="str">
        <f t="shared" si="183"/>
        <v>#N/A</v>
      </c>
      <c r="BA21" s="13" t="str">
        <f t="shared" si="184"/>
        <v>#N/A</v>
      </c>
      <c r="BB21" s="13" t="str">
        <f t="shared" si="185"/>
        <v>#N/A</v>
      </c>
      <c r="BC21" s="13" t="str">
        <f t="shared" si="186"/>
        <v>#N/A</v>
      </c>
      <c r="BD21" s="13" t="str">
        <f t="shared" si="187"/>
        <v>#N/A</v>
      </c>
      <c r="BE21" s="13" t="str">
        <f t="shared" si="188"/>
        <v>#N/A</v>
      </c>
      <c r="BF21" s="13" t="str">
        <f t="shared" si="189"/>
        <v>#N/A</v>
      </c>
      <c r="BG21" s="13" t="str">
        <f t="shared" si="190"/>
        <v>#N/A</v>
      </c>
      <c r="BH21" s="13" t="str">
        <f t="array" ref="BH21">IF(AO21&lt;&gt;"",INDEX(AO19:AO22,MATCH(4,BG19:BG22,0),0),"")</f>
        <v>#N/A</v>
      </c>
      <c r="BI21" s="13" t="str">
        <f t="shared" si="196"/>
        <v>#N/A</v>
      </c>
      <c r="BJ21" s="13" t="str">
        <f>SUMPRODUCT(($CZ$3:$CZ$42=$BI21)*($DC$3:$DC$42=$BI22)*($DD$3:$DD$42="W"))+SUMPRODUCT(($CZ$3:$CZ$42=$BI21)*($DC$3:$DC$42=$BI23)*($DD$3:$DD$42="W"))+SUMPRODUCT(($CZ$3:$CZ$42=$BI21)*($DC$3:$DC$42=$BI20)*($DD$3:$DD$42="W"))+SUMPRODUCT(($CZ$3:$CZ$42=$BI22)*($DC$3:$DC$42=$BI21)*($DE$3:$DE$42="W"))+SUMPRODUCT(($CZ$3:$CZ$42=$BI23)*($DC$3:$DC$42=$BI21)*($DE$3:$DE$42="W"))+SUMPRODUCT(($CZ$3:$CZ$42=$BI20)*($DC$3:$DC$42=$BI21)*($DE$3:$DE$42="W"))</f>
        <v>#REF!</v>
      </c>
      <c r="BK21" s="13" t="str">
        <f>SUMPRODUCT(($CZ$3:$CZ$42=$BI21)*($DC$3:$DC$42=$BI22)*($DD$3:$DD$42="D"))+SUMPRODUCT(($CZ$3:$CZ$42=$BI21)*($DC$3:$DC$42=$BI23)*($DD$3:$DD$42="D"))+SUMPRODUCT(($CZ$3:$CZ$42=$BI21)*($DC$3:$DC$42=$BI20)*($DD$3:$DD$42="D"))+SUMPRODUCT(($CZ$3:$CZ$42=$BI22)*($DC$3:$DC$42=$BI21)*($DD$3:$DD$42="D"))+SUMPRODUCT(($CZ$3:$CZ$42=$BI23)*($DC$3:$DC$42=$BI21)*($DD$3:$DD$42="D"))+SUMPRODUCT(($CZ$3:$CZ$42=$BI20)*($DC$3:$DC$42=$BI21)*($DD$3:$DD$42="D"))</f>
        <v>#REF!</v>
      </c>
      <c r="BL21" s="13" t="str">
        <f>SUMPRODUCT(($CZ$3:$CZ$42=$BI21)*($DC$3:$DC$42=$BI22)*($DD$3:$DD$42="L"))+SUMPRODUCT(($CZ$3:$CZ$42=$BI21)*($DC$3:$DC$42=$BI23)*($DD$3:$DD$42="L"))+SUMPRODUCT(($CZ$3:$CZ$42=$BI21)*($DC$3:$DC$42=$BI20)*($DD$3:$DD$42="L"))+SUMPRODUCT(($CZ$3:$CZ$42=$BI22)*($DC$3:$DC$42=$BI21)*($DE$3:$DE$42="L"))+SUMPRODUCT(($CZ$3:$CZ$42=$BI23)*($DC$3:$DC$42=$BI21)*($DE$3:$DE$42="L"))+SUMPRODUCT(($CZ$3:$CZ$42=$BI20)*($DC$3:$DC$42=$BI21)*($DE$3:$DE$42="L"))</f>
        <v>#REF!</v>
      </c>
      <c r="BM21" s="13" t="str">
        <f>SUMPRODUCT(($CZ$3:$CZ$42=$BI21)*($DC$3:$DC$42=$BI22)*$DA$3:$DA$42)+SUMPRODUCT(($CZ$3:$CZ$42=$BI21)*($DC$3:$DC$42=$BI18)*$DA$3:$DA$42)+SUMPRODUCT(($CZ$3:$CZ$42=$BI21)*($DC$3:$DC$42=$BI19)*$DA$3:$DA$42)+SUMPRODUCT(($CZ$3:$CZ$42=$BI21)*($DC$3:$DC$42=$BI20)*$DA$3:$DA$42)+SUMPRODUCT(($CZ$3:$CZ$42=$BI22)*($DC$3:$DC$42=$BI21)*$DB$3:$DB$42)+SUMPRODUCT(($CZ$3:$CZ$42=$BI18)*($DC$3:$DC$42=$BI21)*$DB$3:$DB$42)+SUMPRODUCT(($CZ$3:$CZ$42=$BI19)*($DC$3:$DC$42=$BI21)*$DB$3:$DB$42)+SUMPRODUCT(($CZ$3:$CZ$42=$BI20)*($DC$3:$DC$42=$BI21)*$DB$3:$DB$42)</f>
        <v>#REF!</v>
      </c>
      <c r="BN21" s="13" t="str">
        <f>SUMPRODUCT(($CZ$3:$CZ$42=$BI21)*($DC$3:$DC$42=$BI22)*$DB$3:$DB$42)+SUMPRODUCT(($CZ$3:$CZ$42=$BI21)*($DC$3:$DC$42=$BI18)*$DB$3:$DB$42)+SUMPRODUCT(($CZ$3:$CZ$42=$BI21)*($DC$3:$DC$42=$BI19)*$DB$3:$DB$42)+SUMPRODUCT(($CZ$3:$CZ$42=$BI21)*($DC$3:$DC$42=$BI20)*$DB$3:$DB$42)+SUMPRODUCT(($CZ$3:$CZ$42=$BI22)*($DC$3:$DC$42=$BI21)*$DA$3:$DA$42)+SUMPRODUCT(($CZ$3:$CZ$42=$BI18)*($DC$3:$DC$42=$BI21)*$DA$3:$DA$42)+SUMPRODUCT(($CZ$3:$CZ$42=$BI19)*($DC$3:$DC$42=$BI21)*$DA$3:$DA$42)+SUMPRODUCT(($CZ$3:$CZ$42=$BI20)*($DC$3:$DC$42=$BI21)*$DA$3:$DA$42)</f>
        <v>#REF!</v>
      </c>
      <c r="BO21" s="13" t="str">
        <f t="shared" si="197"/>
        <v>#REF!</v>
      </c>
      <c r="BP21" s="13" t="str">
        <f t="shared" si="198"/>
        <v>#N/A</v>
      </c>
      <c r="BQ21" s="13" t="str">
        <f t="shared" si="199"/>
        <v>#N/A</v>
      </c>
      <c r="BR21" s="13" t="str">
        <f t="shared" si="200"/>
        <v>#N/A</v>
      </c>
      <c r="BS21" s="13" t="str">
        <f t="shared" si="201"/>
        <v>#N/A</v>
      </c>
      <c r="BT21" s="13" t="str">
        <f t="shared" si="202"/>
        <v>#N/A</v>
      </c>
      <c r="BU21" s="13" t="str">
        <f t="shared" si="203"/>
        <v>#N/A</v>
      </c>
      <c r="BV21" s="13" t="str">
        <f t="shared" si="204"/>
        <v>#N/A</v>
      </c>
      <c r="BW21" s="13" t="str">
        <f t="shared" si="205"/>
        <v>#N/A</v>
      </c>
      <c r="BX21" s="13" t="str">
        <f t="shared" si="206"/>
        <v>#N/A</v>
      </c>
      <c r="BY21" s="13" t="str">
        <f t="shared" si="207"/>
        <v>#N/A</v>
      </c>
      <c r="BZ21" s="13" t="str">
        <f t="shared" si="208"/>
        <v>#N/A</v>
      </c>
      <c r="CA21" s="13" t="str">
        <f t="shared" si="209"/>
        <v>#N/A</v>
      </c>
      <c r="CB21" s="13" t="str">
        <f t="array" ref="CB21">IF(BI21&lt;&gt;"",INDEX(BI20:BI22,MATCH(4,CA20:CA22,0),0),"")</f>
        <v>#N/A</v>
      </c>
      <c r="CC21" s="13" t="str">
        <f>IF(S18&lt;&gt;"",S18,"")</f>
        <v/>
      </c>
      <c r="CD21" s="13" t="str">
        <f>SUMPRODUCT(($CZ$3:$CZ$42=$CC21)*($DC$3:$DC$42=$CC22)*($DD$3:$DD$42="W"))+SUMPRODUCT(($CZ$3:$CZ$42=$CC21)*($DC$3:$DC$42=$CC23)*($DD$3:$DD$42="W"))+SUMPRODUCT(($CZ$3:$CZ$42=$CC21)*($DC$3:$DC$42=$CC24)*($DD$3:$DD$42="W"))+SUMPRODUCT(($CZ$3:$CZ$42=$CC22)*($DC$3:$DC$42=$CC21)*($DE$3:$DE$42="W"))+SUMPRODUCT(($CZ$3:$CZ$42=$CC23)*($DC$3:$DC$42=$CC21)*($DE$3:$DE$42="W"))+SUMPRODUCT(($CZ$3:$CZ$42=$CC24)*($DC$3:$DC$42=$CC21)*($DE$3:$DE$42="W"))</f>
        <v>#REF!</v>
      </c>
      <c r="CE21" s="13" t="str">
        <f>SUMPRODUCT(($CZ$3:$CZ$42=$CC21)*($DC$3:$DC$42=$CC22)*($DD$3:$DD$42="D"))+SUMPRODUCT(($CZ$3:$CZ$42=$CC21)*($DC$3:$DC$42=$CC23)*($DD$3:$DD$42="D"))+SUMPRODUCT(($CZ$3:$CZ$42=$CC21)*($DC$3:$DC$42=$CC24)*($DD$3:$DD$42="D"))+SUMPRODUCT(($CZ$3:$CZ$42=$CC22)*($DC$3:$DC$42=$CC21)*($DD$3:$DD$42="D"))+SUMPRODUCT(($CZ$3:$CZ$42=$CC23)*($DC$3:$DC$42=$CC21)*($DD$3:$DD$42="D"))+SUMPRODUCT(($CZ$3:$CZ$42=$CC24)*($DC$3:$DC$42=$CC21)*($DD$3:$DD$42="D"))</f>
        <v>#REF!</v>
      </c>
      <c r="CF21" s="13" t="str">
        <f>SUMPRODUCT(($CZ$3:$CZ$42=$CC21)*($DC$3:$DC$42=$CC22)*($DD$3:$DD$42="L"))+SUMPRODUCT(($CZ$3:$CZ$42=$CC21)*($DC$3:$DC$42=$CC23)*($DD$3:$DD$42="L"))+SUMPRODUCT(($CZ$3:$CZ$42=$CC21)*($DC$3:$DC$42=$CC24)*($DD$3:$DD$42="L"))+SUMPRODUCT(($CZ$3:$CZ$42=$CC22)*($DC$3:$DC$42=$CC21)*($DE$3:$DE$42="L"))+SUMPRODUCT(($CZ$3:$CZ$42=$CC23)*($DC$3:$DC$42=$CC21)*($DE$3:$DE$42="L"))+SUMPRODUCT(($CZ$3:$CZ$42=$CC24)*($DC$3:$DC$42=$CC21)*($DE$3:$DE$42="L"))</f>
        <v>#REF!</v>
      </c>
      <c r="CG21" s="13" t="str">
        <f>SUMPRODUCT(($CZ$3:$CZ$42=$CC21)*($DC$3:$DC$42=$CC22)*$DA$3:$DA$42)+SUMPRODUCT(($CZ$3:$CZ$42=$CC21)*($DC$3:$DC$42=$CC18)*$DA$3:$DA$42)+SUMPRODUCT(($CZ$3:$CZ$42=$CC21)*($DC$3:$DC$42=$CC19)*$DA$3:$DA$42)+SUMPRODUCT(($CZ$3:$CZ$42=$CC21)*($DC$3:$DC$42=$CC20)*$DA$3:$DA$42)+SUMPRODUCT(($CZ$3:$CZ$42=$CC22)*($DC$3:$DC$42=$CC21)*$DB$3:$DB$42)+SUMPRODUCT(($CZ$3:$CZ$42=$CC18)*($DC$3:$DC$42=$CC21)*$DB$3:$DB$42)+SUMPRODUCT(($CZ$3:$CZ$42=$CC19)*($DC$3:$DC$42=$CC21)*$DB$3:$DB$42)+SUMPRODUCT(($CZ$3:$CZ$42=$CC20)*($DC$3:$DC$42=$CC21)*$DB$3:$DB$42)</f>
        <v>#REF!</v>
      </c>
      <c r="CH21" s="13" t="str">
        <f>SUMPRODUCT(($CZ$3:$CZ$42=$CC21)*($DC$3:$DC$42=$CC22)*$DB$3:$DB$42)+SUMPRODUCT(($CZ$3:$CZ$42=$CC21)*($DC$3:$DC$42=$CC18)*$DB$3:$DB$42)+SUMPRODUCT(($CZ$3:$CZ$42=$CC21)*($DC$3:$DC$42=$CC19)*$DB$3:$DB$42)+SUMPRODUCT(($CZ$3:$CZ$42=$CC21)*($DC$3:$DC$42=$CC20)*$DB$3:$DB$42)+SUMPRODUCT(($CZ$3:$CZ$42=$CC22)*($DC$3:$DC$42=$CC21)*$DA$3:$DA$42)+SUMPRODUCT(($CZ$3:$CZ$42=$CC18)*($DC$3:$DC$42=$CC21)*$DA$3:$DA$42)+SUMPRODUCT(($CZ$3:$CZ$42=$CC19)*($DC$3:$DC$42=$CC21)*$DA$3:$DA$42)+SUMPRODUCT(($CZ$3:$CZ$42=$CC20)*($DC$3:$DC$42=$CC21)*$DA$3:$DA$42)</f>
        <v>#REF!</v>
      </c>
      <c r="CI21" s="13" t="str">
        <f>CG21-CH21+1000</f>
        <v>#REF!</v>
      </c>
      <c r="CJ21" s="13" t="str">
        <f>IF(CC21&lt;&gt;"",CD21*3+CE21*1,"")</f>
        <v/>
      </c>
      <c r="CK21" s="13" t="str">
        <f>IF(CC21&lt;&gt;"",VLOOKUP(CC21,$B$4:$H$40,7,FALSE),"")</f>
        <v/>
      </c>
      <c r="CL21" s="13" t="str">
        <f>IF(CC21&lt;&gt;"",VLOOKUP(CC21,$B$4:$H$40,5,FALSE),"")</f>
        <v/>
      </c>
      <c r="CM21" s="13" t="str">
        <f>IF(CC21&lt;&gt;"",VLOOKUP(CC21,$B$4:$J$40,9,FALSE),"")</f>
        <v/>
      </c>
      <c r="CN21" s="13" t="str">
        <f>CJ21</f>
        <v/>
      </c>
      <c r="CO21" s="13" t="str">
        <f>IF(CC21&lt;&gt;"",RANK(CN21,CN$18:CN$22),"")</f>
        <v/>
      </c>
      <c r="CP21" s="13" t="str">
        <f>IF(CC21&lt;&gt;"",SUMPRODUCT((CN$18:CN$22=CN21)*(CI$18:CI$22&gt;CI21)),"")</f>
        <v/>
      </c>
      <c r="CQ21" s="13" t="str">
        <f>IF(CC21&lt;&gt;"",SUMPRODUCT((CN$18:CN$22=CN21)*(CI$18:CI$22=CI21)*(CG$18:CG$22&gt;CG21)),"")</f>
        <v/>
      </c>
      <c r="CR21" s="13" t="str">
        <f>IF(CC21&lt;&gt;"",SUMPRODUCT((CN$18:CN$22=CN21)*(CI$18:CI$22=CI21)*(CG$18:CG$22=CG21)*(CK$18:CK$22&gt;CK21)),"")</f>
        <v/>
      </c>
      <c r="CS21" s="13" t="str">
        <f>IF(CC21&lt;&gt;"",SUMPRODUCT((CN$18:CN$22=CN21)*(CI$18:CI$22=CI21)*(CG$18:CG$22=CG21)*(CK$18:CK$22=CK21)*(CL$18:CL$22&gt;CL21)),"")</f>
        <v/>
      </c>
      <c r="CT21" s="13" t="str">
        <f>IF(CC21&lt;&gt;"",SUMPRODUCT((CN$18:CN$22=CN21)*(CI$18:CI$22=CI21)*(CG$18:CG$22=CG21)*(CK$18:CK$22=CK21)*(CL$18:CL$22=CL21)*(CM$18:CM$22&gt;CM21)),"")</f>
        <v/>
      </c>
      <c r="CU21" s="13" t="str">
        <f>IF(CC21&lt;&gt;"",SUM(CO21:CT21)+3,"")</f>
        <v/>
      </c>
      <c r="CV21" s="13" t="str">
        <f>IF(CC21&lt;&gt;"",IF(CU21=4,CC21,CC22),"")</f>
        <v/>
      </c>
      <c r="CW21" s="13" t="str">
        <f>IF(CV21&lt;&gt;"",CV21,IF(CB21&lt;&gt;"",CB21,IF(BH21&lt;&gt;"",BH21,IF(AN21&lt;&gt;"",AN21,N21))))</f>
        <v>#N/A</v>
      </c>
      <c r="CX21" s="13">
        <v>4.0</v>
      </c>
      <c r="CY21" s="13">
        <v>19.0</v>
      </c>
      <c r="CZ21" s="13" t="str">
        <f t="shared" si="70"/>
        <v>#REF!</v>
      </c>
      <c r="DA21" s="13" t="str">
        <f t="shared" ref="DA21:DB21" si="210">IF(AND(#REF!&lt;&gt;"",#REF!&lt;&gt;""),#REF!,0)</f>
        <v>#REF!</v>
      </c>
      <c r="DB21" s="13" t="str">
        <f t="shared" si="210"/>
        <v>#REF!</v>
      </c>
      <c r="DC21" s="13" t="str">
        <f t="shared" si="192"/>
        <v>#REF!</v>
      </c>
      <c r="DD21" s="13" t="str">
        <f t="shared" si="73"/>
        <v>#REF!</v>
      </c>
      <c r="DE21" s="13" t="str">
        <f t="shared" si="7"/>
        <v>#REF!</v>
      </c>
      <c r="DF21" s="13"/>
      <c r="DG21" s="13"/>
      <c r="DH21" s="105" t="s">
        <v>252</v>
      </c>
      <c r="DI21" s="13" t="s">
        <v>254</v>
      </c>
      <c r="DJ21" s="13" t="s">
        <v>261</v>
      </c>
      <c r="DK21" s="13" t="s">
        <v>263</v>
      </c>
      <c r="DL21" s="105" t="s">
        <v>261</v>
      </c>
      <c r="DM21" s="105" t="s">
        <v>263</v>
      </c>
      <c r="DN21" s="105" t="s">
        <v>254</v>
      </c>
      <c r="DO21" s="105" t="s">
        <v>252</v>
      </c>
      <c r="DP21" s="13"/>
      <c r="DQ21" s="7">
        <f t="shared" ref="DQ21:DT21" si="211">IFERROR(MATCH(DQ$12,$DH21:$DK21,0),0)</f>
        <v>0</v>
      </c>
      <c r="DR21" s="7">
        <f t="shared" si="211"/>
        <v>0</v>
      </c>
      <c r="DS21" s="7">
        <f t="shared" si="211"/>
        <v>0</v>
      </c>
      <c r="DT21" s="7">
        <f t="shared" si="211"/>
        <v>0</v>
      </c>
      <c r="DU21" s="7">
        <f t="shared" si="142"/>
        <v>0</v>
      </c>
      <c r="DV21" s="13"/>
      <c r="DW21" s="13"/>
      <c r="DX21" s="13"/>
      <c r="DY21" s="13"/>
      <c r="DZ21" s="13"/>
      <c r="EA21" s="13"/>
      <c r="EB21" s="13"/>
      <c r="EC21" s="13"/>
      <c r="ED21" s="13"/>
      <c r="EE21" s="13"/>
      <c r="EG21" s="100"/>
      <c r="EH21" s="101" t="str">
        <f t="shared" si="147"/>
        <v>#REF!</v>
      </c>
      <c r="EI21" s="101" t="s">
        <v>664</v>
      </c>
      <c r="EJ21" s="101" t="str">
        <f t="shared" si="77"/>
        <v>#REF!</v>
      </c>
      <c r="EK21" s="13"/>
      <c r="EL21" s="102">
        <v>44363.875</v>
      </c>
      <c r="EM21" s="103">
        <f t="shared" si="78"/>
        <v>44363.875</v>
      </c>
      <c r="EN21" s="13"/>
      <c r="EO21" s="13">
        <v>-5.5</v>
      </c>
      <c r="EP21" s="13">
        <v>-6.0</v>
      </c>
      <c r="EQ21" s="13" t="s">
        <v>665</v>
      </c>
      <c r="ER21" s="13" t="s">
        <v>666</v>
      </c>
    </row>
    <row r="22" ht="14.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v>20.0</v>
      </c>
      <c r="CZ22" s="13" t="str">
        <f t="shared" si="70"/>
        <v>#REF!</v>
      </c>
      <c r="DA22" s="13" t="str">
        <f t="shared" ref="DA22:DB22" si="212">IF(AND(#REF!&lt;&gt;"",#REF!&lt;&gt;""),#REF!,0)</f>
        <v>#REF!</v>
      </c>
      <c r="DB22" s="13" t="str">
        <f t="shared" si="212"/>
        <v>#REF!</v>
      </c>
      <c r="DC22" s="13" t="str">
        <f t="shared" si="192"/>
        <v>#REF!</v>
      </c>
      <c r="DD22" s="13" t="str">
        <f t="shared" si="73"/>
        <v>#REF!</v>
      </c>
      <c r="DE22" s="13" t="str">
        <f t="shared" si="7"/>
        <v>#REF!</v>
      </c>
      <c r="DF22" s="13"/>
      <c r="DG22" s="13"/>
      <c r="DH22" s="105" t="s">
        <v>252</v>
      </c>
      <c r="DI22" s="13" t="s">
        <v>255</v>
      </c>
      <c r="DJ22" s="13" t="s">
        <v>261</v>
      </c>
      <c r="DK22" s="13" t="s">
        <v>263</v>
      </c>
      <c r="DL22" s="105" t="s">
        <v>261</v>
      </c>
      <c r="DM22" s="105" t="s">
        <v>263</v>
      </c>
      <c r="DN22" s="105" t="s">
        <v>255</v>
      </c>
      <c r="DO22" s="105" t="s">
        <v>252</v>
      </c>
      <c r="DP22" s="13"/>
      <c r="DQ22" s="7">
        <f t="shared" ref="DQ22:DT22" si="213">IFERROR(MATCH(DQ$12,$DH22:$DK22,0),0)</f>
        <v>0</v>
      </c>
      <c r="DR22" s="7">
        <f t="shared" si="213"/>
        <v>0</v>
      </c>
      <c r="DS22" s="7">
        <f t="shared" si="213"/>
        <v>0</v>
      </c>
      <c r="DT22" s="7">
        <f t="shared" si="213"/>
        <v>0</v>
      </c>
      <c r="DU22" s="7">
        <f t="shared" si="142"/>
        <v>0</v>
      </c>
      <c r="DV22" s="13"/>
      <c r="DW22" s="13"/>
      <c r="DX22" s="13"/>
      <c r="DY22" s="13"/>
      <c r="DZ22" s="13"/>
      <c r="EA22" s="13"/>
      <c r="EB22" s="13"/>
      <c r="EC22" s="13"/>
      <c r="ED22" s="13"/>
      <c r="EE22" s="13"/>
      <c r="EG22" s="100"/>
      <c r="EH22" s="101" t="str">
        <f t="shared" si="147"/>
        <v>#REF!</v>
      </c>
      <c r="EI22" s="101" t="s">
        <v>667</v>
      </c>
      <c r="EJ22" s="101" t="str">
        <f t="shared" si="77"/>
        <v>#REF!</v>
      </c>
      <c r="EK22" s="13"/>
      <c r="EL22" s="102">
        <v>44364.625</v>
      </c>
      <c r="EM22" s="103">
        <f t="shared" si="78"/>
        <v>44364.625</v>
      </c>
      <c r="EN22" s="13"/>
      <c r="EO22" s="13">
        <v>-5.0</v>
      </c>
      <c r="EP22" s="13">
        <v>-6.0</v>
      </c>
      <c r="EQ22" s="13" t="s">
        <v>668</v>
      </c>
      <c r="ER22" s="13" t="s">
        <v>669</v>
      </c>
    </row>
    <row r="23"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v>21.0</v>
      </c>
      <c r="CZ23" s="13" t="str">
        <f t="shared" si="70"/>
        <v>#REF!</v>
      </c>
      <c r="DA23" s="13" t="str">
        <f t="shared" ref="DA23:DB23" si="214">IF(AND(#REF!&lt;&gt;"",#REF!&lt;&gt;""),#REF!,0)</f>
        <v>#REF!</v>
      </c>
      <c r="DB23" s="13" t="str">
        <f t="shared" si="214"/>
        <v>#REF!</v>
      </c>
      <c r="DC23" s="13" t="str">
        <f t="shared" si="192"/>
        <v>#REF!</v>
      </c>
      <c r="DD23" s="13" t="str">
        <f t="shared" si="73"/>
        <v>#REF!</v>
      </c>
      <c r="DE23" s="13" t="str">
        <f t="shared" si="7"/>
        <v>#REF!</v>
      </c>
      <c r="DF23" s="13"/>
      <c r="DG23" s="13"/>
      <c r="DH23" s="105" t="s">
        <v>253</v>
      </c>
      <c r="DI23" s="13" t="s">
        <v>254</v>
      </c>
      <c r="DJ23" s="13" t="s">
        <v>255</v>
      </c>
      <c r="DK23" s="13" t="s">
        <v>261</v>
      </c>
      <c r="DL23" s="105" t="s">
        <v>261</v>
      </c>
      <c r="DM23" s="105" t="s">
        <v>255</v>
      </c>
      <c r="DN23" s="105" t="s">
        <v>253</v>
      </c>
      <c r="DO23" s="105" t="s">
        <v>254</v>
      </c>
      <c r="DP23" s="13"/>
      <c r="DQ23" s="7">
        <f t="shared" ref="DQ23:DT23" si="215">IFERROR(MATCH(DQ$12,$DH23:$DK23,0),0)</f>
        <v>0</v>
      </c>
      <c r="DR23" s="7">
        <f t="shared" si="215"/>
        <v>0</v>
      </c>
      <c r="DS23" s="7">
        <f t="shared" si="215"/>
        <v>0</v>
      </c>
      <c r="DT23" s="7">
        <f t="shared" si="215"/>
        <v>0</v>
      </c>
      <c r="DU23" s="7">
        <f t="shared" si="142"/>
        <v>0</v>
      </c>
      <c r="DV23" s="13"/>
      <c r="DW23" s="13"/>
      <c r="DX23" s="13"/>
      <c r="DY23" s="13"/>
      <c r="DZ23" s="13"/>
      <c r="EA23" s="13"/>
      <c r="EB23" s="13"/>
      <c r="EC23" s="13"/>
      <c r="ED23" s="13"/>
      <c r="EE23" s="13"/>
      <c r="EF23" s="99" t="s">
        <v>261</v>
      </c>
      <c r="EG23" s="100"/>
      <c r="EH23" s="101" t="str">
        <f t="shared" si="147"/>
        <v>#REF!</v>
      </c>
      <c r="EI23" s="101" t="s">
        <v>670</v>
      </c>
      <c r="EJ23" s="101" t="str">
        <f t="shared" si="77"/>
        <v>#REF!</v>
      </c>
      <c r="EK23" s="13"/>
      <c r="EL23" s="102">
        <v>44364.75</v>
      </c>
      <c r="EM23" s="103">
        <f t="shared" si="78"/>
        <v>44364.75</v>
      </c>
      <c r="EN23" s="13"/>
      <c r="EO23" s="13">
        <v>-4.5</v>
      </c>
      <c r="EP23" s="13">
        <v>-6.0</v>
      </c>
      <c r="EQ23" s="13" t="s">
        <v>671</v>
      </c>
      <c r="ER23" s="13" t="s">
        <v>672</v>
      </c>
    </row>
    <row r="24"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v>22.0</v>
      </c>
      <c r="CZ24" s="13" t="str">
        <f t="shared" si="70"/>
        <v>#REF!</v>
      </c>
      <c r="DA24" s="13" t="str">
        <f t="shared" ref="DA24:DB24" si="216">IF(AND(#REF!&lt;&gt;"",#REF!&lt;&gt;""),#REF!,0)</f>
        <v>#REF!</v>
      </c>
      <c r="DB24" s="13" t="str">
        <f t="shared" si="216"/>
        <v>#REF!</v>
      </c>
      <c r="DC24" s="13" t="str">
        <f t="shared" si="192"/>
        <v>#REF!</v>
      </c>
      <c r="DD24" s="13" t="str">
        <f t="shared" si="73"/>
        <v>#REF!</v>
      </c>
      <c r="DE24" s="13" t="str">
        <f t="shared" si="7"/>
        <v>#REF!</v>
      </c>
      <c r="DF24" s="13"/>
      <c r="DG24" s="13"/>
      <c r="DH24" s="105" t="s">
        <v>253</v>
      </c>
      <c r="DI24" s="13" t="s">
        <v>254</v>
      </c>
      <c r="DJ24" s="13" t="s">
        <v>255</v>
      </c>
      <c r="DK24" s="13" t="s">
        <v>263</v>
      </c>
      <c r="DL24" s="105" t="s">
        <v>263</v>
      </c>
      <c r="DM24" s="105" t="s">
        <v>255</v>
      </c>
      <c r="DN24" s="105" t="s">
        <v>254</v>
      </c>
      <c r="DO24" s="105" t="s">
        <v>253</v>
      </c>
      <c r="DP24" s="13"/>
      <c r="DQ24" s="7">
        <f t="shared" ref="DQ24:DT24" si="217">IFERROR(MATCH(DQ$12,$DH24:$DK24,0),0)</f>
        <v>0</v>
      </c>
      <c r="DR24" s="7">
        <f t="shared" si="217"/>
        <v>0</v>
      </c>
      <c r="DS24" s="7">
        <f t="shared" si="217"/>
        <v>0</v>
      </c>
      <c r="DT24" s="7">
        <f t="shared" si="217"/>
        <v>0</v>
      </c>
      <c r="DU24" s="7">
        <f t="shared" si="142"/>
        <v>0</v>
      </c>
      <c r="DV24" s="13"/>
      <c r="DW24" s="13"/>
      <c r="DX24" s="13"/>
      <c r="DY24" s="13"/>
      <c r="DZ24" s="13"/>
      <c r="EA24" s="13"/>
      <c r="EB24" s="13"/>
      <c r="EC24" s="13"/>
      <c r="ED24" s="13"/>
      <c r="EE24" s="13"/>
      <c r="EG24" s="100"/>
      <c r="EH24" s="101" t="str">
        <f t="shared" si="147"/>
        <v>#REF!</v>
      </c>
      <c r="EI24" s="101" t="s">
        <v>673</v>
      </c>
      <c r="EJ24" s="101" t="str">
        <f t="shared" si="77"/>
        <v>#REF!</v>
      </c>
      <c r="EK24" s="13"/>
      <c r="EL24" s="102">
        <v>44364.875</v>
      </c>
      <c r="EM24" s="103">
        <f t="shared" si="78"/>
        <v>44364.875</v>
      </c>
      <c r="EN24" s="13"/>
      <c r="EO24" s="13">
        <v>-4.0</v>
      </c>
      <c r="EP24" s="13">
        <v>-6.0</v>
      </c>
      <c r="EQ24" s="13" t="s">
        <v>674</v>
      </c>
      <c r="ER24" s="13" t="s">
        <v>675</v>
      </c>
    </row>
    <row r="25" ht="14.25" customHeight="1">
      <c r="A25" s="13" t="str">
        <f t="shared" ref="A25:A28" si="220">VLOOKUP(B25,$CW$25:$CX$29,2,FALSE)</f>
        <v>#REF!</v>
      </c>
      <c r="B25" s="13" t="str">
        <f>'Dummy Table'!EH19</f>
        <v>#REF!</v>
      </c>
      <c r="C25" s="13" t="str">
        <f t="shared" ref="C25:C28" si="221">SUMPRODUCT(($CZ$3:$CZ$42=$B25)*($DD$3:$DD$42="W"))+SUMPRODUCT(($DC$3:$DC$42=$B25)*($DE$3:$DE$42="W"))</f>
        <v>#REF!</v>
      </c>
      <c r="D25" s="13" t="str">
        <f t="shared" ref="D25:D28" si="222">SUMPRODUCT(($CZ$3:$CZ$42=$B25)*($DD$3:$DD$42="D"))+SUMPRODUCT(($DC$3:$DC$42=$B25)*($DE$3:$DE$42="D"))</f>
        <v>#REF!</v>
      </c>
      <c r="E25" s="13" t="str">
        <f t="shared" ref="E25:E28" si="223">SUMPRODUCT(($CZ$3:$CZ$42=$B25)*($DD$3:$DD$42="L"))+SUMPRODUCT(($DC$3:$DC$42=$B25)*($DE$3:$DE$42="L"))</f>
        <v>#REF!</v>
      </c>
      <c r="F25" s="13" t="str">
        <f t="shared" ref="F25:F28" si="224">SUMIF($CZ$3:$CZ$60,B25,$DA$3:$DA$60)+SUMIF($DC$3:$DC$60,B25,$DB$3:$DB$60)</f>
        <v>#REF!</v>
      </c>
      <c r="G25" s="13" t="str">
        <f t="shared" ref="G25:G28" si="225">SUMIF($DC$3:$DC$60,B25,$DA$3:$DA$60)+SUMIF($CZ$3:$CZ$60,B25,$DB$3:$DB$60)</f>
        <v>#REF!</v>
      </c>
      <c r="H25" s="13" t="str">
        <f t="shared" ref="H25:H28" si="226">F25-G25+1000</f>
        <v>#REF!</v>
      </c>
      <c r="I25" s="13" t="str">
        <f t="shared" ref="I25:I28" si="227">C25*3+D25*1</f>
        <v>#REF!</v>
      </c>
      <c r="J25" s="13">
        <v>27.0</v>
      </c>
      <c r="K25" s="13" t="str">
        <f>IF(COUNTIF(I25:I29,4)&lt;&gt;4,RANK(I25,I25:I29),I65)</f>
        <v>#REF!</v>
      </c>
      <c r="L25" s="13"/>
      <c r="M25" s="13" t="str">
        <f>SUMPRODUCT((K25:K28=K25)*(J25:J28&lt;J25))+K25</f>
        <v>#REF!</v>
      </c>
      <c r="N25" s="13" t="str">
        <f t="array" ref="N25">INDEX($B$25:$B$29,MATCH(1,$M$25:$M$29,0),0)</f>
        <v>#N/A</v>
      </c>
      <c r="O25" s="13" t="str">
        <f t="shared" ref="O25:O28" si="228">INDEX($K$25:$K$29,MATCH(N25,$B$25:$B$29,0),0)</f>
        <v>#N/A</v>
      </c>
      <c r="P25" s="13" t="str">
        <f>IF(O26=1,N25,"")</f>
        <v>#N/A</v>
      </c>
      <c r="Q25" s="13" t="str">
        <f>IF(O27=2,N26,"")</f>
        <v>#N/A</v>
      </c>
      <c r="R25" s="13" t="str">
        <f>IF(O28=3,N27,"")</f>
        <v>#N/A</v>
      </c>
      <c r="S25" s="13" t="str">
        <f>IF(O29=4,N28,"")</f>
        <v/>
      </c>
      <c r="T25" s="13"/>
      <c r="U25" s="13" t="str">
        <f t="shared" ref="U25:U28" si="229">IF(P25&lt;&gt;"",P25,"")</f>
        <v>#N/A</v>
      </c>
      <c r="V25" s="13" t="str">
        <f>SUMPRODUCT(($CZ$3:$CZ$42=$U25)*($DC$3:$DC$42=$U26)*($DD$3:$DD$42="W"))+SUMPRODUCT(($CZ$3:$CZ$42=$U25)*($DC$3:$DC$42=$U27)*($DD$3:$DD$42="W"))+SUMPRODUCT(($CZ$3:$CZ$42=$U25)*($DC$3:$DC$42=$U28)*($DD$3:$DD$42="W"))+SUMPRODUCT(($CZ$3:$CZ$42=$U25)*($DC$3:$DC$42=$U29)*($DD$3:$DD$42="W"))+SUMPRODUCT(($CZ$3:$CZ$42=$U26)*($DC$3:$DC$42=$U25)*($DE$3:$DE$42="W"))+SUMPRODUCT(($CZ$3:$CZ$42=$U27)*($DC$3:$DC$42=$U25)*($DE$3:$DE$42="W"))+SUMPRODUCT(($CZ$3:$CZ$42=$U28)*($DC$3:$DC$42=$U25)*($DE$3:$DE$42="W"))+SUMPRODUCT(($CZ$3:$CZ$42=$U29)*($DC$3:$DC$42=$U25)*($DE$3:$DE$42="W"))</f>
        <v>#REF!</v>
      </c>
      <c r="W25" s="13" t="str">
        <f>SUMPRODUCT(($CZ$3:$CZ$42=$U25)*($DC$3:$DC$42=$U26)*($DD$3:$DD$42="D"))+SUMPRODUCT(($CZ$3:$CZ$42=$U25)*($DC$3:$DC$42=$U27)*($DD$3:$DD$42="D"))+SUMPRODUCT(($CZ$3:$CZ$42=$U25)*($DC$3:$DC$42=$U28)*($DD$3:$DD$42="D"))+SUMPRODUCT(($CZ$3:$CZ$42=$U25)*($DC$3:$DC$42=$U29)*($DD$3:$DD$42="D"))+SUMPRODUCT(($CZ$3:$CZ$42=$U26)*($DC$3:$DC$42=$U25)*($DD$3:$DD$42="D"))+SUMPRODUCT(($CZ$3:$CZ$42=$U27)*($DC$3:$DC$42=$U25)*($DD$3:$DD$42="D"))+SUMPRODUCT(($CZ$3:$CZ$42=$U28)*($DC$3:$DC$42=$U25)*($DD$3:$DD$42="D"))+SUMPRODUCT(($CZ$3:$CZ$42=$U29)*($DC$3:$DC$42=$U25)*($DD$3:$DD$42="D"))</f>
        <v>#REF!</v>
      </c>
      <c r="X25" s="13" t="str">
        <f>SUMPRODUCT(($CZ$3:$CZ$42=$U25)*($DC$3:$DC$42=$U26)*($DD$3:$DD$42="L"))+SUMPRODUCT(($CZ$3:$CZ$42=$U25)*($DC$3:$DC$42=$U27)*($DD$3:$DD$42="L"))+SUMPRODUCT(($CZ$3:$CZ$42=$U25)*($DC$3:$DC$42=$U28)*($DD$3:$DD$42="L"))+SUMPRODUCT(($CZ$3:$CZ$42=$U25)*($DC$3:$DC$42=$U29)*($DD$3:$DD$42="L"))+SUMPRODUCT(($CZ$3:$CZ$42=$U26)*($DC$3:$DC$42=$U25)*($DE$3:$DE$42="L"))+SUMPRODUCT(($CZ$3:$CZ$42=$U27)*($DC$3:$DC$42=$U25)*($DE$3:$DE$42="L"))+SUMPRODUCT(($CZ$3:$CZ$42=$U28)*($DC$3:$DC$42=$U25)*($DE$3:$DE$42="L"))+SUMPRODUCT(($CZ$3:$CZ$42=$U29)*($DC$3:$DC$42=$U25)*($DE$3:$DE$42="L"))</f>
        <v>#REF!</v>
      </c>
      <c r="Y25" s="13" t="str">
        <f>SUMPRODUCT(($CZ$3:$CZ$42=$U25)*($DC$3:$DC$42=$U26)*$DA$3:$DA$42)+SUMPRODUCT(($CZ$3:$CZ$42=$U25)*($DC$3:$DC$42=$U27)*$DA$3:$DA$42)+SUMPRODUCT(($CZ$3:$CZ$42=$U25)*($DC$3:$DC$42=$U28)*$DA$3:$DA$42)+SUMPRODUCT(($CZ$3:$CZ$42=$U25)*($DC$3:$DC$42=$U29)*$DA$3:$DA$42)+SUMPRODUCT(($CZ$3:$CZ$42=$U26)*($DC$3:$DC$42=$U25)*$DB$3:$DB$42)+SUMPRODUCT(($CZ$3:$CZ$42=$U27)*($DC$3:$DC$42=$U25)*$DB$3:$DB$42)+SUMPRODUCT(($CZ$3:$CZ$42=$U28)*($DC$3:$DC$42=$U25)*$DB$3:$DB$42)+SUMPRODUCT(($CZ$3:$CZ$42=$U29)*($DC$3:$DC$42=$U25)*$DB$3:$DB$42)</f>
        <v>#REF!</v>
      </c>
      <c r="Z25" s="13" t="str">
        <f>SUMPRODUCT(($CZ$3:$CZ$42=$U25)*($DC$3:$DC$42=$U26)*$DB$3:$DB$42)+SUMPRODUCT(($CZ$3:$CZ$42=$U25)*($DC$3:$DC$42=$U27)*$DB$3:$DB$42)+SUMPRODUCT(($CZ$3:$CZ$42=$U25)*($DC$3:$DC$42=$U28)*$DB$3:$DB$42)+SUMPRODUCT(($CZ$3:$CZ$42=$U25)*($DC$3:$DC$42=$U29)*$DB$3:$DB$42)+SUMPRODUCT(($CZ$3:$CZ$42=$U26)*($DC$3:$DC$42=$U25)*$DA$3:$DA$42)+SUMPRODUCT(($CZ$3:$CZ$42=$U27)*($DC$3:$DC$42=$U25)*$DA$3:$DA$42)+SUMPRODUCT(($CZ$3:$CZ$42=$U28)*($DC$3:$DC$42=$U25)*$DA$3:$DA$42)+SUMPRODUCT(($CZ$3:$CZ$42=$U29)*($DC$3:$DC$42=$U25)*$DA$3:$DA$42)</f>
        <v>#REF!</v>
      </c>
      <c r="AA25" s="13" t="str">
        <f t="shared" ref="AA25:AA28" si="230">Y25-Z25+1000</f>
        <v>#REF!</v>
      </c>
      <c r="AB25" s="13" t="str">
        <f t="shared" ref="AB25:AB28" si="231">IF(U25&lt;&gt;"",V25*3+W25*1,"")</f>
        <v>#N/A</v>
      </c>
      <c r="AC25" s="13" t="str">
        <f t="shared" ref="AC25:AC28" si="232">IF(U25&lt;&gt;"",VLOOKUP(U25,$B$4:$H$40,7,FALSE),"")</f>
        <v>#N/A</v>
      </c>
      <c r="AD25" s="13" t="str">
        <f t="shared" ref="AD25:AD28" si="233">IF(U25&lt;&gt;"",VLOOKUP(U25,$B$4:$H$40,5,FALSE),"")</f>
        <v>#N/A</v>
      </c>
      <c r="AE25" s="13" t="str">
        <f t="shared" ref="AE25:AE28" si="234">IF(U25&lt;&gt;"",VLOOKUP(U25,$B$4:$J$40,9,FALSE),"")</f>
        <v>#N/A</v>
      </c>
      <c r="AF25" s="13" t="str">
        <f t="shared" ref="AF25:AF28" si="235">AB25</f>
        <v>#N/A</v>
      </c>
      <c r="AG25" s="13" t="str">
        <f t="shared" ref="AG25:AG28" si="236">IF(U25&lt;&gt;"",RANK(AF25,$AF$25:$AF$29),"")</f>
        <v>#N/A</v>
      </c>
      <c r="AH25" s="13" t="str">
        <f t="shared" ref="AH25:AH28" si="237">IF(U25&lt;&gt;"",SUMPRODUCT((AF$25:AF$29=AF25)*(AA$25:AA$29&gt;AA25)),"")</f>
        <v>#N/A</v>
      </c>
      <c r="AI25" s="13" t="str">
        <f t="shared" ref="AI25:AI28" si="238">IF(U25&lt;&gt;"",SUMPRODUCT((AF$25:AF$29=AF25)*(AA$25:AA$29=AA25)*(Y$25:Y$29&gt;Y25)),"")</f>
        <v>#N/A</v>
      </c>
      <c r="AJ25" s="13" t="str">
        <f t="shared" ref="AJ25:AJ28" si="239">IF(U25&lt;&gt;"",SUMPRODUCT((AF$25:AF$29=AF25)*(AA$25:AA$29=AA25)*(Y$25:Y$29=Y25)*(AC$25:AC$29&gt;AC25)),"")</f>
        <v>#N/A</v>
      </c>
      <c r="AK25" s="13" t="str">
        <f t="shared" ref="AK25:AK28" si="240">IF(U25&lt;&gt;"",SUMPRODUCT((AF$25:AF$29=AF25)*(AA$25:AA$29=AA25)*(Y$25:Y$29=Y25)*(AC$25:AC$29=AC25)*(AD$25:AD$29&gt;AD25)),"")</f>
        <v>#N/A</v>
      </c>
      <c r="AL25" s="13" t="str">
        <f t="shared" ref="AL25:AL28" si="241">IF(U25&lt;&gt;"",SUMPRODUCT((AF$25:AF$29=AF25)*(AA$25:AA$29=AA25)*(Y$25:Y$29=Y25)*(AC$25:AC$29=AC25)*(AD$25:AD$29=AD25)*(AE$25:AE$29&gt;AE25)),"")</f>
        <v>#N/A</v>
      </c>
      <c r="AM25" s="13" t="str">
        <f t="shared" ref="AM25:AM28" si="242">IF(U25&lt;&gt;"",IF(AM65&lt;&gt;"",IF(T$64=3,AM65,AM65+T$64),SUM(AG25:AL25)),"")</f>
        <v>#N/A</v>
      </c>
      <c r="AN25" s="13" t="str">
        <f t="array" ref="AN25">IF(U25&lt;&gt;"",INDEX($U$25:$U$29,MATCH(1,$AM$25:$AM$29,0),0),"")</f>
        <v>#N/A</v>
      </c>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t="str">
        <f>IF(AN25&lt;&gt;"",AN25,N25)</f>
        <v>#N/A</v>
      </c>
      <c r="CX25" s="13">
        <v>1.0</v>
      </c>
      <c r="CY25" s="13">
        <v>23.0</v>
      </c>
      <c r="CZ25" s="13" t="str">
        <f t="shared" si="70"/>
        <v>#REF!</v>
      </c>
      <c r="DA25" s="13" t="str">
        <f t="shared" ref="DA25:DB25" si="218">IF(AND(#REF!&lt;&gt;"",#REF!&lt;&gt;""),#REF!,0)</f>
        <v>#REF!</v>
      </c>
      <c r="DB25" s="13" t="str">
        <f t="shared" si="218"/>
        <v>#REF!</v>
      </c>
      <c r="DC25" s="13" t="str">
        <f t="shared" si="192"/>
        <v>#REF!</v>
      </c>
      <c r="DD25" s="13" t="str">
        <f t="shared" si="73"/>
        <v>#REF!</v>
      </c>
      <c r="DE25" s="13" t="str">
        <f t="shared" si="7"/>
        <v>#REF!</v>
      </c>
      <c r="DF25" s="13"/>
      <c r="DG25" s="13"/>
      <c r="DH25" s="105" t="s">
        <v>253</v>
      </c>
      <c r="DI25" s="13" t="s">
        <v>254</v>
      </c>
      <c r="DJ25" s="13" t="s">
        <v>261</v>
      </c>
      <c r="DK25" s="13" t="s">
        <v>263</v>
      </c>
      <c r="DL25" s="106" t="s">
        <v>263</v>
      </c>
      <c r="DM25" s="105" t="s">
        <v>261</v>
      </c>
      <c r="DN25" s="105" t="s">
        <v>254</v>
      </c>
      <c r="DO25" s="105" t="s">
        <v>253</v>
      </c>
      <c r="DP25" s="13"/>
      <c r="DQ25" s="7">
        <f t="shared" ref="DQ25:DT25" si="219">IFERROR(MATCH(DQ$12,$DH25:$DK25,0),0)</f>
        <v>0</v>
      </c>
      <c r="DR25" s="7">
        <f t="shared" si="219"/>
        <v>0</v>
      </c>
      <c r="DS25" s="7">
        <f t="shared" si="219"/>
        <v>0</v>
      </c>
      <c r="DT25" s="7">
        <f t="shared" si="219"/>
        <v>0</v>
      </c>
      <c r="DU25" s="107">
        <f t="shared" si="142"/>
        <v>0</v>
      </c>
      <c r="DV25" s="13"/>
      <c r="DW25" s="13"/>
      <c r="DX25" s="13"/>
      <c r="DY25" s="13"/>
      <c r="DZ25" s="13"/>
      <c r="EA25" s="13"/>
      <c r="EB25" s="13"/>
      <c r="EC25" s="13"/>
      <c r="ED25" s="13"/>
      <c r="EE25" s="13"/>
      <c r="EG25" s="100"/>
      <c r="EH25" s="101" t="str">
        <f t="shared" si="147"/>
        <v>#REF!</v>
      </c>
      <c r="EI25" s="101" t="s">
        <v>676</v>
      </c>
      <c r="EJ25" s="101" t="str">
        <f t="shared" si="77"/>
        <v>#REF!</v>
      </c>
      <c r="EK25" s="13"/>
      <c r="EL25" s="102">
        <v>44365.625</v>
      </c>
      <c r="EM25" s="103">
        <f t="shared" si="78"/>
        <v>44365.625</v>
      </c>
      <c r="EN25" s="13"/>
      <c r="EO25" s="13">
        <v>-3.5</v>
      </c>
      <c r="EP25" s="13">
        <v>-6.0</v>
      </c>
      <c r="EQ25" s="13" t="s">
        <v>677</v>
      </c>
      <c r="ER25" s="13" t="s">
        <v>678</v>
      </c>
    </row>
    <row r="26" ht="14.25" customHeight="1">
      <c r="A26" s="13" t="str">
        <f t="shared" si="220"/>
        <v>#REF!</v>
      </c>
      <c r="B26" s="13" t="str">
        <f>'Dummy Table'!EH20</f>
        <v>#REF!</v>
      </c>
      <c r="C26" s="13" t="str">
        <f t="shared" si="221"/>
        <v>#REF!</v>
      </c>
      <c r="D26" s="13" t="str">
        <f t="shared" si="222"/>
        <v>#REF!</v>
      </c>
      <c r="E26" s="13" t="str">
        <f t="shared" si="223"/>
        <v>#REF!</v>
      </c>
      <c r="F26" s="13" t="str">
        <f t="shared" si="224"/>
        <v>#REF!</v>
      </c>
      <c r="G26" s="13" t="str">
        <f t="shared" si="225"/>
        <v>#REF!</v>
      </c>
      <c r="H26" s="13" t="str">
        <f t="shared" si="226"/>
        <v>#REF!</v>
      </c>
      <c r="I26" s="13" t="str">
        <f t="shared" si="227"/>
        <v>#REF!</v>
      </c>
      <c r="J26" s="13">
        <v>38.0</v>
      </c>
      <c r="K26" s="13" t="str">
        <f>IF(COUNTIF(I25:I29,4)&lt;&gt;4,RANK(I26,I25:I29),I66)</f>
        <v>#REF!</v>
      </c>
      <c r="L26" s="13"/>
      <c r="M26" s="13" t="str">
        <f>SUMPRODUCT((K25:K28=K26)*(J25:J28&lt;J26))+K26</f>
        <v>#REF!</v>
      </c>
      <c r="N26" s="13" t="str">
        <f t="array" ref="N26">INDEX($B$25:$B$29,MATCH(2,$M$25:$M$29,0),0)</f>
        <v>#N/A</v>
      </c>
      <c r="O26" s="13" t="str">
        <f t="shared" si="228"/>
        <v>#N/A</v>
      </c>
      <c r="P26" s="13" t="str">
        <f>IF(P25&lt;&gt;"",N26,"")</f>
        <v>#N/A</v>
      </c>
      <c r="Q26" s="13" t="str">
        <f>IF(Q25&lt;&gt;"",N27,"")</f>
        <v>#N/A</v>
      </c>
      <c r="R26" s="13" t="str">
        <f>IF(R25&lt;&gt;"",N28,"")</f>
        <v>#N/A</v>
      </c>
      <c r="S26" s="13" t="str">
        <f>IF(S25&lt;&gt;"",N29,"")</f>
        <v/>
      </c>
      <c r="T26" s="13"/>
      <c r="U26" s="13" t="str">
        <f t="shared" si="229"/>
        <v>#N/A</v>
      </c>
      <c r="V26" s="13" t="str">
        <f>SUMPRODUCT(($CZ$3:$CZ$42=$U26)*($DC$3:$DC$42=$U27)*($DD$3:$DD$42="W"))+SUMPRODUCT(($CZ$3:$CZ$42=$U26)*($DC$3:$DC$42=$U28)*($DD$3:$DD$42="W"))+SUMPRODUCT(($CZ$3:$CZ$42=$U26)*($DC$3:$DC$42=$U29)*($DD$3:$DD$42="W"))+SUMPRODUCT(($CZ$3:$CZ$42=$U26)*($DC$3:$DC$42=$U25)*($DD$3:$DD$42="W"))+SUMPRODUCT(($CZ$3:$CZ$42=$U27)*($DC$3:$DC$42=$U26)*($DE$3:$DE$42="W"))+SUMPRODUCT(($CZ$3:$CZ$42=$U28)*($DC$3:$DC$42=$U26)*($DE$3:$DE$42="W"))+SUMPRODUCT(($CZ$3:$CZ$42=$U29)*($DC$3:$DC$42=$U26)*($DE$3:$DE$42="W"))+SUMPRODUCT(($CZ$3:$CZ$42=$U25)*($DC$3:$DC$42=$U26)*($DE$3:$DE$42="W"))</f>
        <v>#REF!</v>
      </c>
      <c r="W26" s="13" t="str">
        <f>SUMPRODUCT(($CZ$3:$CZ$42=$U26)*($DC$3:$DC$42=$U27)*($DD$3:$DD$42="D"))+SUMPRODUCT(($CZ$3:$CZ$42=$U26)*($DC$3:$DC$42=$U28)*($DD$3:$DD$42="D"))+SUMPRODUCT(($CZ$3:$CZ$42=$U26)*($DC$3:$DC$42=$U29)*($DD$3:$DD$42="D"))+SUMPRODUCT(($CZ$3:$CZ$42=$U26)*($DC$3:$DC$42=$U25)*($DD$3:$DD$42="D"))+SUMPRODUCT(($CZ$3:$CZ$42=$U27)*($DC$3:$DC$42=$U26)*($DD$3:$DD$42="D"))+SUMPRODUCT(($CZ$3:$CZ$42=$U28)*($DC$3:$DC$42=$U26)*($DD$3:$DD$42="D"))+SUMPRODUCT(($CZ$3:$CZ$42=$U29)*($DC$3:$DC$42=$U26)*($DD$3:$DD$42="D"))+SUMPRODUCT(($CZ$3:$CZ$42=$U25)*($DC$3:$DC$42=$U26)*($DD$3:$DD$42="D"))</f>
        <v>#REF!</v>
      </c>
      <c r="X26" s="13" t="str">
        <f>SUMPRODUCT(($CZ$3:$CZ$42=$U26)*($DC$3:$DC$42=$U27)*($DD$3:$DD$42="L"))+SUMPRODUCT(($CZ$3:$CZ$42=$U26)*($DC$3:$DC$42=$U28)*($DD$3:$DD$42="L"))+SUMPRODUCT(($CZ$3:$CZ$42=$U26)*($DC$3:$DC$42=$U29)*($DD$3:$DD$42="L"))+SUMPRODUCT(($CZ$3:$CZ$42=$U26)*($DC$3:$DC$42=$U25)*($DD$3:$DD$42="L"))+SUMPRODUCT(($CZ$3:$CZ$42=$U27)*($DC$3:$DC$42=$U26)*($DE$3:$DE$42="L"))+SUMPRODUCT(($CZ$3:$CZ$42=$U28)*($DC$3:$DC$42=$U26)*($DE$3:$DE$42="L"))+SUMPRODUCT(($CZ$3:$CZ$42=$U29)*($DC$3:$DC$42=$U26)*($DE$3:$DE$42="L"))+SUMPRODUCT(($CZ$3:$CZ$42=$U25)*($DC$3:$DC$42=$U26)*($DE$3:$DE$42="L"))</f>
        <v>#REF!</v>
      </c>
      <c r="Y26" s="13" t="str">
        <f>SUMPRODUCT(($CZ$3:$CZ$42=$U26)*($DC$3:$DC$42=$U27)*$DA$3:$DA$42)+SUMPRODUCT(($CZ$3:$CZ$42=$U26)*($DC$3:$DC$42=$U28)*$DA$3:$DA$42)+SUMPRODUCT(($CZ$3:$CZ$42=$U26)*($DC$3:$DC$42=$U29)*$DA$3:$DA$42)+SUMPRODUCT(($CZ$3:$CZ$42=$U26)*($DC$3:$DC$42=$U25)*$DA$3:$DA$42)+SUMPRODUCT(($CZ$3:$CZ$42=$U27)*($DC$3:$DC$42=$U26)*$DB$3:$DB$42)+SUMPRODUCT(($CZ$3:$CZ$42=$U28)*($DC$3:$DC$42=$U26)*$DB$3:$DB$42)+SUMPRODUCT(($CZ$3:$CZ$42=$U29)*($DC$3:$DC$42=$U26)*$DB$3:$DB$42)+SUMPRODUCT(($CZ$3:$CZ$42=$U25)*($DC$3:$DC$42=$U26)*$DB$3:$DB$42)</f>
        <v>#REF!</v>
      </c>
      <c r="Z26" s="13" t="str">
        <f>SUMPRODUCT(($CZ$3:$CZ$42=$U26)*($DC$3:$DC$42=$U27)*$DB$3:$DB$42)+SUMPRODUCT(($CZ$3:$CZ$42=$U26)*($DC$3:$DC$42=$U28)*$DB$3:$DB$42)+SUMPRODUCT(($CZ$3:$CZ$42=$U26)*($DC$3:$DC$42=$U29)*$DB$3:$DB$42)+SUMPRODUCT(($CZ$3:$CZ$42=$U26)*($DC$3:$DC$42=$U25)*$DB$3:$DB$42)+SUMPRODUCT(($CZ$3:$CZ$42=$U27)*($DC$3:$DC$42=$U26)*$DA$3:$DA$42)+SUMPRODUCT(($CZ$3:$CZ$42=$U28)*($DC$3:$DC$42=$U26)*$DA$3:$DA$42)+SUMPRODUCT(($CZ$3:$CZ$42=$U29)*($DC$3:$DC$42=$U26)*$DA$3:$DA$42)+SUMPRODUCT(($CZ$3:$CZ$42=$U25)*($DC$3:$DC$42=$U26)*$DA$3:$DA$42)</f>
        <v>#REF!</v>
      </c>
      <c r="AA26" s="13" t="str">
        <f t="shared" si="230"/>
        <v>#REF!</v>
      </c>
      <c r="AB26" s="13" t="str">
        <f t="shared" si="231"/>
        <v>#N/A</v>
      </c>
      <c r="AC26" s="13" t="str">
        <f t="shared" si="232"/>
        <v>#N/A</v>
      </c>
      <c r="AD26" s="13" t="str">
        <f t="shared" si="233"/>
        <v>#N/A</v>
      </c>
      <c r="AE26" s="13" t="str">
        <f t="shared" si="234"/>
        <v>#N/A</v>
      </c>
      <c r="AF26" s="13" t="str">
        <f t="shared" si="235"/>
        <v>#N/A</v>
      </c>
      <c r="AG26" s="13" t="str">
        <f t="shared" si="236"/>
        <v>#N/A</v>
      </c>
      <c r="AH26" s="13" t="str">
        <f t="shared" si="237"/>
        <v>#N/A</v>
      </c>
      <c r="AI26" s="13" t="str">
        <f t="shared" si="238"/>
        <v>#N/A</v>
      </c>
      <c r="AJ26" s="13" t="str">
        <f t="shared" si="239"/>
        <v>#N/A</v>
      </c>
      <c r="AK26" s="13" t="str">
        <f t="shared" si="240"/>
        <v>#N/A</v>
      </c>
      <c r="AL26" s="13" t="str">
        <f t="shared" si="241"/>
        <v>#N/A</v>
      </c>
      <c r="AM26" s="13" t="str">
        <f t="shared" si="242"/>
        <v>#N/A</v>
      </c>
      <c r="AN26" s="13" t="str">
        <f t="array" ref="AN26">IF(U26&lt;&gt;"",INDEX($U$25:$U$29,MATCH(2,$AM$25:$AM$29,0),0),"")</f>
        <v>#N/A</v>
      </c>
      <c r="AO26" s="13" t="str">
        <f t="shared" ref="AO26:AO28" si="245">IF(Q25&lt;&gt;"",Q25,"")</f>
        <v>#N/A</v>
      </c>
      <c r="AP26" s="13" t="str">
        <f>SUMPRODUCT(($CZ$3:$CZ$42=$AO26)*($DC$3:$DC$42=$AO27)*($DD$3:$DD$42="W"))+SUMPRODUCT(($CZ$3:$CZ$42=$AO26)*($DC$3:$DC$42=$AO28)*($DD$3:$DD$42="W"))+SUMPRODUCT(($CZ$3:$CZ$42=$AO26)*($DC$3:$DC$42=$AO29)*($DD$3:$DD$42="W"))+SUMPRODUCT(($CZ$3:$CZ$42=$AO27)*($DC$3:$DC$42=$AO26)*($DE$3:$DE$42="W"))+SUMPRODUCT(($CZ$3:$CZ$42=$AO28)*($DC$3:$DC$42=$AO26)*($DE$3:$DE$42="W"))+SUMPRODUCT(($CZ$3:$CZ$42=$AO29)*($DC$3:$DC$42=$AO26)*($DE$3:$DE$42="W"))</f>
        <v>#REF!</v>
      </c>
      <c r="AQ26" s="13" t="str">
        <f>SUMPRODUCT(($CZ$3:$CZ$42=$AO26)*($DC$3:$DC$42=$AO27)*($DD$3:$DD$42="D"))+SUMPRODUCT(($CZ$3:$CZ$42=$AO26)*($DC$3:$DC$42=$AO28)*($DD$3:$DD$42="D"))+SUMPRODUCT(($CZ$3:$CZ$42=$AO26)*($DC$3:$DC$42=$AO29)*($DD$3:$DD$42="D"))+SUMPRODUCT(($CZ$3:$CZ$42=$AO27)*($DC$3:$DC$42=$AO26)*($DD$3:$DD$42="D"))+SUMPRODUCT(($CZ$3:$CZ$42=$AO28)*($DC$3:$DC$42=$AO26)*($DD$3:$DD$42="D"))+SUMPRODUCT(($CZ$3:$CZ$42=$AO29)*($DC$3:$DC$42=$AO26)*($DD$3:$DD$42="D"))</f>
        <v>#REF!</v>
      </c>
      <c r="AR26" s="13" t="str">
        <f>SUMPRODUCT(($CZ$3:$CZ$42=$AO26)*($DC$3:$DC$42=$AO27)*($DD$3:$DD$42="L"))+SUMPRODUCT(($CZ$3:$CZ$42=$AO26)*($DC$3:$DC$42=$AO28)*($DD$3:$DD$42="L"))+SUMPRODUCT(($CZ$3:$CZ$42=$AO26)*($DC$3:$DC$42=$AO29)*($DD$3:$DD$42="L"))+SUMPRODUCT(($CZ$3:$CZ$42=$AO27)*($DC$3:$DC$42=$AO26)*($DE$3:$DE$42="L"))+SUMPRODUCT(($CZ$3:$CZ$42=$AO28)*($DC$3:$DC$42=$AO26)*($DE$3:$DE$42="L"))+SUMPRODUCT(($CZ$3:$CZ$42=$AO29)*($DC$3:$DC$42=$AO26)*($DE$3:$DE$42="L"))</f>
        <v>#REF!</v>
      </c>
      <c r="AS26" s="13" t="str">
        <f>SUMPRODUCT(($CZ$3:$CZ$42=$AO26)*($DC$3:$DC$42=$AO27)*$DA$3:$DA$42)+SUMPRODUCT(($CZ$3:$CZ$42=$AO26)*($DC$3:$DC$42=$AO28)*$DA$3:$DA$42)+SUMPRODUCT(($CZ$3:$CZ$42=$AO26)*($DC$3:$DC$42=$AO29)*$DA$3:$DA$42)+SUMPRODUCT(($CZ$3:$CZ$42=$AO26)*($DC$3:$DC$42=$AO25)*$DA$3:$DA$42)+SUMPRODUCT(($CZ$3:$CZ$42=$AO27)*($DC$3:$DC$42=$AO26)*$DB$3:$DB$42)+SUMPRODUCT(($CZ$3:$CZ$42=$AO28)*($DC$3:$DC$42=$AO26)*$DB$3:$DB$42)+SUMPRODUCT(($CZ$3:$CZ$42=$AO29)*($DC$3:$DC$42=$AO26)*$DB$3:$DB$42)+SUMPRODUCT(($CZ$3:$CZ$42=$AO25)*($DC$3:$DC$42=$AO26)*$DB$3:$DB$42)</f>
        <v>#REF!</v>
      </c>
      <c r="AT26" s="13" t="str">
        <f>SUMPRODUCT(($CZ$3:$CZ$42=$AO26)*($DC$3:$DC$42=$AO27)*$DB$3:$DB$42)+SUMPRODUCT(($CZ$3:$CZ$42=$AO26)*($DC$3:$DC$42=$AO28)*$DB$3:$DB$42)+SUMPRODUCT(($CZ$3:$CZ$42=$AO26)*($DC$3:$DC$42=$AO29)*$DB$3:$DB$42)+SUMPRODUCT(($CZ$3:$CZ$42=$AO26)*($DC$3:$DC$42=$AO25)*$DB$3:$DB$42)+SUMPRODUCT(($CZ$3:$CZ$42=$AO27)*($DC$3:$DC$42=$AO26)*$DA$3:$DA$42)+SUMPRODUCT(($CZ$3:$CZ$42=$AO28)*($DC$3:$DC$42=$AO26)*$DA$3:$DA$42)+SUMPRODUCT(($CZ$3:$CZ$42=$AO29)*($DC$3:$DC$42=$AO26)*$DA$3:$DA$42)+SUMPRODUCT(($CZ$3:$CZ$42=$AO25)*($DC$3:$DC$42=$AO26)*$DA$3:$DA$42)</f>
        <v>#REF!</v>
      </c>
      <c r="AU26" s="13" t="str">
        <f t="shared" ref="AU26:AU28" si="246">AS26-AT26+1000</f>
        <v>#REF!</v>
      </c>
      <c r="AV26" s="13" t="str">
        <f t="shared" ref="AV26:AV28" si="247">IF(AO26&lt;&gt;"",AP26*3+AQ26*1,"")</f>
        <v>#N/A</v>
      </c>
      <c r="AW26" s="13" t="str">
        <f t="shared" ref="AW26:AW28" si="248">IF(AO26&lt;&gt;"",VLOOKUP(AO26,$B$4:$H$40,7,FALSE),"")</f>
        <v>#N/A</v>
      </c>
      <c r="AX26" s="13" t="str">
        <f t="shared" ref="AX26:AX28" si="249">IF(AO26&lt;&gt;"",VLOOKUP(AO26,$B$4:$H$40,5,FALSE),"")</f>
        <v>#N/A</v>
      </c>
      <c r="AY26" s="13" t="str">
        <f t="shared" ref="AY26:AY28" si="250">IF(AO26&lt;&gt;"",VLOOKUP(AO26,$B$4:$J$40,9,FALSE),"")</f>
        <v>#N/A</v>
      </c>
      <c r="AZ26" s="13" t="str">
        <f t="shared" ref="AZ26:AZ28" si="251">AV26</f>
        <v>#N/A</v>
      </c>
      <c r="BA26" s="13" t="str">
        <f t="shared" ref="BA26:BA28" si="252">IF(AO26&lt;&gt;"",RANK(AZ26,AZ$25:AZ$29),"")</f>
        <v>#N/A</v>
      </c>
      <c r="BB26" s="13" t="str">
        <f t="shared" ref="BB26:BB28" si="253">IF(AO26&lt;&gt;"",SUMPRODUCT((AZ$25:AZ$29=AZ26)*(AU$25:AU$29&gt;AU26)),"")</f>
        <v>#N/A</v>
      </c>
      <c r="BC26" s="13" t="str">
        <f t="shared" ref="BC26:BC28" si="254">IF(AO26&lt;&gt;"",SUMPRODUCT((AZ$25:AZ$29=AZ26)*(AU$25:AU$29=AU26)*(AS$25:AS$29&gt;AS26)),"")</f>
        <v>#N/A</v>
      </c>
      <c r="BD26" s="13" t="str">
        <f t="shared" ref="BD26:BD28" si="255">IF(AO26&lt;&gt;"",SUMPRODUCT((AZ$25:AZ$29=AZ26)*(AU$25:AU$29=AU26)*(AS$25:AS$29=AS26)*(AW$25:AW$29&gt;AW26)),"")</f>
        <v>#N/A</v>
      </c>
      <c r="BE26" s="13" t="str">
        <f t="shared" ref="BE26:BE28" si="256">IF(AO26&lt;&gt;"",SUMPRODUCT((AZ$25:AZ$29=AZ26)*(AU$25:AU$29=AU26)*(AS$25:AS$29=AS26)*(AW$25:AW$29=AW26)*(AX$25:AX$29&gt;AX26)),"")</f>
        <v>#N/A</v>
      </c>
      <c r="BF26" s="13" t="str">
        <f t="shared" ref="BF26:BF28" si="257">IF(AO26&lt;&gt;"",SUMPRODUCT((AZ$25:AZ$29=AZ26)*(AU$25:AU$29=AU26)*(AS$25:AS$29=AS26)*(AW$25:AW$29=AW26)*(AX$25:AX$29=AX26)*(AY$25:AY$29&gt;AY26)),"")</f>
        <v>#N/A</v>
      </c>
      <c r="BG26" s="13" t="str">
        <f t="shared" ref="BG26:BG28" si="258">IF(AO26&lt;&gt;"",IF(BG66&lt;&gt;"",IF(AN$64=3,BG66,BG66+AN$64),SUM(BA26:BF26)+1),"")</f>
        <v>#N/A</v>
      </c>
      <c r="BH26" s="13" t="str">
        <f t="array" ref="BH26">IF(AO26&lt;&gt;"",INDEX(AO26:AO29,MATCH(2,BG26:BG29,0),0),"")</f>
        <v>#N/A</v>
      </c>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t="str">
        <f>IF(BH26&lt;&gt;"",BH26,IF(AN26&lt;&gt;"",AN26,N26))</f>
        <v>#N/A</v>
      </c>
      <c r="CX26" s="13">
        <v>2.0</v>
      </c>
      <c r="CY26" s="13">
        <v>24.0</v>
      </c>
      <c r="CZ26" s="13" t="str">
        <f t="shared" si="70"/>
        <v>#REF!</v>
      </c>
      <c r="DA26" s="13" t="str">
        <f t="shared" ref="DA26:DB26" si="243">IF(AND(#REF!&lt;&gt;"",#REF!&lt;&gt;""),#REF!,0)</f>
        <v>#REF!</v>
      </c>
      <c r="DB26" s="13" t="str">
        <f t="shared" si="243"/>
        <v>#REF!</v>
      </c>
      <c r="DC26" s="13" t="str">
        <f t="shared" si="192"/>
        <v>#REF!</v>
      </c>
      <c r="DD26" s="13" t="str">
        <f t="shared" si="73"/>
        <v>#REF!</v>
      </c>
      <c r="DE26" s="13" t="str">
        <f t="shared" si="7"/>
        <v>#REF!</v>
      </c>
      <c r="DF26" s="13"/>
      <c r="DG26" s="13"/>
      <c r="DH26" s="105" t="s">
        <v>253</v>
      </c>
      <c r="DI26" s="13" t="s">
        <v>255</v>
      </c>
      <c r="DJ26" s="13" t="s">
        <v>261</v>
      </c>
      <c r="DK26" s="13" t="s">
        <v>263</v>
      </c>
      <c r="DL26" s="105" t="s">
        <v>263</v>
      </c>
      <c r="DM26" s="105" t="s">
        <v>261</v>
      </c>
      <c r="DN26" s="105" t="s">
        <v>255</v>
      </c>
      <c r="DO26" s="105" t="s">
        <v>253</v>
      </c>
      <c r="DP26" s="13"/>
      <c r="DQ26" s="7">
        <f t="shared" ref="DQ26:DT26" si="244">IFERROR(MATCH(DQ$12,$DH26:$DK26,0),0)</f>
        <v>0</v>
      </c>
      <c r="DR26" s="7">
        <f t="shared" si="244"/>
        <v>0</v>
      </c>
      <c r="DS26" s="7">
        <f t="shared" si="244"/>
        <v>0</v>
      </c>
      <c r="DT26" s="7">
        <f t="shared" si="244"/>
        <v>0</v>
      </c>
      <c r="DU26" s="7">
        <f t="shared" si="142"/>
        <v>0</v>
      </c>
      <c r="DV26" s="13"/>
      <c r="DW26" s="13"/>
      <c r="DX26" s="13"/>
      <c r="DY26" s="13"/>
      <c r="DZ26" s="13"/>
      <c r="EA26" s="13"/>
      <c r="EB26" s="13"/>
      <c r="EC26" s="13"/>
      <c r="ED26" s="13"/>
      <c r="EE26" s="13"/>
      <c r="EG26" s="100"/>
      <c r="EH26" s="101" t="str">
        <f t="shared" si="147"/>
        <v>#REF!</v>
      </c>
      <c r="EI26" s="101" t="s">
        <v>679</v>
      </c>
      <c r="EJ26" s="101" t="str">
        <f t="shared" si="77"/>
        <v>#REF!</v>
      </c>
      <c r="EK26" s="13"/>
      <c r="EL26" s="102">
        <v>44365.75</v>
      </c>
      <c r="EM26" s="103">
        <f t="shared" si="78"/>
        <v>44365.75</v>
      </c>
      <c r="EN26" s="13"/>
      <c r="EO26" s="13">
        <v>-3.0</v>
      </c>
      <c r="EP26" s="13">
        <v>-5.0</v>
      </c>
      <c r="EQ26" s="13" t="s">
        <v>680</v>
      </c>
      <c r="ER26" s="13" t="s">
        <v>681</v>
      </c>
    </row>
    <row r="27" ht="14.25" customHeight="1">
      <c r="A27" s="13" t="str">
        <f t="shared" si="220"/>
        <v>#REF!</v>
      </c>
      <c r="B27" s="13" t="str">
        <f>'Dummy Table'!EH21</f>
        <v>#REF!</v>
      </c>
      <c r="C27" s="13" t="str">
        <f t="shared" si="221"/>
        <v>#REF!</v>
      </c>
      <c r="D27" s="13" t="str">
        <f t="shared" si="222"/>
        <v>#REF!</v>
      </c>
      <c r="E27" s="13" t="str">
        <f t="shared" si="223"/>
        <v>#REF!</v>
      </c>
      <c r="F27" s="13" t="str">
        <f t="shared" si="224"/>
        <v>#REF!</v>
      </c>
      <c r="G27" s="13" t="str">
        <f t="shared" si="225"/>
        <v>#REF!</v>
      </c>
      <c r="H27" s="13" t="str">
        <f t="shared" si="226"/>
        <v>#REF!</v>
      </c>
      <c r="I27" s="13" t="str">
        <f t="shared" si="227"/>
        <v>#REF!</v>
      </c>
      <c r="J27" s="13">
        <v>53.0</v>
      </c>
      <c r="K27" s="13" t="str">
        <f>IF(COUNTIF(I25:I29,4)&lt;&gt;4,RANK(I27,I25:I29),I67)</f>
        <v>#REF!</v>
      </c>
      <c r="L27" s="13"/>
      <c r="M27" s="13" t="str">
        <f>SUMPRODUCT((K25:K28=K27)*(J25:J28&lt;J27))+K27</f>
        <v>#REF!</v>
      </c>
      <c r="N27" s="13" t="str">
        <f t="array" ref="N27">INDEX($B$25:$B$29,MATCH(3,$M$25:$M$29,0),0)</f>
        <v>#N/A</v>
      </c>
      <c r="O27" s="13" t="str">
        <f t="shared" si="228"/>
        <v>#N/A</v>
      </c>
      <c r="P27" s="13" t="str">
        <f t="shared" ref="P27:P28" si="261">IF(AND(P26&lt;&gt;"",O27=1),N27,"")</f>
        <v>#N/A</v>
      </c>
      <c r="Q27" s="13" t="str">
        <f t="shared" ref="Q27:Q28" si="262">IF(AND(Q26&lt;&gt;"",O28=2),N28,"")</f>
        <v>#N/A</v>
      </c>
      <c r="R27" s="13" t="str">
        <f>IF(AND(R26&lt;&gt;"",O29=3),N29,"")</f>
        <v>#N/A</v>
      </c>
      <c r="S27" s="13"/>
      <c r="T27" s="13"/>
      <c r="U27" s="13" t="str">
        <f t="shared" si="229"/>
        <v>#N/A</v>
      </c>
      <c r="V27" s="13" t="str">
        <f>SUMPRODUCT(($CZ$3:$CZ$42=$U27)*($DC$3:$DC$42=$U28)*($DD$3:$DD$42="W"))+SUMPRODUCT(($CZ$3:$CZ$42=$U27)*($DC$3:$DC$42=$U29)*($DD$3:$DD$42="W"))+SUMPRODUCT(($CZ$3:$CZ$42=$U27)*($DC$3:$DC$42=$U25)*($DD$3:$DD$42="W"))+SUMPRODUCT(($CZ$3:$CZ$42=$U27)*($DC$3:$DC$42=$U26)*($DD$3:$DD$42="W"))+SUMPRODUCT(($CZ$3:$CZ$42=$U28)*($DC$3:$DC$42=$U27)*($DE$3:$DE$42="W"))+SUMPRODUCT(($CZ$3:$CZ$42=$U29)*($DC$3:$DC$42=$U27)*($DE$3:$DE$42="W"))+SUMPRODUCT(($CZ$3:$CZ$42=$U25)*($DC$3:$DC$42=$U27)*($DE$3:$DE$42="W"))+SUMPRODUCT(($CZ$3:$CZ$42=$U26)*($DC$3:$DC$42=$U27)*($DE$3:$DE$42="W"))</f>
        <v>#REF!</v>
      </c>
      <c r="W27" s="13" t="str">
        <f>SUMPRODUCT(($CZ$3:$CZ$42=$U27)*($DC$3:$DC$42=$U28)*($DD$3:$DD$42="D"))+SUMPRODUCT(($CZ$3:$CZ$42=$U27)*($DC$3:$DC$42=$U29)*($DD$3:$DD$42="D"))+SUMPRODUCT(($CZ$3:$CZ$42=$U27)*($DC$3:$DC$42=$U25)*($DD$3:$DD$42="D"))+SUMPRODUCT(($CZ$3:$CZ$42=$U27)*($DC$3:$DC$42=$U26)*($DD$3:$DD$42="D"))+SUMPRODUCT(($CZ$3:$CZ$42=$U28)*($DC$3:$DC$42=$U27)*($DD$3:$DD$42="D"))+SUMPRODUCT(($CZ$3:$CZ$42=$U29)*($DC$3:$DC$42=$U27)*($DD$3:$DD$42="D"))+SUMPRODUCT(($CZ$3:$CZ$42=$U25)*($DC$3:$DC$42=$U27)*($DD$3:$DD$42="D"))+SUMPRODUCT(($CZ$3:$CZ$42=$U26)*($DC$3:$DC$42=$U27)*($DD$3:$DD$42="D"))</f>
        <v>#REF!</v>
      </c>
      <c r="X27" s="13" t="str">
        <f>SUMPRODUCT(($CZ$3:$CZ$42=$U27)*($DC$3:$DC$42=$U28)*($DD$3:$DD$42="L"))+SUMPRODUCT(($CZ$3:$CZ$42=$U27)*($DC$3:$DC$42=$U29)*($DD$3:$DD$42="L"))+SUMPRODUCT(($CZ$3:$CZ$42=$U27)*($DC$3:$DC$42=$U25)*($DD$3:$DD$42="L"))+SUMPRODUCT(($CZ$3:$CZ$42=$U27)*($DC$3:$DC$42=$U26)*($DD$3:$DD$42="L"))+SUMPRODUCT(($CZ$3:$CZ$42=$U28)*($DC$3:$DC$42=$U27)*($DE$3:$DE$42="L"))+SUMPRODUCT(($CZ$3:$CZ$42=$U29)*($DC$3:$DC$42=$U27)*($DE$3:$DE$42="L"))+SUMPRODUCT(($CZ$3:$CZ$42=$U25)*($DC$3:$DC$42=$U27)*($DE$3:$DE$42="L"))+SUMPRODUCT(($CZ$3:$CZ$42=$U26)*($DC$3:$DC$42=$U27)*($DE$3:$DE$42="L"))</f>
        <v>#REF!</v>
      </c>
      <c r="Y27" s="13" t="str">
        <f>SUMPRODUCT(($CZ$3:$CZ$42=$U27)*($DC$3:$DC$42=$U28)*$DA$3:$DA$42)+SUMPRODUCT(($CZ$3:$CZ$42=$U27)*($DC$3:$DC$42=$U29)*$DA$3:$DA$42)+SUMPRODUCT(($CZ$3:$CZ$42=$U27)*($DC$3:$DC$42=$U25)*$DA$3:$DA$42)+SUMPRODUCT(($CZ$3:$CZ$42=$U27)*($DC$3:$DC$42=$U26)*$DA$3:$DA$42)+SUMPRODUCT(($CZ$3:$CZ$42=$U28)*($DC$3:$DC$42=$U27)*$DB$3:$DB$42)+SUMPRODUCT(($CZ$3:$CZ$42=$U29)*($DC$3:$DC$42=$U27)*$DB$3:$DB$42)+SUMPRODUCT(($CZ$3:$CZ$42=$U25)*($DC$3:$DC$42=$U27)*$DB$3:$DB$42)+SUMPRODUCT(($CZ$3:$CZ$42=$U26)*($DC$3:$DC$42=$U27)*$DB$3:$DB$42)</f>
        <v>#REF!</v>
      </c>
      <c r="Z27" s="13" t="str">
        <f>SUMPRODUCT(($CZ$3:$CZ$42=$U27)*($DC$3:$DC$42=$U28)*$DB$3:$DB$42)+SUMPRODUCT(($CZ$3:$CZ$42=$U27)*($DC$3:$DC$42=$U29)*$DB$3:$DB$42)+SUMPRODUCT(($CZ$3:$CZ$42=$U27)*($DC$3:$DC$42=$U25)*$DB$3:$DB$42)+SUMPRODUCT(($CZ$3:$CZ$42=$U27)*($DC$3:$DC$42=$U26)*$DB$3:$DB$42)+SUMPRODUCT(($CZ$3:$CZ$42=$U28)*($DC$3:$DC$42=$U27)*$DA$3:$DA$42)+SUMPRODUCT(($CZ$3:$CZ$42=$U29)*($DC$3:$DC$42=$U27)*$DA$3:$DA$42)+SUMPRODUCT(($CZ$3:$CZ$42=$U25)*($DC$3:$DC$42=$U27)*$DA$3:$DA$42)+SUMPRODUCT(($CZ$3:$CZ$42=$U26)*($DC$3:$DC$42=$U27)*$DA$3:$DA$42)</f>
        <v>#REF!</v>
      </c>
      <c r="AA27" s="13" t="str">
        <f t="shared" si="230"/>
        <v>#REF!</v>
      </c>
      <c r="AB27" s="13" t="str">
        <f t="shared" si="231"/>
        <v>#N/A</v>
      </c>
      <c r="AC27" s="13" t="str">
        <f t="shared" si="232"/>
        <v>#N/A</v>
      </c>
      <c r="AD27" s="13" t="str">
        <f t="shared" si="233"/>
        <v>#N/A</v>
      </c>
      <c r="AE27" s="13" t="str">
        <f t="shared" si="234"/>
        <v>#N/A</v>
      </c>
      <c r="AF27" s="13" t="str">
        <f t="shared" si="235"/>
        <v>#N/A</v>
      </c>
      <c r="AG27" s="13" t="str">
        <f t="shared" si="236"/>
        <v>#N/A</v>
      </c>
      <c r="AH27" s="13" t="str">
        <f t="shared" si="237"/>
        <v>#N/A</v>
      </c>
      <c r="AI27" s="13" t="str">
        <f t="shared" si="238"/>
        <v>#N/A</v>
      </c>
      <c r="AJ27" s="13" t="str">
        <f t="shared" si="239"/>
        <v>#N/A</v>
      </c>
      <c r="AK27" s="13" t="str">
        <f t="shared" si="240"/>
        <v>#N/A</v>
      </c>
      <c r="AL27" s="13" t="str">
        <f t="shared" si="241"/>
        <v>#N/A</v>
      </c>
      <c r="AM27" s="13" t="str">
        <f t="shared" si="242"/>
        <v>#N/A</v>
      </c>
      <c r="AN27" s="13" t="str">
        <f t="array" ref="AN27">IF(U27&lt;&gt;"",INDEX($U$25:$U$29,MATCH(3,$AM$25:$AM$29,0),0),"")</f>
        <v>#N/A</v>
      </c>
      <c r="AO27" s="13" t="str">
        <f t="shared" si="245"/>
        <v>#N/A</v>
      </c>
      <c r="AP27" s="13" t="str">
        <f>SUMPRODUCT(($CZ$3:$CZ$42=$AO27)*($DC$3:$DC$42=$AO28)*($DD$3:$DD$42="W"))+SUMPRODUCT(($CZ$3:$CZ$42=$AO27)*($DC$3:$DC$42=$AO29)*($DD$3:$DD$42="W"))+SUMPRODUCT(($CZ$3:$CZ$42=$AO27)*($DC$3:$DC$42=$AO26)*($DD$3:$DD$42="W"))+SUMPRODUCT(($CZ$3:$CZ$42=$AO28)*($DC$3:$DC$42=$AO27)*($DE$3:$DE$42="W"))+SUMPRODUCT(($CZ$3:$CZ$42=$AO29)*($DC$3:$DC$42=$AO27)*($DE$3:$DE$42="W"))+SUMPRODUCT(($CZ$3:$CZ$42=$AO26)*($DC$3:$DC$42=$AO27)*($DE$3:$DE$42="W"))</f>
        <v>#REF!</v>
      </c>
      <c r="AQ27" s="13" t="str">
        <f>SUMPRODUCT(($CZ$3:$CZ$42=$AO27)*($DC$3:$DC$42=$AO28)*($DD$3:$DD$42="D"))+SUMPRODUCT(($CZ$3:$CZ$42=$AO27)*($DC$3:$DC$42=$AO29)*($DD$3:$DD$42="D"))+SUMPRODUCT(($CZ$3:$CZ$42=$AO27)*($DC$3:$DC$42=$AO26)*($DD$3:$DD$42="D"))+SUMPRODUCT(($CZ$3:$CZ$42=$AO28)*($DC$3:$DC$42=$AO27)*($DD$3:$DD$42="D"))+SUMPRODUCT(($CZ$3:$CZ$42=$AO29)*($DC$3:$DC$42=$AO27)*($DD$3:$DD$42="D"))+SUMPRODUCT(($CZ$3:$CZ$42=$AO26)*($DC$3:$DC$42=$AO27)*($DD$3:$DD$42="D"))</f>
        <v>#REF!</v>
      </c>
      <c r="AR27" s="13" t="str">
        <f>SUMPRODUCT(($CZ$3:$CZ$42=$AO27)*($DC$3:$DC$42=$AO28)*($DD$3:$DD$42="L"))+SUMPRODUCT(($CZ$3:$CZ$42=$AO27)*($DC$3:$DC$42=$AO29)*($DD$3:$DD$42="L"))+SUMPRODUCT(($CZ$3:$CZ$42=$AO27)*($DC$3:$DC$42=$AO26)*($DD$3:$DD$42="L"))+SUMPRODUCT(($CZ$3:$CZ$42=$AO28)*($DC$3:$DC$42=$AO27)*($DE$3:$DE$42="L"))+SUMPRODUCT(($CZ$3:$CZ$42=$AO29)*($DC$3:$DC$42=$AO27)*($DE$3:$DE$42="L"))+SUMPRODUCT(($CZ$3:$CZ$42=$AO26)*($DC$3:$DC$42=$AO27)*($DE$3:$DE$42="L"))</f>
        <v>#REF!</v>
      </c>
      <c r="AS27" s="13" t="str">
        <f>SUMPRODUCT(($CZ$3:$CZ$42=$AO27)*($DC$3:$DC$42=$AO28)*$DA$3:$DA$42)+SUMPRODUCT(($CZ$3:$CZ$42=$AO27)*($DC$3:$DC$42=$AO29)*$DA$3:$DA$42)+SUMPRODUCT(($CZ$3:$CZ$42=$AO27)*($DC$3:$DC$42=$AO25)*$DA$3:$DA$42)+SUMPRODUCT(($CZ$3:$CZ$42=$AO27)*($DC$3:$DC$42=$AO26)*$DA$3:$DA$42)+SUMPRODUCT(($CZ$3:$CZ$42=$AO28)*($DC$3:$DC$42=$AO27)*$DB$3:$DB$42)+SUMPRODUCT(($CZ$3:$CZ$42=$AO29)*($DC$3:$DC$42=$AO27)*$DB$3:$DB$42)+SUMPRODUCT(($CZ$3:$CZ$42=$AO25)*($DC$3:$DC$42=$AO27)*$DB$3:$DB$42)+SUMPRODUCT(($CZ$3:$CZ$42=$AO26)*($DC$3:$DC$42=$AO27)*$DB$3:$DB$42)</f>
        <v>#REF!</v>
      </c>
      <c r="AT27" s="13" t="str">
        <f>SUMPRODUCT(($CZ$3:$CZ$42=$AO27)*($DC$3:$DC$42=$AO28)*$DB$3:$DB$42)+SUMPRODUCT(($CZ$3:$CZ$42=$AO27)*($DC$3:$DC$42=$AO29)*$DB$3:$DB$42)+SUMPRODUCT(($CZ$3:$CZ$42=$AO27)*($DC$3:$DC$42=$AO25)*$DB$3:$DB$42)+SUMPRODUCT(($CZ$3:$CZ$42=$AO27)*($DC$3:$DC$42=$AO26)*$DB$3:$DB$42)+SUMPRODUCT(($CZ$3:$CZ$42=$AO28)*($DC$3:$DC$42=$AO27)*$DA$3:$DA$42)+SUMPRODUCT(($CZ$3:$CZ$42=$AO29)*($DC$3:$DC$42=$AO27)*$DA$3:$DA$42)+SUMPRODUCT(($CZ$3:$CZ$42=$AO25)*($DC$3:$DC$42=$AO27)*$DA$3:$DA$42)+SUMPRODUCT(($CZ$3:$CZ$42=$AO26)*($DC$3:$DC$42=$AO27)*$DA$3:$DA$42)</f>
        <v>#REF!</v>
      </c>
      <c r="AU27" s="13" t="str">
        <f t="shared" si="246"/>
        <v>#REF!</v>
      </c>
      <c r="AV27" s="13" t="str">
        <f t="shared" si="247"/>
        <v>#N/A</v>
      </c>
      <c r="AW27" s="13" t="str">
        <f t="shared" si="248"/>
        <v>#N/A</v>
      </c>
      <c r="AX27" s="13" t="str">
        <f t="shared" si="249"/>
        <v>#N/A</v>
      </c>
      <c r="AY27" s="13" t="str">
        <f t="shared" si="250"/>
        <v>#N/A</v>
      </c>
      <c r="AZ27" s="13" t="str">
        <f t="shared" si="251"/>
        <v>#N/A</v>
      </c>
      <c r="BA27" s="13" t="str">
        <f t="shared" si="252"/>
        <v>#N/A</v>
      </c>
      <c r="BB27" s="13" t="str">
        <f t="shared" si="253"/>
        <v>#N/A</v>
      </c>
      <c r="BC27" s="13" t="str">
        <f t="shared" si="254"/>
        <v>#N/A</v>
      </c>
      <c r="BD27" s="13" t="str">
        <f t="shared" si="255"/>
        <v>#N/A</v>
      </c>
      <c r="BE27" s="13" t="str">
        <f t="shared" si="256"/>
        <v>#N/A</v>
      </c>
      <c r="BF27" s="13" t="str">
        <f t="shared" si="257"/>
        <v>#N/A</v>
      </c>
      <c r="BG27" s="13" t="str">
        <f t="shared" si="258"/>
        <v>#N/A</v>
      </c>
      <c r="BH27" s="13" t="str">
        <f t="array" ref="BH27">IF(AO27&lt;&gt;"",INDEX(AO26:AO29,MATCH(3,BG26:BG29,0),0),"")</f>
        <v>#N/A</v>
      </c>
      <c r="BI27" s="13" t="str">
        <f t="shared" ref="BI27:BI28" si="263">IF(R25&lt;&gt;"",R25,"")</f>
        <v>#N/A</v>
      </c>
      <c r="BJ27" s="13" t="str">
        <f>SUMPRODUCT(($CZ$3:$CZ$42=$BI27)*($DC$3:$DC$42=$BI28)*($DD$3:$DD$42="W"))+SUMPRODUCT(($CZ$3:$CZ$42=$BI27)*($DC$3:$DC$42=$BI29)*($DD$3:$DD$42="W"))+SUMPRODUCT(($CZ$3:$CZ$42=$BI27)*($DC$3:$DC$42=$BI30)*($DD$3:$DD$42="W"))+SUMPRODUCT(($CZ$3:$CZ$42=$BI28)*($DC$3:$DC$42=$BI27)*($DE$3:$DE$42="W"))+SUMPRODUCT(($CZ$3:$CZ$42=$BI29)*($DC$3:$DC$42=$BI27)*($DE$3:$DE$42="W"))+SUMPRODUCT(($CZ$3:$CZ$42=$BI30)*($DC$3:$DC$42=$BI27)*($DE$3:$DE$42="W"))</f>
        <v>#REF!</v>
      </c>
      <c r="BK27" s="13" t="str">
        <f>SUMPRODUCT(($CZ$3:$CZ$42=$BI27)*($DC$3:$DC$42=$BI28)*($DD$3:$DD$42="D"))+SUMPRODUCT(($CZ$3:$CZ$42=$BI27)*($DC$3:$DC$42=$BI29)*($DD$3:$DD$42="D"))+SUMPRODUCT(($CZ$3:$CZ$42=$BI27)*($DC$3:$DC$42=$BI30)*($DD$3:$DD$42="D"))+SUMPRODUCT(($CZ$3:$CZ$42=$BI28)*($DC$3:$DC$42=$BI27)*($DD$3:$DD$42="D"))+SUMPRODUCT(($CZ$3:$CZ$42=$BI29)*($DC$3:$DC$42=$BI27)*($DD$3:$DD$42="D"))+SUMPRODUCT(($CZ$3:$CZ$42=$BI30)*($DC$3:$DC$42=$BI27)*($DD$3:$DD$42="D"))</f>
        <v>#REF!</v>
      </c>
      <c r="BL27" s="13" t="str">
        <f>SUMPRODUCT(($CZ$3:$CZ$42=$BI27)*($DC$3:$DC$42=$BI28)*($DD$3:$DD$42="L"))+SUMPRODUCT(($CZ$3:$CZ$42=$BI27)*($DC$3:$DC$42=$BI29)*($DD$3:$DD$42="L"))+SUMPRODUCT(($CZ$3:$CZ$42=$BI27)*($DC$3:$DC$42=$BI30)*($DD$3:$DD$42="L"))+SUMPRODUCT(($CZ$3:$CZ$42=$BI28)*($DC$3:$DC$42=$BI27)*($DE$3:$DE$42="L"))+SUMPRODUCT(($CZ$3:$CZ$42=$BI29)*($DC$3:$DC$42=$BI27)*($DE$3:$DE$42="L"))+SUMPRODUCT(($CZ$3:$CZ$42=$BI30)*($DC$3:$DC$42=$BI27)*($DE$3:$DE$42="L"))</f>
        <v>#REF!</v>
      </c>
      <c r="BM27" s="13" t="str">
        <f>SUMPRODUCT(($CZ$3:$CZ$42=$BI27)*($DC$3:$DC$42=$BI28)*$DA$3:$DA$42)+SUMPRODUCT(($CZ$3:$CZ$42=$BI27)*($DC$3:$DC$42=$BI29)*$DA$3:$DA$42)+SUMPRODUCT(($CZ$3:$CZ$42=$BI27)*($DC$3:$DC$42=$BI25)*$DA$3:$DA$42)+SUMPRODUCT(($CZ$3:$CZ$42=$BI27)*($DC$3:$DC$42=$BI26)*$DA$3:$DA$42)+SUMPRODUCT(($CZ$3:$CZ$42=$BI28)*($DC$3:$DC$42=$BI27)*$DB$3:$DB$42)+SUMPRODUCT(($CZ$3:$CZ$42=$BI29)*($DC$3:$DC$42=$BI27)*$DB$3:$DB$42)+SUMPRODUCT(($CZ$3:$CZ$42=$BI25)*($DC$3:$DC$42=$BI27)*$DB$3:$DB$42)+SUMPRODUCT(($CZ$3:$CZ$42=$BI26)*($DC$3:$DC$42=$BI27)*$DB$3:$DB$42)</f>
        <v>#REF!</v>
      </c>
      <c r="BN27" s="13" t="str">
        <f>SUMPRODUCT(($CZ$3:$CZ$42=$BI27)*($DC$3:$DC$42=$BI28)*$DB$3:$DB$42)+SUMPRODUCT(($CZ$3:$CZ$42=$BI27)*($DC$3:$DC$42=$BI29)*$DB$3:$DB$42)+SUMPRODUCT(($CZ$3:$CZ$42=$BI27)*($DC$3:$DC$42=$BI25)*$DB$3:$DB$42)+SUMPRODUCT(($CZ$3:$CZ$42=$BI27)*($DC$3:$DC$42=$BI26)*$DB$3:$DB$42)+SUMPRODUCT(($CZ$3:$CZ$42=$BI28)*($DC$3:$DC$42=$BI27)*$DA$3:$DA$42)+SUMPRODUCT(($CZ$3:$CZ$42=$BI29)*($DC$3:$DC$42=$BI27)*$DA$3:$DA$42)+SUMPRODUCT(($CZ$3:$CZ$42=$BI25)*($DC$3:$DC$42=$BI27)*$DA$3:$DA$42)+SUMPRODUCT(($CZ$3:$CZ$42=$BI26)*($DC$3:$DC$42=$BI27)*$DA$3:$DA$42)</f>
        <v>#REF!</v>
      </c>
      <c r="BO27" s="13" t="str">
        <f t="shared" ref="BO27:BO28" si="264">BM27-BN27+1000</f>
        <v>#REF!</v>
      </c>
      <c r="BP27" s="13" t="str">
        <f t="shared" ref="BP27:BP28" si="265">IF(BI27&lt;&gt;"",BJ27*3+BK27*1,"")</f>
        <v>#N/A</v>
      </c>
      <c r="BQ27" s="13" t="str">
        <f t="shared" ref="BQ27:BQ28" si="266">IF(BI27&lt;&gt;"",VLOOKUP(BI27,$B$4:$H$40,7,FALSE),"")</f>
        <v>#N/A</v>
      </c>
      <c r="BR27" s="13" t="str">
        <f t="shared" ref="BR27:BR28" si="267">IF(BI27&lt;&gt;"",VLOOKUP(BI27,$B$4:$H$40,5,FALSE),"")</f>
        <v>#N/A</v>
      </c>
      <c r="BS27" s="13" t="str">
        <f t="shared" ref="BS27:BS28" si="268">IF(BI27&lt;&gt;"",VLOOKUP(BI27,$B$4:$J$40,9,FALSE),"")</f>
        <v>#N/A</v>
      </c>
      <c r="BT27" s="13" t="str">
        <f t="shared" ref="BT27:BT28" si="269">BP27</f>
        <v>#N/A</v>
      </c>
      <c r="BU27" s="13" t="str">
        <f t="shared" ref="BU27:BU28" si="270">IF(BI27&lt;&gt;"",RANK(BT27,$BT$25:$BT$29),"")</f>
        <v>#N/A</v>
      </c>
      <c r="BV27" s="13" t="str">
        <f t="shared" ref="BV27:BV28" si="271">IF(BI27&lt;&gt;"",SUMPRODUCT((BT$25:BT$29=BT27)*(BO$25:BO$29&gt;BO27)),"")</f>
        <v>#N/A</v>
      </c>
      <c r="BW27" s="13" t="str">
        <f t="shared" ref="BW27:BW28" si="272">IF(BI27&lt;&gt;"",SUMPRODUCT((BT$25:BT$29=BT27)*(BO$25:BO$29=BO27)*(BM$25:BM$29&gt;BM27)),"")</f>
        <v>#N/A</v>
      </c>
      <c r="BX27" s="13" t="str">
        <f t="shared" ref="BX27:BX28" si="273">IF(BI27&lt;&gt;"",SUMPRODUCT((BT$25:BT$29=BT27)*(BO$25:BO$29=BO27)*(BM$25:BM$29=BM27)*(BQ$25:BQ$29&gt;BQ27)),"")</f>
        <v>#N/A</v>
      </c>
      <c r="BY27" s="13" t="str">
        <f t="shared" ref="BY27:BY28" si="274">IF(BI27&lt;&gt;"",SUMPRODUCT((BT$25:BT$29=BT27)*(BO$25:BO$29=BO27)*(BM$25:BM$29=BM27)*(BQ$25:BQ$29=BQ27)*(BR$25:BR$29&gt;BR27)),"")</f>
        <v>#N/A</v>
      </c>
      <c r="BZ27" s="13" t="str">
        <f t="shared" ref="BZ27:BZ28" si="275">IF(BI27&lt;&gt;"",SUMPRODUCT((BT$25:BT$29=BT27)*(BO$25:BO$29=BO27)*(BM$25:BM$29=BM27)*(BQ$25:BQ$29=BQ27)*(BR$25:BR$29=BR27)*(BS$25:BS$29&gt;BS27)),"")</f>
        <v>#N/A</v>
      </c>
      <c r="CA27" s="13" t="str">
        <f t="shared" ref="CA27:CA28" si="276">IF(BI27&lt;&gt;"",SUM(BU27:BZ27)+2,"")</f>
        <v>#N/A</v>
      </c>
      <c r="CB27" s="13" t="str">
        <f t="array" ref="CB27">IF(BI27&lt;&gt;"",INDEX(BI27:BI29,MATCH(3,CA27:CA29,0),0),"")</f>
        <v>#N/A</v>
      </c>
      <c r="CC27" s="13"/>
      <c r="CD27" s="13"/>
      <c r="CE27" s="13"/>
      <c r="CF27" s="13"/>
      <c r="CG27" s="13"/>
      <c r="CH27" s="13"/>
      <c r="CI27" s="13"/>
      <c r="CJ27" s="13"/>
      <c r="CK27" s="13"/>
      <c r="CL27" s="13"/>
      <c r="CM27" s="13"/>
      <c r="CN27" s="13"/>
      <c r="CO27" s="13"/>
      <c r="CP27" s="13"/>
      <c r="CQ27" s="13"/>
      <c r="CR27" s="13"/>
      <c r="CS27" s="13"/>
      <c r="CT27" s="13"/>
      <c r="CU27" s="13"/>
      <c r="CV27" s="13"/>
      <c r="CW27" s="13" t="str">
        <f>IF(CB27&lt;&gt;"",CB27,IF(BH27&lt;&gt;"",BH27,IF(AN27&lt;&gt;"",AN27,N27)))</f>
        <v>#N/A</v>
      </c>
      <c r="CX27" s="13">
        <v>3.0</v>
      </c>
      <c r="CY27" s="13">
        <v>25.0</v>
      </c>
      <c r="CZ27" s="13" t="str">
        <f t="shared" si="70"/>
        <v>#REF!</v>
      </c>
      <c r="DA27" s="13" t="str">
        <f t="shared" ref="DA27:DB27" si="259">IF(AND(#REF!&lt;&gt;"",#REF!&lt;&gt;""),#REF!,0)</f>
        <v>#REF!</v>
      </c>
      <c r="DB27" s="13" t="str">
        <f t="shared" si="259"/>
        <v>#REF!</v>
      </c>
      <c r="DC27" s="13" t="str">
        <f t="shared" si="192"/>
        <v>#REF!</v>
      </c>
      <c r="DD27" s="13" t="str">
        <f t="shared" si="73"/>
        <v>#REF!</v>
      </c>
      <c r="DE27" s="13" t="str">
        <f t="shared" si="7"/>
        <v>#REF!</v>
      </c>
      <c r="DF27" s="13"/>
      <c r="DG27" s="13"/>
      <c r="DH27" s="105" t="s">
        <v>254</v>
      </c>
      <c r="DI27" s="13" t="s">
        <v>255</v>
      </c>
      <c r="DJ27" s="13" t="s">
        <v>261</v>
      </c>
      <c r="DK27" s="13" t="s">
        <v>263</v>
      </c>
      <c r="DL27" s="105" t="s">
        <v>263</v>
      </c>
      <c r="DM27" s="105" t="s">
        <v>261</v>
      </c>
      <c r="DN27" s="105" t="s">
        <v>255</v>
      </c>
      <c r="DO27" s="105" t="s">
        <v>254</v>
      </c>
      <c r="DP27" s="13"/>
      <c r="DQ27" s="7">
        <f t="shared" ref="DQ27:DT27" si="260">IFERROR(MATCH(DQ$12,$DH27:$DK27,0),0)</f>
        <v>0</v>
      </c>
      <c r="DR27" s="7">
        <f t="shared" si="260"/>
        <v>0</v>
      </c>
      <c r="DS27" s="7">
        <f t="shared" si="260"/>
        <v>0</v>
      </c>
      <c r="DT27" s="7">
        <f t="shared" si="260"/>
        <v>0</v>
      </c>
      <c r="DU27" s="7">
        <f t="shared" si="142"/>
        <v>0</v>
      </c>
      <c r="DV27" s="13"/>
      <c r="DW27" s="13"/>
      <c r="DX27" s="13"/>
      <c r="DY27" s="13"/>
      <c r="DZ27" s="13"/>
      <c r="EA27" s="13"/>
      <c r="EB27" s="13"/>
      <c r="EC27" s="13"/>
      <c r="ED27" s="13"/>
      <c r="EE27" s="13"/>
      <c r="EF27" s="99" t="s">
        <v>263</v>
      </c>
      <c r="EG27" s="100"/>
      <c r="EH27" s="101" t="str">
        <f t="shared" si="147"/>
        <v>#REF!</v>
      </c>
      <c r="EI27" s="101" t="s">
        <v>682</v>
      </c>
      <c r="EJ27" s="101" t="str">
        <f t="shared" si="77"/>
        <v>#REF!</v>
      </c>
      <c r="EK27" s="13"/>
      <c r="EL27" s="102">
        <v>44365.875</v>
      </c>
      <c r="EM27" s="103">
        <f t="shared" si="78"/>
        <v>44365.875</v>
      </c>
      <c r="EN27" s="13"/>
      <c r="EO27" s="13">
        <v>-2.5</v>
      </c>
      <c r="EP27" s="13">
        <v>-5.0</v>
      </c>
      <c r="EQ27" s="13" t="s">
        <v>683</v>
      </c>
      <c r="ER27" s="13" t="s">
        <v>684</v>
      </c>
    </row>
    <row r="28" ht="14.25" customHeight="1">
      <c r="A28" s="13" t="str">
        <f t="shared" si="220"/>
        <v>#REF!</v>
      </c>
      <c r="B28" s="13" t="str">
        <f>'Dummy Table'!EH22</f>
        <v>#REF!</v>
      </c>
      <c r="C28" s="13" t="str">
        <f t="shared" si="221"/>
        <v>#REF!</v>
      </c>
      <c r="D28" s="13" t="str">
        <f t="shared" si="222"/>
        <v>#REF!</v>
      </c>
      <c r="E28" s="13" t="str">
        <f t="shared" si="223"/>
        <v>#REF!</v>
      </c>
      <c r="F28" s="13" t="str">
        <f t="shared" si="224"/>
        <v>#REF!</v>
      </c>
      <c r="G28" s="13" t="str">
        <f t="shared" si="225"/>
        <v>#REF!</v>
      </c>
      <c r="H28" s="13" t="str">
        <f t="shared" si="226"/>
        <v>#REF!</v>
      </c>
      <c r="I28" s="13" t="str">
        <f t="shared" si="227"/>
        <v>#REF!</v>
      </c>
      <c r="J28" s="13">
        <v>46.0</v>
      </c>
      <c r="K28" s="13" t="str">
        <f>IF(COUNTIF(I25:I29,4)&lt;&gt;4,RANK(I28,I25:I29),I68)</f>
        <v>#REF!</v>
      </c>
      <c r="L28" s="13"/>
      <c r="M28" s="13" t="str">
        <f>SUMPRODUCT((K25:K28=K28)*(J25:J28&lt;J28))+K28</f>
        <v>#REF!</v>
      </c>
      <c r="N28" s="13" t="str">
        <f t="array" ref="N28">INDEX($B$25:$B$29,MATCH(4,$M$25:$M$29,0),0)</f>
        <v>#N/A</v>
      </c>
      <c r="O28" s="13" t="str">
        <f t="shared" si="228"/>
        <v>#N/A</v>
      </c>
      <c r="P28" s="13" t="str">
        <f t="shared" si="261"/>
        <v>#N/A</v>
      </c>
      <c r="Q28" s="13" t="str">
        <f t="shared" si="262"/>
        <v>#N/A</v>
      </c>
      <c r="R28" s="13"/>
      <c r="S28" s="13"/>
      <c r="T28" s="13"/>
      <c r="U28" s="13" t="str">
        <f t="shared" si="229"/>
        <v>#N/A</v>
      </c>
      <c r="V28" s="13" t="str">
        <f>SUMPRODUCT(($CZ$3:$CZ$42=$U28)*($DC$3:$DC$42=$U29)*($DD$3:$DD$42="W"))+SUMPRODUCT(($CZ$3:$CZ$42=$U28)*($DC$3:$DC$42=$U25)*($DD$3:$DD$42="W"))+SUMPRODUCT(($CZ$3:$CZ$42=$U28)*($DC$3:$DC$42=$U26)*($DD$3:$DD$42="W"))+SUMPRODUCT(($CZ$3:$CZ$42=$U28)*($DC$3:$DC$42=$U27)*($DD$3:$DD$42="W"))+SUMPRODUCT(($CZ$3:$CZ$42=$U29)*($DC$3:$DC$42=$U28)*($DE$3:$DE$42="W"))+SUMPRODUCT(($CZ$3:$CZ$42=$U25)*($DC$3:$DC$42=$U28)*($DE$3:$DE$42="W"))+SUMPRODUCT(($CZ$3:$CZ$42=$U26)*($DC$3:$DC$42=$U28)*($DE$3:$DE$42="W"))+SUMPRODUCT(($CZ$3:$CZ$42=$U27)*($DC$3:$DC$42=$U28)*($DE$3:$DE$42="W"))</f>
        <v>#REF!</v>
      </c>
      <c r="W28" s="13" t="str">
        <f>SUMPRODUCT(($CZ$3:$CZ$42=$U28)*($DC$3:$DC$42=$U29)*($DD$3:$DD$42="D"))+SUMPRODUCT(($CZ$3:$CZ$42=$U28)*($DC$3:$DC$42=$U25)*($DD$3:$DD$42="D"))+SUMPRODUCT(($CZ$3:$CZ$42=$U28)*($DC$3:$DC$42=$U26)*($DD$3:$DD$42="D"))+SUMPRODUCT(($CZ$3:$CZ$42=$U28)*($DC$3:$DC$42=$U27)*($DD$3:$DD$42="D"))+SUMPRODUCT(($CZ$3:$CZ$42=$U29)*($DC$3:$DC$42=$U28)*($DD$3:$DD$42="D"))+SUMPRODUCT(($CZ$3:$CZ$42=$U25)*($DC$3:$DC$42=$U28)*($DD$3:$DD$42="D"))+SUMPRODUCT(($CZ$3:$CZ$42=$U26)*($DC$3:$DC$42=$U28)*($DD$3:$DD$42="D"))+SUMPRODUCT(($CZ$3:$CZ$42=$U27)*($DC$3:$DC$42=$U28)*($DD$3:$DD$42="D"))</f>
        <v>#REF!</v>
      </c>
      <c r="X28" s="13" t="str">
        <f>SUMPRODUCT(($CZ$3:$CZ$42=$U28)*($DC$3:$DC$42=$U29)*($DD$3:$DD$42="L"))+SUMPRODUCT(($CZ$3:$CZ$42=$U28)*($DC$3:$DC$42=$U25)*($DD$3:$DD$42="L"))+SUMPRODUCT(($CZ$3:$CZ$42=$U28)*($DC$3:$DC$42=$U26)*($DD$3:$DD$42="L"))+SUMPRODUCT(($CZ$3:$CZ$42=$U28)*($DC$3:$DC$42=$U27)*($DD$3:$DD$42="L"))+SUMPRODUCT(($CZ$3:$CZ$42=$U29)*($DC$3:$DC$42=$U28)*($DE$3:$DE$42="L"))+SUMPRODUCT(($CZ$3:$CZ$42=$U25)*($DC$3:$DC$42=$U28)*($DE$3:$DE$42="L"))+SUMPRODUCT(($CZ$3:$CZ$42=$U26)*($DC$3:$DC$42=$U28)*($DE$3:$DE$42="L"))+SUMPRODUCT(($CZ$3:$CZ$42=$U27)*($DC$3:$DC$42=$U28)*($DE$3:$DE$42="L"))</f>
        <v>#REF!</v>
      </c>
      <c r="Y28" s="13" t="str">
        <f>SUMPRODUCT(($CZ$3:$CZ$42=$U28)*($DC$3:$DC$42=$U29)*$DA$3:$DA$42)+SUMPRODUCT(($CZ$3:$CZ$42=$U28)*($DC$3:$DC$42=$U25)*$DA$3:$DA$42)+SUMPRODUCT(($CZ$3:$CZ$42=$U28)*($DC$3:$DC$42=$U26)*$DA$3:$DA$42)+SUMPRODUCT(($CZ$3:$CZ$42=$U28)*($DC$3:$DC$42=$U27)*$DA$3:$DA$42)+SUMPRODUCT(($CZ$3:$CZ$42=$U29)*($DC$3:$DC$42=$U28)*$DB$3:$DB$42)+SUMPRODUCT(($CZ$3:$CZ$42=$U25)*($DC$3:$DC$42=$U28)*$DB$3:$DB$42)+SUMPRODUCT(($CZ$3:$CZ$42=$U26)*($DC$3:$DC$42=$U28)*$DB$3:$DB$42)+SUMPRODUCT(($CZ$3:$CZ$42=$U27)*($DC$3:$DC$42=$U28)*$DB$3:$DB$42)</f>
        <v>#REF!</v>
      </c>
      <c r="Z28" s="13" t="str">
        <f>SUMPRODUCT(($CZ$3:$CZ$42=$U28)*($DC$3:$DC$42=$U29)*$DB$3:$DB$42)+SUMPRODUCT(($CZ$3:$CZ$42=$U28)*($DC$3:$DC$42=$U25)*$DB$3:$DB$42)+SUMPRODUCT(($CZ$3:$CZ$42=$U28)*($DC$3:$DC$42=$U26)*$DB$3:$DB$42)+SUMPRODUCT(($CZ$3:$CZ$42=$U28)*($DC$3:$DC$42=$U27)*$DB$3:$DB$42)+SUMPRODUCT(($CZ$3:$CZ$42=$U29)*($DC$3:$DC$42=$U28)*$DA$3:$DA$42)+SUMPRODUCT(($CZ$3:$CZ$42=$U25)*($DC$3:$DC$42=$U28)*$DA$3:$DA$42)+SUMPRODUCT(($CZ$3:$CZ$42=$U26)*($DC$3:$DC$42=$U28)*$DA$3:$DA$42)+SUMPRODUCT(($CZ$3:$CZ$42=$U27)*($DC$3:$DC$42=$U28)*$DA$3:$DA$42)</f>
        <v>#REF!</v>
      </c>
      <c r="AA28" s="13" t="str">
        <f t="shared" si="230"/>
        <v>#REF!</v>
      </c>
      <c r="AB28" s="13" t="str">
        <f t="shared" si="231"/>
        <v>#N/A</v>
      </c>
      <c r="AC28" s="13" t="str">
        <f t="shared" si="232"/>
        <v>#N/A</v>
      </c>
      <c r="AD28" s="13" t="str">
        <f t="shared" si="233"/>
        <v>#N/A</v>
      </c>
      <c r="AE28" s="13" t="str">
        <f t="shared" si="234"/>
        <v>#N/A</v>
      </c>
      <c r="AF28" s="13" t="str">
        <f t="shared" si="235"/>
        <v>#N/A</v>
      </c>
      <c r="AG28" s="13" t="str">
        <f t="shared" si="236"/>
        <v>#N/A</v>
      </c>
      <c r="AH28" s="13" t="str">
        <f t="shared" si="237"/>
        <v>#N/A</v>
      </c>
      <c r="AI28" s="13" t="str">
        <f t="shared" si="238"/>
        <v>#N/A</v>
      </c>
      <c r="AJ28" s="13" t="str">
        <f t="shared" si="239"/>
        <v>#N/A</v>
      </c>
      <c r="AK28" s="13" t="str">
        <f t="shared" si="240"/>
        <v>#N/A</v>
      </c>
      <c r="AL28" s="13" t="str">
        <f t="shared" si="241"/>
        <v>#N/A</v>
      </c>
      <c r="AM28" s="13" t="str">
        <f t="shared" si="242"/>
        <v>#N/A</v>
      </c>
      <c r="AN28" s="13" t="str">
        <f t="array" ref="AN28">IF(U28&lt;&gt;"",INDEX($U$25:$U$29,MATCH(4,$AM$25:$AM$29,0),0),"")</f>
        <v>#N/A</v>
      </c>
      <c r="AO28" s="13" t="str">
        <f t="shared" si="245"/>
        <v>#N/A</v>
      </c>
      <c r="AP28" s="13" t="str">
        <f>IF($AO28&lt;&gt;"",SUMPRODUCT(($CZ$3:$CZ$42=$AO28)*($DC$3:$DC$42=$AO29)*($DD$3:$DD$42="W"))+SUMPRODUCT(($CZ$3:$CZ$42=$AO28)*($DC$3:$DC$42=$AO26)*($DD$3:$DD$42="W"))+SUMPRODUCT(($CZ$3:$CZ$42=$AO28)*($DC$3:$DC$42=$AO27)*($DD$3:$DD$42="W"))+SUMPRODUCT(($CZ$3:$CZ$42=$AO29)*($DC$3:$DC$42=$AO28)*($DE$3:$DE$42="W"))+SUMPRODUCT(($CZ$3:$CZ$42=$AO26)*($DC$3:$DC$42=$AO28)*($DE$3:$DE$42="W"))+SUMPRODUCT(($CZ$3:$CZ$42=$AO27)*($DC$3:$DC$42=$AO28)*($DE$3:$DE$42="W")),"")</f>
        <v>#N/A</v>
      </c>
      <c r="AQ28" s="13" t="str">
        <f>IF($AO28&lt;&gt;"",SUMPRODUCT(($CZ$3:$CZ$42=$AO28)*($DC$3:$DC$42=$AO29)*($DD$3:$DD$42="D"))+SUMPRODUCT(($CZ$3:$CZ$42=$AO28)*($DC$3:$DC$42=$AO26)*($DD$3:$DD$42="D"))+SUMPRODUCT(($CZ$3:$CZ$42=$AO28)*($DC$3:$DC$42=$AO27)*($DD$3:$DD$42="D"))+SUMPRODUCT(($CZ$3:$CZ$42=$AO29)*($DC$3:$DC$42=$AO28)*($DD$3:$DD$42="D"))+SUMPRODUCT(($CZ$3:$CZ$42=$AO26)*($DC$3:$DC$42=$AO28)*($DD$3:$DD$42="D"))+SUMPRODUCT(($CZ$3:$CZ$42=$AO27)*($DC$3:$DC$42=$AO28)*($DD$3:$DD$42="D")),"")</f>
        <v>#N/A</v>
      </c>
      <c r="AR28" s="13" t="str">
        <f>IF($AO28&lt;&gt;"",SUMPRODUCT(($CZ$3:$CZ$42=$AO28)*($DC$3:$DC$42=$AO29)*($DD$3:$DD$42="L"))+SUMPRODUCT(($CZ$3:$CZ$42=$AO28)*($DC$3:$DC$42=$AO26)*($DD$3:$DD$42="L"))+SUMPRODUCT(($CZ$3:$CZ$42=$AO28)*($DC$3:$DC$42=$AO27)*($DD$3:$DD$42="L"))+SUMPRODUCT(($CZ$3:$CZ$42=$AO29)*($DC$3:$DC$42=$AO28)*($DE$3:$DE$42="L"))+SUMPRODUCT(($CZ$3:$CZ$42=$AO26)*($DC$3:$DC$42=$AO28)*($DE$3:$DE$42="L"))+SUMPRODUCT(($CZ$3:$CZ$42=$AO27)*($DC$3:$DC$42=$AO28)*($DE$3:$DE$42="L")),"")</f>
        <v>#N/A</v>
      </c>
      <c r="AS28" s="13" t="str">
        <f>SUMPRODUCT(($CZ$3:$CZ$42=$AO28)*($DC$3:$DC$42=$AO29)*$DA$3:$DA$42)+SUMPRODUCT(($CZ$3:$CZ$42=$AO28)*($DC$3:$DC$42=$AO25)*$DA$3:$DA$42)+SUMPRODUCT(($CZ$3:$CZ$42=$AO28)*($DC$3:$DC$42=$AO26)*$DA$3:$DA$42)+SUMPRODUCT(($CZ$3:$CZ$42=$AO28)*($DC$3:$DC$42=$AO27)*$DA$3:$DA$42)+SUMPRODUCT(($CZ$3:$CZ$42=$AO29)*($DC$3:$DC$42=$AO28)*$DB$3:$DB$42)+SUMPRODUCT(($CZ$3:$CZ$42=$AO25)*($DC$3:$DC$42=$AO28)*$DB$3:$DB$42)+SUMPRODUCT(($CZ$3:$CZ$42=$AO26)*($DC$3:$DC$42=$AO28)*$DB$3:$DB$42)+SUMPRODUCT(($CZ$3:$CZ$42=$AO27)*($DC$3:$DC$42=$AO28)*$DB$3:$DB$42)</f>
        <v>#REF!</v>
      </c>
      <c r="AT28" s="13" t="str">
        <f>SUMPRODUCT(($CZ$3:$CZ$42=$AO28)*($DC$3:$DC$42=$AO29)*$DB$3:$DB$42)+SUMPRODUCT(($CZ$3:$CZ$42=$AO28)*($DC$3:$DC$42=$AO25)*$DB$3:$DB$42)+SUMPRODUCT(($CZ$3:$CZ$42=$AO28)*($DC$3:$DC$42=$AO26)*$DB$3:$DB$42)+SUMPRODUCT(($CZ$3:$CZ$42=$AO28)*($DC$3:$DC$42=$AO27)*$DB$3:$DB$42)+SUMPRODUCT(($CZ$3:$CZ$42=$AO29)*($DC$3:$DC$42=$AO28)*$DA$3:$DA$42)+SUMPRODUCT(($CZ$3:$CZ$42=$AO25)*($DC$3:$DC$42=$AO28)*$DA$3:$DA$42)+SUMPRODUCT(($CZ$3:$CZ$42=$AO26)*($DC$3:$DC$42=$AO28)*$DA$3:$DA$42)+SUMPRODUCT(($CZ$3:$CZ$42=$AO27)*($DC$3:$DC$42=$AO28)*$DA$3:$DA$42)</f>
        <v>#REF!</v>
      </c>
      <c r="AU28" s="13" t="str">
        <f t="shared" si="246"/>
        <v>#REF!</v>
      </c>
      <c r="AV28" s="13" t="str">
        <f t="shared" si="247"/>
        <v>#N/A</v>
      </c>
      <c r="AW28" s="13" t="str">
        <f t="shared" si="248"/>
        <v>#N/A</v>
      </c>
      <c r="AX28" s="13" t="str">
        <f t="shared" si="249"/>
        <v>#N/A</v>
      </c>
      <c r="AY28" s="13" t="str">
        <f t="shared" si="250"/>
        <v>#N/A</v>
      </c>
      <c r="AZ28" s="13" t="str">
        <f t="shared" si="251"/>
        <v>#N/A</v>
      </c>
      <c r="BA28" s="13" t="str">
        <f t="shared" si="252"/>
        <v>#N/A</v>
      </c>
      <c r="BB28" s="13" t="str">
        <f t="shared" si="253"/>
        <v>#N/A</v>
      </c>
      <c r="BC28" s="13" t="str">
        <f t="shared" si="254"/>
        <v>#N/A</v>
      </c>
      <c r="BD28" s="13" t="str">
        <f t="shared" si="255"/>
        <v>#N/A</v>
      </c>
      <c r="BE28" s="13" t="str">
        <f t="shared" si="256"/>
        <v>#N/A</v>
      </c>
      <c r="BF28" s="13" t="str">
        <f t="shared" si="257"/>
        <v>#N/A</v>
      </c>
      <c r="BG28" s="13" t="str">
        <f t="shared" si="258"/>
        <v>#N/A</v>
      </c>
      <c r="BH28" s="13" t="str">
        <f t="array" ref="BH28">IF(AO28&lt;&gt;"",INDEX(AO26:AO29,MATCH(4,BG26:BG29,0),0),"")</f>
        <v>#N/A</v>
      </c>
      <c r="BI28" s="13" t="str">
        <f t="shared" si="263"/>
        <v>#N/A</v>
      </c>
      <c r="BJ28" s="13" t="str">
        <f>SUMPRODUCT(($CZ$3:$CZ$42=$BI28)*($DC$3:$DC$42=$BI29)*($DD$3:$DD$42="W"))+SUMPRODUCT(($CZ$3:$CZ$42=$BI28)*($DC$3:$DC$42=$BI30)*($DD$3:$DD$42="W"))+SUMPRODUCT(($CZ$3:$CZ$42=$BI28)*($DC$3:$DC$42=$BI27)*($DD$3:$DD$42="W"))+SUMPRODUCT(($CZ$3:$CZ$42=$BI29)*($DC$3:$DC$42=$BI28)*($DE$3:$DE$42="W"))+SUMPRODUCT(($CZ$3:$CZ$42=$BI30)*($DC$3:$DC$42=$BI28)*($DE$3:$DE$42="W"))+SUMPRODUCT(($CZ$3:$CZ$42=$BI27)*($DC$3:$DC$42=$BI28)*($DE$3:$DE$42="W"))</f>
        <v>#REF!</v>
      </c>
      <c r="BK28" s="13" t="str">
        <f>SUMPRODUCT(($CZ$3:$CZ$42=$BI28)*($DC$3:$DC$42=$BI29)*($DD$3:$DD$42="D"))+SUMPRODUCT(($CZ$3:$CZ$42=$BI28)*($DC$3:$DC$42=$BI30)*($DD$3:$DD$42="D"))+SUMPRODUCT(($CZ$3:$CZ$42=$BI28)*($DC$3:$DC$42=$BI27)*($DD$3:$DD$42="D"))+SUMPRODUCT(($CZ$3:$CZ$42=$BI29)*($DC$3:$DC$42=$BI28)*($DD$3:$DD$42="D"))+SUMPRODUCT(($CZ$3:$CZ$42=$BI30)*($DC$3:$DC$42=$BI28)*($DD$3:$DD$42="D"))+SUMPRODUCT(($CZ$3:$CZ$42=$BI27)*($DC$3:$DC$42=$BI28)*($DD$3:$DD$42="D"))</f>
        <v>#REF!</v>
      </c>
      <c r="BL28" s="13" t="str">
        <f>SUMPRODUCT(($CZ$3:$CZ$42=$BI28)*($DC$3:$DC$42=$BI29)*($DD$3:$DD$42="L"))+SUMPRODUCT(($CZ$3:$CZ$42=$BI28)*($DC$3:$DC$42=$BI30)*($DD$3:$DD$42="L"))+SUMPRODUCT(($CZ$3:$CZ$42=$BI28)*($DC$3:$DC$42=$BI27)*($DD$3:$DD$42="L"))+SUMPRODUCT(($CZ$3:$CZ$42=$BI29)*($DC$3:$DC$42=$BI28)*($DE$3:$DE$42="L"))+SUMPRODUCT(($CZ$3:$CZ$42=$BI30)*($DC$3:$DC$42=$BI28)*($DE$3:$DE$42="L"))+SUMPRODUCT(($CZ$3:$CZ$42=$BI27)*($DC$3:$DC$42=$BI28)*($DE$3:$DE$42="L"))</f>
        <v>#REF!</v>
      </c>
      <c r="BM28" s="13" t="str">
        <f>SUMPRODUCT(($CZ$3:$CZ$42=$BI28)*($DC$3:$DC$42=$BI29)*$DA$3:$DA$42)+SUMPRODUCT(($CZ$3:$CZ$42=$BI28)*($DC$3:$DC$42=$BI25)*$DA$3:$DA$42)+SUMPRODUCT(($CZ$3:$CZ$42=$BI28)*($DC$3:$DC$42=$BI26)*$DA$3:$DA$42)+SUMPRODUCT(($CZ$3:$CZ$42=$BI28)*($DC$3:$DC$42=$BI27)*$DA$3:$DA$42)+SUMPRODUCT(($CZ$3:$CZ$42=$BI29)*($DC$3:$DC$42=$BI28)*$DB$3:$DB$42)+SUMPRODUCT(($CZ$3:$CZ$42=$BI25)*($DC$3:$DC$42=$BI28)*$DB$3:$DB$42)+SUMPRODUCT(($CZ$3:$CZ$42=$BI26)*($DC$3:$DC$42=$BI28)*$DB$3:$DB$42)+SUMPRODUCT(($CZ$3:$CZ$42=$BI27)*($DC$3:$DC$42=$BI28)*$DB$3:$DB$42)</f>
        <v>#REF!</v>
      </c>
      <c r="BN28" s="13" t="str">
        <f>SUMPRODUCT(($CZ$3:$CZ$42=$BI28)*($DC$3:$DC$42=$BI29)*$DB$3:$DB$42)+SUMPRODUCT(($CZ$3:$CZ$42=$BI28)*($DC$3:$DC$42=$BI25)*$DB$3:$DB$42)+SUMPRODUCT(($CZ$3:$CZ$42=$BI28)*($DC$3:$DC$42=$BI26)*$DB$3:$DB$42)+SUMPRODUCT(($CZ$3:$CZ$42=$BI28)*($DC$3:$DC$42=$BI27)*$DB$3:$DB$42)+SUMPRODUCT(($CZ$3:$CZ$42=$BI29)*($DC$3:$DC$42=$BI28)*$DA$3:$DA$42)+SUMPRODUCT(($CZ$3:$CZ$42=$BI25)*($DC$3:$DC$42=$BI28)*$DA$3:$DA$42)+SUMPRODUCT(($CZ$3:$CZ$42=$BI26)*($DC$3:$DC$42=$BI28)*$DA$3:$DA$42)+SUMPRODUCT(($CZ$3:$CZ$42=$BI27)*($DC$3:$DC$42=$BI28)*$DA$3:$DA$42)</f>
        <v>#REF!</v>
      </c>
      <c r="BO28" s="13" t="str">
        <f t="shared" si="264"/>
        <v>#REF!</v>
      </c>
      <c r="BP28" s="13" t="str">
        <f t="shared" si="265"/>
        <v>#N/A</v>
      </c>
      <c r="BQ28" s="13" t="str">
        <f t="shared" si="266"/>
        <v>#N/A</v>
      </c>
      <c r="BR28" s="13" t="str">
        <f t="shared" si="267"/>
        <v>#N/A</v>
      </c>
      <c r="BS28" s="13" t="str">
        <f t="shared" si="268"/>
        <v>#N/A</v>
      </c>
      <c r="BT28" s="13" t="str">
        <f t="shared" si="269"/>
        <v>#N/A</v>
      </c>
      <c r="BU28" s="13" t="str">
        <f t="shared" si="270"/>
        <v>#N/A</v>
      </c>
      <c r="BV28" s="13" t="str">
        <f t="shared" si="271"/>
        <v>#N/A</v>
      </c>
      <c r="BW28" s="13" t="str">
        <f t="shared" si="272"/>
        <v>#N/A</v>
      </c>
      <c r="BX28" s="13" t="str">
        <f t="shared" si="273"/>
        <v>#N/A</v>
      </c>
      <c r="BY28" s="13" t="str">
        <f t="shared" si="274"/>
        <v>#N/A</v>
      </c>
      <c r="BZ28" s="13" t="str">
        <f t="shared" si="275"/>
        <v>#N/A</v>
      </c>
      <c r="CA28" s="13" t="str">
        <f t="shared" si="276"/>
        <v>#N/A</v>
      </c>
      <c r="CB28" s="13" t="str">
        <f t="array" ref="CB28">IF(BI28&lt;&gt;"",INDEX(BI27:BI29,MATCH(4,CA27:CA29,0),0),"")</f>
        <v>#N/A</v>
      </c>
      <c r="CC28" s="13" t="str">
        <f>IF(S25&lt;&gt;"",S25,"")</f>
        <v/>
      </c>
      <c r="CD28" s="13" t="str">
        <f>SUMPRODUCT(($CZ$3:$CZ$42=$CC28)*($DC$3:$DC$42=$CC29)*($DD$3:$DD$42="W"))+SUMPRODUCT(($CZ$3:$CZ$42=$CC28)*($DC$3:$DC$42=$CC30)*($DD$3:$DD$42="W"))+SUMPRODUCT(($CZ$3:$CZ$42=$CC28)*($DC$3:$DC$42=$CC31)*($DD$3:$DD$42="W"))+SUMPRODUCT(($CZ$3:$CZ$42=$CC29)*($DC$3:$DC$42=$CC28)*($DE$3:$DE$42="W"))+SUMPRODUCT(($CZ$3:$CZ$42=$CC30)*($DC$3:$DC$42=$CC28)*($DE$3:$DE$42="W"))+SUMPRODUCT(($CZ$3:$CZ$42=$CC31)*($DC$3:$DC$42=$CC28)*($DE$3:$DE$42="W"))</f>
        <v>#REF!</v>
      </c>
      <c r="CE28" s="13" t="str">
        <f>SUMPRODUCT(($CZ$3:$CZ$42=$CC28)*($DC$3:$DC$42=$CC29)*($DD$3:$DD$42="D"))+SUMPRODUCT(($CZ$3:$CZ$42=$CC28)*($DC$3:$DC$42=$CC30)*($DD$3:$DD$42="D"))+SUMPRODUCT(($CZ$3:$CZ$42=$CC28)*($DC$3:$DC$42=$CC31)*($DD$3:$DD$42="D"))+SUMPRODUCT(($CZ$3:$CZ$42=$CC29)*($DC$3:$DC$42=$CC28)*($DD$3:$DD$42="D"))+SUMPRODUCT(($CZ$3:$CZ$42=$CC30)*($DC$3:$DC$42=$CC28)*($DD$3:$DD$42="D"))+SUMPRODUCT(($CZ$3:$CZ$42=$CC31)*($DC$3:$DC$42=$CC28)*($DD$3:$DD$42="D"))</f>
        <v>#REF!</v>
      </c>
      <c r="CF28" s="13" t="str">
        <f>SUMPRODUCT(($CZ$3:$CZ$42=$CC28)*($DC$3:$DC$42=$CC29)*($DD$3:$DD$42="L"))+SUMPRODUCT(($CZ$3:$CZ$42=$CC28)*($DC$3:$DC$42=$CC30)*($DD$3:$DD$42="L"))+SUMPRODUCT(($CZ$3:$CZ$42=$CC28)*($DC$3:$DC$42=$CC31)*($DD$3:$DD$42="L"))+SUMPRODUCT(($CZ$3:$CZ$42=$CC29)*($DC$3:$DC$42=$CC28)*($DE$3:$DE$42="L"))+SUMPRODUCT(($CZ$3:$CZ$42=$CC30)*($DC$3:$DC$42=$CC28)*($DE$3:$DE$42="L"))+SUMPRODUCT(($CZ$3:$CZ$42=$CC31)*($DC$3:$DC$42=$CC28)*($DE$3:$DE$42="L"))</f>
        <v>#REF!</v>
      </c>
      <c r="CG28" s="13" t="str">
        <f>SUMPRODUCT(($CZ$3:$CZ$42=$CC28)*($DC$3:$DC$42=$CC29)*$DA$3:$DA$42)+SUMPRODUCT(($CZ$3:$CZ$42=$CC28)*($DC$3:$DC$42=$CC25)*$DA$3:$DA$42)+SUMPRODUCT(($CZ$3:$CZ$42=$CC28)*($DC$3:$DC$42=$CC26)*$DA$3:$DA$42)+SUMPRODUCT(($CZ$3:$CZ$42=$CC28)*($DC$3:$DC$42=$CC27)*$DA$3:$DA$42)+SUMPRODUCT(($CZ$3:$CZ$42=$CC29)*($DC$3:$DC$42=$CC28)*$DB$3:$DB$42)+SUMPRODUCT(($CZ$3:$CZ$42=$CC25)*($DC$3:$DC$42=$CC28)*$DB$3:$DB$42)+SUMPRODUCT(($CZ$3:$CZ$42=$CC26)*($DC$3:$DC$42=$CC28)*$DB$3:$DB$42)+SUMPRODUCT(($CZ$3:$CZ$42=$CC27)*($DC$3:$DC$42=$CC28)*$DB$3:$DB$42)</f>
        <v>#REF!</v>
      </c>
      <c r="CH28" s="13" t="str">
        <f>SUMPRODUCT(($CZ$3:$CZ$42=$CC28)*($DC$3:$DC$42=$CC29)*$DB$3:$DB$42)+SUMPRODUCT(($CZ$3:$CZ$42=$CC28)*($DC$3:$DC$42=$CC25)*$DB$3:$DB$42)+SUMPRODUCT(($CZ$3:$CZ$42=$CC28)*($DC$3:$DC$42=$CC26)*$DB$3:$DB$42)+SUMPRODUCT(($CZ$3:$CZ$42=$CC28)*($DC$3:$DC$42=$CC27)*$DB$3:$DB$42)+SUMPRODUCT(($CZ$3:$CZ$42=$CC29)*($DC$3:$DC$42=$CC28)*$DA$3:$DA$42)+SUMPRODUCT(($CZ$3:$CZ$42=$CC25)*($DC$3:$DC$42=$CC28)*$DA$3:$DA$42)+SUMPRODUCT(($CZ$3:$CZ$42=$CC26)*($DC$3:$DC$42=$CC28)*$DA$3:$DA$42)+SUMPRODUCT(($CZ$3:$CZ$42=$CC27)*($DC$3:$DC$42=$CC28)*$DA$3:$DA$42)</f>
        <v>#REF!</v>
      </c>
      <c r="CI28" s="13" t="str">
        <f>CG28-CH28+1000</f>
        <v>#REF!</v>
      </c>
      <c r="CJ28" s="13" t="str">
        <f>IF(CC28&lt;&gt;"",CD28*3+CE28*1,"")</f>
        <v/>
      </c>
      <c r="CK28" s="13" t="str">
        <f>IF(CC28&lt;&gt;"",VLOOKUP(CC28,$B$4:$H$40,7,FALSE),"")</f>
        <v/>
      </c>
      <c r="CL28" s="13" t="str">
        <f>IF(CC28&lt;&gt;"",VLOOKUP(CC28,$B$4:$H$40,5,FALSE),"")</f>
        <v/>
      </c>
      <c r="CM28" s="13" t="str">
        <f>IF(CC28&lt;&gt;"",VLOOKUP(CC28,$B$4:$J$40,9,FALSE),"")</f>
        <v/>
      </c>
      <c r="CN28" s="13" t="str">
        <f>CJ28</f>
        <v/>
      </c>
      <c r="CO28" s="13" t="str">
        <f>IF(CC28&lt;&gt;"",RANK(CN28,$AF$25:$AF$29),"")</f>
        <v/>
      </c>
      <c r="CP28" s="13" t="str">
        <f>IF(CC28&lt;&gt;"",SUMPRODUCT((CN$25:CN$29=CN28)*(CI$25:CI$29&gt;CI28)),"")</f>
        <v/>
      </c>
      <c r="CQ28" s="13" t="str">
        <f>IF(CC28&lt;&gt;"",SUMPRODUCT((CN$25:CN$29=CN28)*(CI$25:CI$29=CI28)*(CG$25:CG$29&gt;CG28)),"")</f>
        <v/>
      </c>
      <c r="CR28" s="13" t="str">
        <f>IF(CC28&lt;&gt;"",SUMPRODUCT((CN$25:CN$29=CN28)*(CI$25:CI$29=CI28)*(CG$25:CG$29=CG28)*(CK$25:CK$29&gt;CK28)),"")</f>
        <v/>
      </c>
      <c r="CS28" s="13" t="str">
        <f>IF(CC28&lt;&gt;"",SUMPRODUCT((CN$25:CN$29=CN28)*(CI$25:CI$29=CI28)*(CG$25:CG$29=CG28)*(CK$25:CK$29=CK28)*(CL$25:CL$29&gt;CL28)),"")</f>
        <v/>
      </c>
      <c r="CT28" s="13" t="str">
        <f>IF(CC28&lt;&gt;"",SUMPRODUCT((CN$25:CN$29=CN28)*(CI$25:CI$29=CI28)*(CG$25:CG$29=CG28)*(CK$25:CK$29=CK28)*(CL$25:CL$29=CL28)*(CM$25:CM$29&gt;CM28)),"")</f>
        <v/>
      </c>
      <c r="CU28" s="13" t="str">
        <f>IF(CC28&lt;&gt;"",SUM(CO28:CT28)+3,"")</f>
        <v/>
      </c>
      <c r="CV28" s="13" t="str">
        <f>IF(CC28&lt;&gt;"",IF(CU28=4,CC28,CC29),"")</f>
        <v/>
      </c>
      <c r="CW28" s="13" t="str">
        <f>IF(CV28&lt;&gt;"",CV28,IF(CB28&lt;&gt;"",CB28,IF(BH28&lt;&gt;"",BH28,IF(AN28&lt;&gt;"",AN28,N28))))</f>
        <v>#N/A</v>
      </c>
      <c r="CX28" s="13">
        <v>4.0</v>
      </c>
      <c r="CY28" s="13">
        <v>26.0</v>
      </c>
      <c r="CZ28" s="13" t="str">
        <f t="shared" si="70"/>
        <v>#REF!</v>
      </c>
      <c r="DA28" s="13" t="str">
        <f t="shared" ref="DA28:DB28" si="277">IF(AND(#REF!&lt;&gt;"",#REF!&lt;&gt;""),#REF!,0)</f>
        <v>#REF!</v>
      </c>
      <c r="DB28" s="13" t="str">
        <f t="shared" si="277"/>
        <v>#REF!</v>
      </c>
      <c r="DC28" s="13" t="str">
        <f t="shared" si="192"/>
        <v>#REF!</v>
      </c>
      <c r="DD28" s="13" t="str">
        <f t="shared" si="73"/>
        <v>#REF!</v>
      </c>
      <c r="DE28" s="13" t="str">
        <f t="shared" si="7"/>
        <v>#REF!</v>
      </c>
      <c r="DF28" s="13"/>
      <c r="DG28" s="13"/>
      <c r="DH28" s="13" t="s">
        <v>255</v>
      </c>
      <c r="DI28" s="7"/>
      <c r="DJ28" s="7"/>
      <c r="DK28" s="7"/>
      <c r="DL28" s="7"/>
      <c r="DM28" s="7"/>
      <c r="DN28" s="7"/>
      <c r="DO28" s="7"/>
      <c r="DP28" s="13"/>
      <c r="DQ28" s="13"/>
      <c r="DR28" s="13"/>
      <c r="DS28" s="13"/>
      <c r="DT28" s="13"/>
      <c r="DU28" s="13"/>
      <c r="DV28" s="13"/>
      <c r="DW28" s="13"/>
      <c r="DX28" s="13"/>
      <c r="DY28" s="13"/>
      <c r="DZ28" s="13"/>
      <c r="EA28" s="13"/>
      <c r="EB28" s="13"/>
      <c r="EC28" s="13"/>
      <c r="ED28" s="13"/>
      <c r="EE28" s="13"/>
      <c r="EG28" s="100"/>
      <c r="EH28" s="101" t="str">
        <f t="shared" si="147"/>
        <v>#REF!</v>
      </c>
      <c r="EI28" s="101" t="s">
        <v>685</v>
      </c>
      <c r="EJ28" s="101" t="str">
        <f t="shared" si="77"/>
        <v>#REF!</v>
      </c>
      <c r="EK28" s="13"/>
      <c r="EL28" s="102">
        <v>44366.625</v>
      </c>
      <c r="EM28" s="103">
        <f t="shared" si="78"/>
        <v>44366.625</v>
      </c>
      <c r="EN28" s="13"/>
      <c r="EO28" s="13">
        <v>-2.0</v>
      </c>
      <c r="EP28" s="13">
        <v>-5.0</v>
      </c>
      <c r="EQ28" s="13" t="s">
        <v>686</v>
      </c>
      <c r="ER28" s="13" t="s">
        <v>687</v>
      </c>
    </row>
    <row r="29"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t="str">
        <f>IF(CC28&lt;&gt;"",IF(CC28=CV28,CC29,CC28),"")</f>
        <v/>
      </c>
      <c r="CW29" s="13"/>
      <c r="CX29" s="13"/>
      <c r="CY29" s="13">
        <v>27.0</v>
      </c>
      <c r="CZ29" s="13" t="str">
        <f t="shared" si="70"/>
        <v>#REF!</v>
      </c>
      <c r="DA29" s="13" t="str">
        <f t="shared" ref="DA29:DB29" si="278">IF(AND(#REF!&lt;&gt;"",#REF!&lt;&gt;""),#REF!,0)</f>
        <v>#REF!</v>
      </c>
      <c r="DB29" s="13" t="str">
        <f t="shared" si="278"/>
        <v>#REF!</v>
      </c>
      <c r="DC29" s="13" t="str">
        <f t="shared" si="192"/>
        <v>#REF!</v>
      </c>
      <c r="DD29" s="13" t="str">
        <f t="shared" si="73"/>
        <v>#REF!</v>
      </c>
      <c r="DE29" s="13" t="str">
        <f t="shared" si="7"/>
        <v>#REF!</v>
      </c>
      <c r="DF29" s="13"/>
      <c r="DG29" s="13"/>
      <c r="DH29" s="13"/>
      <c r="DI29" s="7"/>
      <c r="DJ29" s="7"/>
      <c r="DK29" s="7"/>
      <c r="DL29" s="7"/>
      <c r="DM29" s="7"/>
      <c r="DN29" s="7"/>
      <c r="DO29" s="7"/>
      <c r="DP29" s="13"/>
      <c r="DQ29" s="13"/>
      <c r="DR29" s="13"/>
      <c r="DS29" s="13"/>
      <c r="DT29" s="13"/>
      <c r="DU29" s="13"/>
      <c r="DV29" s="13"/>
      <c r="DW29" s="13"/>
      <c r="DX29" s="13"/>
      <c r="DY29" s="13"/>
      <c r="DZ29" s="13"/>
      <c r="EA29" s="13"/>
      <c r="EB29" s="13"/>
      <c r="EC29" s="13"/>
      <c r="ED29" s="13"/>
      <c r="EE29" s="13"/>
      <c r="EG29" s="100"/>
      <c r="EH29" s="101" t="str">
        <f t="shared" si="147"/>
        <v>#REF!</v>
      </c>
      <c r="EI29" s="101" t="s">
        <v>688</v>
      </c>
      <c r="EJ29" s="101" t="str">
        <f t="shared" si="77"/>
        <v>#REF!</v>
      </c>
      <c r="EK29" s="13"/>
      <c r="EL29" s="102">
        <v>44366.75</v>
      </c>
      <c r="EM29" s="103">
        <f t="shared" si="78"/>
        <v>44366.75</v>
      </c>
      <c r="EN29" s="13"/>
      <c r="EO29" s="13">
        <v>-1.5</v>
      </c>
      <c r="EP29" s="13">
        <v>-5.0</v>
      </c>
      <c r="EQ29" s="13" t="s">
        <v>689</v>
      </c>
      <c r="ER29" s="13" t="s">
        <v>690</v>
      </c>
    </row>
    <row r="30"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t="str">
        <f>IF(BN29&lt;&gt;"",BN29,"")</f>
        <v/>
      </c>
      <c r="CD30" s="13"/>
      <c r="CE30" s="13"/>
      <c r="CF30" s="13"/>
      <c r="CG30" s="13"/>
      <c r="CH30" s="13"/>
      <c r="CI30" s="13"/>
      <c r="CJ30" s="13"/>
      <c r="CK30" s="13"/>
      <c r="CL30" s="13"/>
      <c r="CM30" s="13"/>
      <c r="CN30" s="13"/>
      <c r="CO30" s="13"/>
      <c r="CP30" s="13"/>
      <c r="CQ30" s="13"/>
      <c r="CR30" s="13"/>
      <c r="CS30" s="13"/>
      <c r="CT30" s="13"/>
      <c r="CU30" s="13"/>
      <c r="CV30" s="13"/>
      <c r="CW30" s="13"/>
      <c r="CX30" s="13"/>
      <c r="CY30" s="13">
        <v>28.0</v>
      </c>
      <c r="CZ30" s="13" t="str">
        <f t="shared" si="70"/>
        <v>#REF!</v>
      </c>
      <c r="DA30" s="13" t="str">
        <f t="shared" ref="DA30:DB30" si="279">IF(AND(#REF!&lt;&gt;"",#REF!&lt;&gt;""),#REF!,0)</f>
        <v>#REF!</v>
      </c>
      <c r="DB30" s="13" t="str">
        <f t="shared" si="279"/>
        <v>#REF!</v>
      </c>
      <c r="DC30" s="13" t="str">
        <f t="shared" si="192"/>
        <v>#REF!</v>
      </c>
      <c r="DD30" s="13" t="str">
        <f t="shared" si="73"/>
        <v>#REF!</v>
      </c>
      <c r="DE30" s="13" t="str">
        <f t="shared" si="7"/>
        <v>#REF!</v>
      </c>
      <c r="DF30" s="13"/>
      <c r="DG30" s="13"/>
      <c r="DH30" s="13"/>
      <c r="DI30" s="7"/>
      <c r="DJ30" s="7"/>
      <c r="DK30" s="7"/>
      <c r="DL30" s="7"/>
      <c r="DM30" s="7"/>
      <c r="DN30" s="7"/>
      <c r="DO30" s="7"/>
      <c r="DP30" s="13"/>
      <c r="DQ30" s="13"/>
      <c r="DR30" s="13"/>
      <c r="DS30" s="13"/>
      <c r="DT30" s="13"/>
      <c r="DU30" s="13"/>
      <c r="DV30" s="13"/>
      <c r="DW30" s="13"/>
      <c r="DX30" s="13"/>
      <c r="DY30" s="13"/>
      <c r="DZ30" s="13"/>
      <c r="EA30" s="13"/>
      <c r="EB30" s="13"/>
      <c r="EC30" s="13"/>
      <c r="ED30" s="13"/>
      <c r="EE30" s="13"/>
      <c r="EG30" s="100"/>
      <c r="EH30" s="101" t="str">
        <f t="shared" si="147"/>
        <v>#REF!</v>
      </c>
      <c r="EI30" s="101" t="s">
        <v>691</v>
      </c>
      <c r="EJ30" s="101" t="str">
        <f t="shared" si="77"/>
        <v>#REF!</v>
      </c>
      <c r="EK30" s="13"/>
      <c r="EL30" s="102">
        <v>44366.875</v>
      </c>
      <c r="EM30" s="103">
        <f t="shared" si="78"/>
        <v>44366.875</v>
      </c>
      <c r="EN30" s="13"/>
      <c r="EO30" s="13">
        <v>-1.0</v>
      </c>
      <c r="EP30" s="13">
        <v>-5.0</v>
      </c>
      <c r="EQ30" s="13" t="s">
        <v>692</v>
      </c>
      <c r="ER30" s="13" t="s">
        <v>693</v>
      </c>
    </row>
    <row r="31" ht="14.25" customHeight="1">
      <c r="A31" s="13" t="str">
        <f t="shared" ref="A31:A34" si="281">VLOOKUP(B31,$CW$31:$CX$35,2,FALSE)</f>
        <v>#REF!</v>
      </c>
      <c r="B31" s="13" t="str">
        <f>'Dummy Table'!EH23</f>
        <v>#REF!</v>
      </c>
      <c r="C31" s="13" t="str">
        <f t="shared" ref="C31:C34" si="282">SUMPRODUCT(($CZ$3:$CZ$42=$B31)*($DD$3:$DD$42="W"))+SUMPRODUCT(($DC$3:$DC$42=$B31)*($DE$3:$DE$42="W"))</f>
        <v>#REF!</v>
      </c>
      <c r="D31" s="13" t="str">
        <f t="shared" ref="D31:D34" si="283">SUMPRODUCT(($CZ$3:$CZ$42=$B31)*($DD$3:$DD$42="D"))+SUMPRODUCT(($DC$3:$DC$42=$B31)*($DE$3:$DE$42="D"))</f>
        <v>#REF!</v>
      </c>
      <c r="E31" s="13" t="str">
        <f t="shared" ref="E31:E34" si="284">SUMPRODUCT(($CZ$3:$CZ$42=$B31)*($DD$3:$DD$42="L"))+SUMPRODUCT(($DC$3:$DC$42=$B31)*($DE$3:$DE$42="L"))</f>
        <v>#REF!</v>
      </c>
      <c r="F31" s="13" t="str">
        <f t="shared" ref="F31:F34" si="285">SUMIF($CZ$3:$CZ$60,B31,$DA$3:$DA$60)+SUMIF($DC$3:$DC$60,B31,$DB$3:$DB$60)</f>
        <v>#REF!</v>
      </c>
      <c r="G31" s="13" t="str">
        <f t="shared" ref="G31:G34" si="286">SUMIF($DC$3:$DC$60,B31,$DA$3:$DA$60)+SUMIF($CZ$3:$CZ$60,B31,$DB$3:$DB$60)</f>
        <v>#REF!</v>
      </c>
      <c r="H31" s="13" t="str">
        <f t="shared" ref="H31:H34" si="287">F31-G31+1000</f>
        <v>#REF!</v>
      </c>
      <c r="I31" s="13" t="str">
        <f t="shared" ref="I31:I34" si="288">C31*3+D31*1</f>
        <v>#REF!</v>
      </c>
      <c r="J31" s="13">
        <v>51.0</v>
      </c>
      <c r="K31" s="13" t="str">
        <f>IF(COUNTIF(I31:I35,4)&lt;&gt;4,RANK(I31,I31:I35),I71)</f>
        <v>#REF!</v>
      </c>
      <c r="L31" s="13"/>
      <c r="M31" s="13" t="str">
        <f>SUMPRODUCT((K31:K34=K31)*(J31:J34&lt;J31))+K31</f>
        <v>#REF!</v>
      </c>
      <c r="N31" s="13" t="str">
        <f t="array" ref="N31">INDEX($B$31:$B$35,MATCH(1,$M$31:$M$35,0),0)</f>
        <v>#N/A</v>
      </c>
      <c r="O31" s="13" t="str">
        <f t="shared" ref="O31:O34" si="289">INDEX($K$31:$K$35,MATCH(N31,$B$31:$B$35,0),0)</f>
        <v>#N/A</v>
      </c>
      <c r="P31" s="13" t="str">
        <f>IF(O32=1,N31,"")</f>
        <v>#N/A</v>
      </c>
      <c r="Q31" s="13" t="str">
        <f>IF(O33=2,N32,"")</f>
        <v>#N/A</v>
      </c>
      <c r="R31" s="13" t="str">
        <f>IF(O34=3,N33,"")</f>
        <v>#N/A</v>
      </c>
      <c r="S31" s="13" t="str">
        <f>IF(O35=4,N34,"")</f>
        <v/>
      </c>
      <c r="T31" s="13"/>
      <c r="U31" s="13" t="str">
        <f t="shared" ref="U31:U34" si="290">IF(P31&lt;&gt;"",P31,"")</f>
        <v>#N/A</v>
      </c>
      <c r="V31" s="13" t="str">
        <f>SUMPRODUCT(($CZ$3:$CZ$42=$U31)*($DC$3:$DC$42=$U32)*($DD$3:$DD$42="W"))+SUMPRODUCT(($CZ$3:$CZ$42=$U31)*($DC$3:$DC$42=$U33)*($DD$3:$DD$42="W"))+SUMPRODUCT(($CZ$3:$CZ$42=$U31)*($DC$3:$DC$42=$U34)*($DD$3:$DD$42="W"))+SUMPRODUCT(($CZ$3:$CZ$42=$U31)*($DC$3:$DC$42=$U35)*($DD$3:$DD$42="W"))+SUMPRODUCT(($CZ$3:$CZ$42=$U32)*($DC$3:$DC$42=$U31)*($DE$3:$DE$42="W"))+SUMPRODUCT(($CZ$3:$CZ$42=$U33)*($DC$3:$DC$42=$U31)*($DE$3:$DE$42="W"))+SUMPRODUCT(($CZ$3:$CZ$42=$U34)*($DC$3:$DC$42=$U31)*($DE$3:$DE$42="W"))+SUMPRODUCT(($CZ$3:$CZ$42=$U35)*($DC$3:$DC$42=$U31)*($DE$3:$DE$42="W"))</f>
        <v>#REF!</v>
      </c>
      <c r="W31" s="13" t="str">
        <f>SUMPRODUCT(($CZ$3:$CZ$42=$U31)*($DC$3:$DC$42=$U32)*($DD$3:$DD$42="D"))+SUMPRODUCT(($CZ$3:$CZ$42=$U31)*($DC$3:$DC$42=$U33)*($DD$3:$DD$42="D"))+SUMPRODUCT(($CZ$3:$CZ$42=$U31)*($DC$3:$DC$42=$U34)*($DD$3:$DD$42="D"))+SUMPRODUCT(($CZ$3:$CZ$42=$U31)*($DC$3:$DC$42=$U35)*($DD$3:$DD$42="D"))+SUMPRODUCT(($CZ$3:$CZ$42=$U32)*($DC$3:$DC$42=$U31)*($DD$3:$DD$42="D"))+SUMPRODUCT(($CZ$3:$CZ$42=$U33)*($DC$3:$DC$42=$U31)*($DD$3:$DD$42="D"))+SUMPRODUCT(($CZ$3:$CZ$42=$U34)*($DC$3:$DC$42=$U31)*($DD$3:$DD$42="D"))+SUMPRODUCT(($CZ$3:$CZ$42=$U35)*($DC$3:$DC$42=$U31)*($DD$3:$DD$42="D"))</f>
        <v>#REF!</v>
      </c>
      <c r="X31" s="13" t="str">
        <f>SUMPRODUCT(($CZ$3:$CZ$42=$U31)*($DC$3:$DC$42=$U32)*($DD$3:$DD$42="L"))+SUMPRODUCT(($CZ$3:$CZ$42=$U31)*($DC$3:$DC$42=$U33)*($DD$3:$DD$42="L"))+SUMPRODUCT(($CZ$3:$CZ$42=$U31)*($DC$3:$DC$42=$U34)*($DD$3:$DD$42="L"))+SUMPRODUCT(($CZ$3:$CZ$42=$U31)*($DC$3:$DC$42=$U35)*($DD$3:$DD$42="L"))+SUMPRODUCT(($CZ$3:$CZ$42=$U32)*($DC$3:$DC$42=$U31)*($DE$3:$DE$42="L"))+SUMPRODUCT(($CZ$3:$CZ$42=$U33)*($DC$3:$DC$42=$U31)*($DE$3:$DE$42="L"))+SUMPRODUCT(($CZ$3:$CZ$42=$U34)*($DC$3:$DC$42=$U31)*($DE$3:$DE$42="L"))+SUMPRODUCT(($CZ$3:$CZ$42=$U35)*($DC$3:$DC$42=$U31)*($DE$3:$DE$42="L"))</f>
        <v>#REF!</v>
      </c>
      <c r="Y31" s="13" t="str">
        <f>SUMPRODUCT(($CZ$3:$CZ$42=$U31)*($DC$3:$DC$42=$U32)*$DA$3:$DA$42)+SUMPRODUCT(($CZ$3:$CZ$42=$U31)*($DC$3:$DC$42=$U33)*$DA$3:$DA$42)+SUMPRODUCT(($CZ$3:$CZ$42=$U31)*($DC$3:$DC$42=$U34)*$DA$3:$DA$42)+SUMPRODUCT(($CZ$3:$CZ$42=$U31)*($DC$3:$DC$42=$U35)*$DA$3:$DA$42)+SUMPRODUCT(($CZ$3:$CZ$42=$U32)*($DC$3:$DC$42=$U31)*$DB$3:$DB$42)+SUMPRODUCT(($CZ$3:$CZ$42=$U33)*($DC$3:$DC$42=$U31)*$DB$3:$DB$42)+SUMPRODUCT(($CZ$3:$CZ$42=$U34)*($DC$3:$DC$42=$U31)*$DB$3:$DB$42)+SUMPRODUCT(($CZ$3:$CZ$42=$U35)*($DC$3:$DC$42=$U31)*$DB$3:$DB$42)</f>
        <v>#REF!</v>
      </c>
      <c r="Z31" s="13" t="str">
        <f>SUMPRODUCT(($CZ$3:$CZ$42=$U31)*($DC$3:$DC$42=$U32)*$DB$3:$DB$42)+SUMPRODUCT(($CZ$3:$CZ$42=$U31)*($DC$3:$DC$42=$U33)*$DB$3:$DB$42)+SUMPRODUCT(($CZ$3:$CZ$42=$U31)*($DC$3:$DC$42=$U34)*$DB$3:$DB$42)+SUMPRODUCT(($CZ$3:$CZ$42=$U31)*($DC$3:$DC$42=$U35)*$DB$3:$DB$42)+SUMPRODUCT(($CZ$3:$CZ$42=$U32)*($DC$3:$DC$42=$U31)*$DA$3:$DA$42)+SUMPRODUCT(($CZ$3:$CZ$42=$U33)*($DC$3:$DC$42=$U31)*$DA$3:$DA$42)+SUMPRODUCT(($CZ$3:$CZ$42=$U34)*($DC$3:$DC$42=$U31)*$DA$3:$DA$42)+SUMPRODUCT(($CZ$3:$CZ$42=$U35)*($DC$3:$DC$42=$U31)*$DA$3:$DA$42)</f>
        <v>#REF!</v>
      </c>
      <c r="AA31" s="13" t="str">
        <f t="shared" ref="AA31:AA34" si="291">Y31-Z31+1000</f>
        <v>#REF!</v>
      </c>
      <c r="AB31" s="13" t="str">
        <f t="shared" ref="AB31:AB34" si="292">IF(U31&lt;&gt;"",V31*3+W31*1,"")</f>
        <v>#N/A</v>
      </c>
      <c r="AC31" s="13" t="str">
        <f t="shared" ref="AC31:AC34" si="293">IF(U31&lt;&gt;"",VLOOKUP(U31,$B$4:$H$40,7,FALSE),"")</f>
        <v>#N/A</v>
      </c>
      <c r="AD31" s="13" t="str">
        <f t="shared" ref="AD31:AD34" si="294">IF(U31&lt;&gt;"",VLOOKUP(U31,$B$4:$H$40,5,FALSE),"")</f>
        <v>#N/A</v>
      </c>
      <c r="AE31" s="13" t="str">
        <f t="shared" ref="AE31:AE34" si="295">IF(U31&lt;&gt;"",VLOOKUP(U31,$B$4:$J$40,9,FALSE),"")</f>
        <v>#N/A</v>
      </c>
      <c r="AF31" s="13" t="str">
        <f t="shared" ref="AF31:AF34" si="296">AB31</f>
        <v>#N/A</v>
      </c>
      <c r="AG31" s="13" t="str">
        <f t="shared" ref="AG31:AG34" si="297">IF(U31&lt;&gt;"",RANK(AF31,$AF$31:$AF$35),"")</f>
        <v>#N/A</v>
      </c>
      <c r="AH31" s="13" t="str">
        <f t="shared" ref="AH31:AH34" si="298">IF(U31&lt;&gt;"",SUMPRODUCT((AF$31:AF$35=AF31)*(AA$31:AA$35&gt;AA31)),"")</f>
        <v>#N/A</v>
      </c>
      <c r="AI31" s="13" t="str">
        <f t="shared" ref="AI31:AI34" si="299">IF(U31&lt;&gt;"",SUMPRODUCT((AF$31:AF$35=AF31)*(AA$31:AA$35=AA31)*(Y$31:Y$35&gt;Y31)),"")</f>
        <v>#N/A</v>
      </c>
      <c r="AJ31" s="13" t="str">
        <f t="shared" ref="AJ31:AJ34" si="300">IF(U31&lt;&gt;"",SUMPRODUCT((AF$31:AF$35=AF31)*(AA$31:AA$35=AA31)*(Y$31:Y$35=Y31)*(AC$31:AC$35&gt;AC31)),"")</f>
        <v>#N/A</v>
      </c>
      <c r="AK31" s="13" t="str">
        <f t="shared" ref="AK31:AK34" si="301">IF(U31&lt;&gt;"",SUMPRODUCT((AF$31:AF$35=AF31)*(AA$31:AA$35=AA31)*(Y$31:Y$35=Y31)*(AC$31:AC$35=AC31)*(AD$31:AD$35&gt;AD31)),"")</f>
        <v>#N/A</v>
      </c>
      <c r="AL31" s="13" t="str">
        <f t="shared" ref="AL31:AL34" si="302">IF(U31&lt;&gt;"",SUMPRODUCT((AF$31:AF$35=AF31)*(AA$31:AA$35=AA31)*(Y$31:Y$35=Y31)*(AC$31:AC$35=AC31)*(AD$31:AD$35=AD31)*(AE$31:AE$35&gt;AE31)),"")</f>
        <v>#N/A</v>
      </c>
      <c r="AM31" s="13" t="str">
        <f t="shared" ref="AM31:AM34" si="303">IF(U31&lt;&gt;"",IF(AM71&lt;&gt;"",IF(T$70=3,AM71,AM71+T$70),SUM(AG31:AL31)),"")</f>
        <v>#N/A</v>
      </c>
      <c r="AN31" s="13" t="str">
        <f t="array" ref="AN31">IF(U31&lt;&gt;"",INDEX($U$31:$U$35,MATCH(1,$AM$31:$AM$35,0),0),"")</f>
        <v>#N/A</v>
      </c>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t="str">
        <f>IF(AN31&lt;&gt;"",AN31,N31)</f>
        <v>#N/A</v>
      </c>
      <c r="CX31" s="13">
        <v>1.0</v>
      </c>
      <c r="CY31" s="13">
        <v>29.0</v>
      </c>
      <c r="CZ31" s="13" t="str">
        <f t="shared" si="70"/>
        <v>#REF!</v>
      </c>
      <c r="DA31" s="13" t="str">
        <f t="shared" ref="DA31:DB31" si="280">IF(AND(#REF!&lt;&gt;"",#REF!&lt;&gt;""),#REF!,0)</f>
        <v>#REF!</v>
      </c>
      <c r="DB31" s="13" t="str">
        <f t="shared" si="280"/>
        <v>#REF!</v>
      </c>
      <c r="DC31" s="13" t="str">
        <f t="shared" si="192"/>
        <v>#REF!</v>
      </c>
      <c r="DD31" s="13" t="str">
        <f t="shared" si="73"/>
        <v>#REF!</v>
      </c>
      <c r="DE31" s="13" t="str">
        <f t="shared" si="7"/>
        <v>#REF!</v>
      </c>
      <c r="DF31" s="13"/>
      <c r="DG31" s="13"/>
      <c r="DH31" s="13"/>
      <c r="DI31" s="7"/>
      <c r="DJ31" s="7"/>
      <c r="DK31" s="7"/>
      <c r="DL31" s="7"/>
      <c r="DM31" s="7"/>
      <c r="DN31" s="7"/>
      <c r="DO31" s="7"/>
      <c r="DP31" s="13"/>
      <c r="DQ31" s="13"/>
      <c r="DR31" s="13"/>
      <c r="DS31" s="13"/>
      <c r="DT31" s="13"/>
      <c r="DU31" s="13"/>
      <c r="DV31" s="13"/>
      <c r="DW31" s="13"/>
      <c r="DX31" s="13"/>
      <c r="DY31" s="13"/>
      <c r="DZ31" s="13"/>
      <c r="EA31" s="13"/>
      <c r="EB31" s="13"/>
      <c r="EC31" s="13"/>
      <c r="ED31" s="13"/>
      <c r="EE31" s="13"/>
      <c r="EF31" s="99" t="s">
        <v>694</v>
      </c>
      <c r="EG31" s="100"/>
      <c r="EH31" s="101"/>
      <c r="EI31" s="101"/>
      <c r="EJ31" s="101"/>
      <c r="EK31" s="13"/>
      <c r="EL31" s="102">
        <v>44367.75</v>
      </c>
      <c r="EM31" s="103">
        <f t="shared" si="78"/>
        <v>44367.75</v>
      </c>
      <c r="EN31" s="13"/>
      <c r="EO31" s="13">
        <v>-0.5</v>
      </c>
      <c r="EP31" s="13">
        <v>-5.0</v>
      </c>
      <c r="EQ31" s="13" t="s">
        <v>695</v>
      </c>
      <c r="ER31" s="13" t="s">
        <v>696</v>
      </c>
    </row>
    <row r="32" ht="14.25" customHeight="1">
      <c r="A32" s="13" t="str">
        <f t="shared" si="281"/>
        <v>#REF!</v>
      </c>
      <c r="B32" s="13" t="str">
        <f>'Dummy Table'!EH24</f>
        <v>#REF!</v>
      </c>
      <c r="C32" s="13" t="str">
        <f t="shared" si="282"/>
        <v>#REF!</v>
      </c>
      <c r="D32" s="13" t="str">
        <f t="shared" si="283"/>
        <v>#REF!</v>
      </c>
      <c r="E32" s="13" t="str">
        <f t="shared" si="284"/>
        <v>#REF!</v>
      </c>
      <c r="F32" s="13" t="str">
        <f t="shared" si="285"/>
        <v>#REF!</v>
      </c>
      <c r="G32" s="13" t="str">
        <f t="shared" si="286"/>
        <v>#REF!</v>
      </c>
      <c r="H32" s="13" t="str">
        <f t="shared" si="287"/>
        <v>#REF!</v>
      </c>
      <c r="I32" s="13" t="str">
        <f t="shared" si="288"/>
        <v>#REF!</v>
      </c>
      <c r="J32" s="13">
        <v>39.0</v>
      </c>
      <c r="K32" s="13" t="str">
        <f>IF(COUNTIF(I31:I35,4)&lt;&gt;4,RANK(I32,I31:I35),I72)</f>
        <v>#REF!</v>
      </c>
      <c r="L32" s="13"/>
      <c r="M32" s="13" t="str">
        <f>SUMPRODUCT((K31:K34=K32)*(J31:J34&lt;J32))+K32</f>
        <v>#REF!</v>
      </c>
      <c r="N32" s="13" t="str">
        <f t="array" ref="N32">INDEX($B$31:$B$35,MATCH(2,$M$31:$M$35,0),0)</f>
        <v>#N/A</v>
      </c>
      <c r="O32" s="13" t="str">
        <f t="shared" si="289"/>
        <v>#N/A</v>
      </c>
      <c r="P32" s="13" t="str">
        <f>IF(P31&lt;&gt;"",N32,"")</f>
        <v>#N/A</v>
      </c>
      <c r="Q32" s="13" t="str">
        <f>IF(Q31&lt;&gt;"",N33,"")</f>
        <v>#N/A</v>
      </c>
      <c r="R32" s="13" t="str">
        <f>IF(R31&lt;&gt;"",N34,"")</f>
        <v>#N/A</v>
      </c>
      <c r="S32" s="13" t="str">
        <f>IF(S31&lt;&gt;"",N35,"")</f>
        <v/>
      </c>
      <c r="T32" s="13"/>
      <c r="U32" s="13" t="str">
        <f t="shared" si="290"/>
        <v>#N/A</v>
      </c>
      <c r="V32" s="13" t="str">
        <f>SUMPRODUCT(($CZ$3:$CZ$42=$U32)*($DC$3:$DC$42=$U33)*($DD$3:$DD$42="W"))+SUMPRODUCT(($CZ$3:$CZ$42=$U32)*($DC$3:$DC$42=$U34)*($DD$3:$DD$42="W"))+SUMPRODUCT(($CZ$3:$CZ$42=$U32)*($DC$3:$DC$42=$U35)*($DD$3:$DD$42="W"))+SUMPRODUCT(($CZ$3:$CZ$42=$U32)*($DC$3:$DC$42=$U31)*($DD$3:$DD$42="W"))+SUMPRODUCT(($CZ$3:$CZ$42=$U33)*($DC$3:$DC$42=$U32)*($DE$3:$DE$42="W"))+SUMPRODUCT(($CZ$3:$CZ$42=$U34)*($DC$3:$DC$42=$U32)*($DE$3:$DE$42="W"))+SUMPRODUCT(($CZ$3:$CZ$42=$U35)*($DC$3:$DC$42=$U32)*($DE$3:$DE$42="W"))+SUMPRODUCT(($CZ$3:$CZ$42=$U31)*($DC$3:$DC$42=$U32)*($DE$3:$DE$42="W"))</f>
        <v>#REF!</v>
      </c>
      <c r="W32" s="13" t="str">
        <f>SUMPRODUCT(($CZ$3:$CZ$42=$U32)*($DC$3:$DC$42=$U33)*($DD$3:$DD$42="D"))+SUMPRODUCT(($CZ$3:$CZ$42=$U32)*($DC$3:$DC$42=$U34)*($DD$3:$DD$42="D"))+SUMPRODUCT(($CZ$3:$CZ$42=$U32)*($DC$3:$DC$42=$U35)*($DD$3:$DD$42="D"))+SUMPRODUCT(($CZ$3:$CZ$42=$U32)*($DC$3:$DC$42=$U31)*($DD$3:$DD$42="D"))+SUMPRODUCT(($CZ$3:$CZ$42=$U33)*($DC$3:$DC$42=$U32)*($DD$3:$DD$42="D"))+SUMPRODUCT(($CZ$3:$CZ$42=$U34)*($DC$3:$DC$42=$U32)*($DD$3:$DD$42="D"))+SUMPRODUCT(($CZ$3:$CZ$42=$U35)*($DC$3:$DC$42=$U32)*($DD$3:$DD$42="D"))+SUMPRODUCT(($CZ$3:$CZ$42=$U31)*($DC$3:$DC$42=$U32)*($DD$3:$DD$42="D"))</f>
        <v>#REF!</v>
      </c>
      <c r="X32" s="13" t="str">
        <f>SUMPRODUCT(($CZ$3:$CZ$42=$U32)*($DC$3:$DC$42=$U33)*($DD$3:$DD$42="L"))+SUMPRODUCT(($CZ$3:$CZ$42=$U32)*($DC$3:$DC$42=$U34)*($DD$3:$DD$42="L"))+SUMPRODUCT(($CZ$3:$CZ$42=$U32)*($DC$3:$DC$42=$U35)*($DD$3:$DD$42="L"))+SUMPRODUCT(($CZ$3:$CZ$42=$U32)*($DC$3:$DC$42=$U31)*($DD$3:$DD$42="L"))+SUMPRODUCT(($CZ$3:$CZ$42=$U33)*($DC$3:$DC$42=$U32)*($DE$3:$DE$42="L"))+SUMPRODUCT(($CZ$3:$CZ$42=$U34)*($DC$3:$DC$42=$U32)*($DE$3:$DE$42="L"))+SUMPRODUCT(($CZ$3:$CZ$42=$U35)*($DC$3:$DC$42=$U32)*($DE$3:$DE$42="L"))+SUMPRODUCT(($CZ$3:$CZ$42=$U31)*($DC$3:$DC$42=$U32)*($DE$3:$DE$42="L"))</f>
        <v>#REF!</v>
      </c>
      <c r="Y32" s="13" t="str">
        <f>SUMPRODUCT(($CZ$3:$CZ$42=$U32)*($DC$3:$DC$42=$U33)*$DA$3:$DA$42)+SUMPRODUCT(($CZ$3:$CZ$42=$U32)*($DC$3:$DC$42=$U34)*$DA$3:$DA$42)+SUMPRODUCT(($CZ$3:$CZ$42=$U32)*($DC$3:$DC$42=$U35)*$DA$3:$DA$42)+SUMPRODUCT(($CZ$3:$CZ$42=$U32)*($DC$3:$DC$42=$U31)*$DA$3:$DA$42)+SUMPRODUCT(($CZ$3:$CZ$42=$U33)*($DC$3:$DC$42=$U32)*$DB$3:$DB$42)+SUMPRODUCT(($CZ$3:$CZ$42=$U34)*($DC$3:$DC$42=$U32)*$DB$3:$DB$42)+SUMPRODUCT(($CZ$3:$CZ$42=$U35)*($DC$3:$DC$42=$U32)*$DB$3:$DB$42)+SUMPRODUCT(($CZ$3:$CZ$42=$U31)*($DC$3:$DC$42=$U32)*$DB$3:$DB$42)</f>
        <v>#REF!</v>
      </c>
      <c r="Z32" s="13" t="str">
        <f>SUMPRODUCT(($CZ$3:$CZ$42=$U32)*($DC$3:$DC$42=$U33)*$DB$3:$DB$42)+SUMPRODUCT(($CZ$3:$CZ$42=$U32)*($DC$3:$DC$42=$U34)*$DB$3:$DB$42)+SUMPRODUCT(($CZ$3:$CZ$42=$U32)*($DC$3:$DC$42=$U35)*$DB$3:$DB$42)+SUMPRODUCT(($CZ$3:$CZ$42=$U32)*($DC$3:$DC$42=$U31)*$DB$3:$DB$42)+SUMPRODUCT(($CZ$3:$CZ$42=$U33)*($DC$3:$DC$42=$U32)*$DA$3:$DA$42)+SUMPRODUCT(($CZ$3:$CZ$42=$U34)*($DC$3:$DC$42=$U32)*$DA$3:$DA$42)+SUMPRODUCT(($CZ$3:$CZ$42=$U35)*($DC$3:$DC$42=$U32)*$DA$3:$DA$42)+SUMPRODUCT(($CZ$3:$CZ$42=$U31)*($DC$3:$DC$42=$U32)*$DA$3:$DA$42)</f>
        <v>#REF!</v>
      </c>
      <c r="AA32" s="13" t="str">
        <f t="shared" si="291"/>
        <v>#REF!</v>
      </c>
      <c r="AB32" s="13" t="str">
        <f t="shared" si="292"/>
        <v>#N/A</v>
      </c>
      <c r="AC32" s="13" t="str">
        <f t="shared" si="293"/>
        <v>#N/A</v>
      </c>
      <c r="AD32" s="13" t="str">
        <f t="shared" si="294"/>
        <v>#N/A</v>
      </c>
      <c r="AE32" s="13" t="str">
        <f t="shared" si="295"/>
        <v>#N/A</v>
      </c>
      <c r="AF32" s="13" t="str">
        <f t="shared" si="296"/>
        <v>#N/A</v>
      </c>
      <c r="AG32" s="13" t="str">
        <f t="shared" si="297"/>
        <v>#N/A</v>
      </c>
      <c r="AH32" s="13" t="str">
        <f t="shared" si="298"/>
        <v>#N/A</v>
      </c>
      <c r="AI32" s="13" t="str">
        <f t="shared" si="299"/>
        <v>#N/A</v>
      </c>
      <c r="AJ32" s="13" t="str">
        <f t="shared" si="300"/>
        <v>#N/A</v>
      </c>
      <c r="AK32" s="13" t="str">
        <f t="shared" si="301"/>
        <v>#N/A</v>
      </c>
      <c r="AL32" s="13" t="str">
        <f t="shared" si="302"/>
        <v>#N/A</v>
      </c>
      <c r="AM32" s="13" t="str">
        <f t="shared" si="303"/>
        <v>#N/A</v>
      </c>
      <c r="AN32" s="13" t="str">
        <f t="array" ref="AN32">IF(U32&lt;&gt;"",INDEX($U$31:$U$35,MATCH(2,$AM$31:$AM$35,0),0),"")</f>
        <v>#N/A</v>
      </c>
      <c r="AO32" s="13" t="str">
        <f t="shared" ref="AO32:AO34" si="305">IF(Q31&lt;&gt;"",Q31,"")</f>
        <v>#N/A</v>
      </c>
      <c r="AP32" s="13" t="str">
        <f>SUMPRODUCT(($CZ$3:$CZ$42=$AO32)*($DC$3:$DC$42=$AO33)*($DD$3:$DD$42="W"))+SUMPRODUCT(($CZ$3:$CZ$42=$AO32)*($DC$3:$DC$42=$AO34)*($DD$3:$DD$42="W"))+SUMPRODUCT(($CZ$3:$CZ$42=$AO32)*($DC$3:$DC$42=$AO35)*($DD$3:$DD$42="W"))+SUMPRODUCT(($CZ$3:$CZ$42=$AO33)*($DC$3:$DC$42=$AO32)*($DE$3:$DE$42="W"))+SUMPRODUCT(($CZ$3:$CZ$42=$AO34)*($DC$3:$DC$42=$AO32)*($DE$3:$DE$42="W"))+SUMPRODUCT(($CZ$3:$CZ$42=$AO35)*($DC$3:$DC$42=$AO32)*($DE$3:$DE$42="W"))</f>
        <v>#REF!</v>
      </c>
      <c r="AQ32" s="13" t="str">
        <f>SUMPRODUCT(($CZ$3:$CZ$42=$AO32)*($DC$3:$DC$42=$AO33)*($DD$3:$DD$42="D"))+SUMPRODUCT(($CZ$3:$CZ$42=$AO32)*($DC$3:$DC$42=$AO34)*($DD$3:$DD$42="D"))+SUMPRODUCT(($CZ$3:$CZ$42=$AO32)*($DC$3:$DC$42=$AO35)*($DD$3:$DD$42="D"))+SUMPRODUCT(($CZ$3:$CZ$42=$AO33)*($DC$3:$DC$42=$AO32)*($DD$3:$DD$42="D"))+SUMPRODUCT(($CZ$3:$CZ$42=$AO34)*($DC$3:$DC$42=$AO32)*($DD$3:$DD$42="D"))+SUMPRODUCT(($CZ$3:$CZ$42=$AO35)*($DC$3:$DC$42=$AO32)*($DD$3:$DD$42="D"))</f>
        <v>#REF!</v>
      </c>
      <c r="AR32" s="13" t="str">
        <f>SUMPRODUCT(($CZ$3:$CZ$42=$AO32)*($DC$3:$DC$42=$AO33)*($DD$3:$DD$42="L"))+SUMPRODUCT(($CZ$3:$CZ$42=$AO32)*($DC$3:$DC$42=$AO34)*($DD$3:$DD$42="L"))+SUMPRODUCT(($CZ$3:$CZ$42=$AO32)*($DC$3:$DC$42=$AO35)*($DD$3:$DD$42="L"))+SUMPRODUCT(($CZ$3:$CZ$42=$AO33)*($DC$3:$DC$42=$AO32)*($DE$3:$DE$42="L"))+SUMPRODUCT(($CZ$3:$CZ$42=$AO34)*($DC$3:$DC$42=$AO32)*($DE$3:$DE$42="L"))+SUMPRODUCT(($CZ$3:$CZ$42=$AO35)*($DC$3:$DC$42=$AO32)*($DE$3:$DE$42="L"))</f>
        <v>#REF!</v>
      </c>
      <c r="AS32" s="13" t="str">
        <f>SUMPRODUCT(($CZ$3:$CZ$42=$AO32)*($DC$3:$DC$42=$AO33)*$DA$3:$DA$42)+SUMPRODUCT(($CZ$3:$CZ$42=$AO32)*($DC$3:$DC$42=$AO34)*$DA$3:$DA$42)+SUMPRODUCT(($CZ$3:$CZ$42=$AO32)*($DC$3:$DC$42=$AO35)*$DA$3:$DA$42)+SUMPRODUCT(($CZ$3:$CZ$42=$AO32)*($DC$3:$DC$42=$AO31)*$DA$3:$DA$42)+SUMPRODUCT(($CZ$3:$CZ$42=$AO33)*($DC$3:$DC$42=$AO32)*$DB$3:$DB$42)+SUMPRODUCT(($CZ$3:$CZ$42=$AO34)*($DC$3:$DC$42=$AO32)*$DB$3:$DB$42)+SUMPRODUCT(($CZ$3:$CZ$42=$AO35)*($DC$3:$DC$42=$AO32)*$DB$3:$DB$42)+SUMPRODUCT(($CZ$3:$CZ$42=$AO31)*($DC$3:$DC$42=$AO32)*$DB$3:$DB$42)</f>
        <v>#REF!</v>
      </c>
      <c r="AT32" s="13" t="str">
        <f>SUMPRODUCT(($CZ$3:$CZ$42=$AO32)*($DC$3:$DC$42=$AO33)*$DB$3:$DB$42)+SUMPRODUCT(($CZ$3:$CZ$42=$AO32)*($DC$3:$DC$42=$AO34)*$DB$3:$DB$42)+SUMPRODUCT(($CZ$3:$CZ$42=$AO32)*($DC$3:$DC$42=$AO35)*$DB$3:$DB$42)+SUMPRODUCT(($CZ$3:$CZ$42=$AO32)*($DC$3:$DC$42=$AO31)*$DB$3:$DB$42)+SUMPRODUCT(($CZ$3:$CZ$42=$AO33)*($DC$3:$DC$42=$AO32)*$DA$3:$DA$42)+SUMPRODUCT(($CZ$3:$CZ$42=$AO34)*($DC$3:$DC$42=$AO32)*$DA$3:$DA$42)+SUMPRODUCT(($CZ$3:$CZ$42=$AO35)*($DC$3:$DC$42=$AO32)*$DA$3:$DA$42)+SUMPRODUCT(($CZ$3:$CZ$42=$AO31)*($DC$3:$DC$42=$AO32)*$DA$3:$DA$42)</f>
        <v>#REF!</v>
      </c>
      <c r="AU32" s="13" t="str">
        <f t="shared" ref="AU32:AU34" si="306">AS32-AT32+1000</f>
        <v>#REF!</v>
      </c>
      <c r="AV32" s="13" t="str">
        <f t="shared" ref="AV32:AV34" si="307">IF(AO32&lt;&gt;"",AP32*3+AQ32*1,"")</f>
        <v>#N/A</v>
      </c>
      <c r="AW32" s="13" t="str">
        <f t="shared" ref="AW32:AW34" si="308">IF(AO32&lt;&gt;"",VLOOKUP(AO32,$B$4:$H$40,7,FALSE),"")</f>
        <v>#N/A</v>
      </c>
      <c r="AX32" s="13" t="str">
        <f t="shared" ref="AX32:AX34" si="309">IF(AO32&lt;&gt;"",VLOOKUP(AO32,$B$4:$H$40,5,FALSE),"")</f>
        <v>#N/A</v>
      </c>
      <c r="AY32" s="13" t="str">
        <f t="shared" ref="AY32:AY34" si="310">IF(AO32&lt;&gt;"",VLOOKUP(AO32,$B$4:$J$40,9,FALSE),"")</f>
        <v>#N/A</v>
      </c>
      <c r="AZ32" s="13" t="str">
        <f t="shared" ref="AZ32:AZ34" si="311">AV32</f>
        <v>#N/A</v>
      </c>
      <c r="BA32" s="13" t="str">
        <f t="shared" ref="BA32:BA34" si="312">IF(AO32&lt;&gt;"",RANK(AZ32,AZ$31:AZ$35),"")</f>
        <v>#N/A</v>
      </c>
      <c r="BB32" s="13" t="str">
        <f t="shared" ref="BB32:BB34" si="313">IF(AO32&lt;&gt;"",SUMPRODUCT((AZ$31:AZ$35=AZ32)*(AU$31:AU$35&gt;AU32)),"")</f>
        <v>#N/A</v>
      </c>
      <c r="BC32" s="13" t="str">
        <f t="shared" ref="BC32:BC34" si="314">IF(AO32&lt;&gt;"",SUMPRODUCT((AZ$31:AZ$35=AZ32)*(AU$31:AU$35=AU32)*(AS$31:AS$35&gt;AS32)),"")</f>
        <v>#N/A</v>
      </c>
      <c r="BD32" s="13" t="str">
        <f t="shared" ref="BD32:BD34" si="315">IF(AO32&lt;&gt;"",SUMPRODUCT((AZ$31:AZ$35=AZ32)*(AU$31:AU$35=AU32)*(AS$31:AS$35=AS32)*(AW$31:AW$35&gt;AW32)),"")</f>
        <v>#N/A</v>
      </c>
      <c r="BE32" s="13" t="str">
        <f t="shared" ref="BE32:BE34" si="316">IF(AO32&lt;&gt;"",SUMPRODUCT((AZ$31:AZ$35=AZ32)*(AU$31:AU$35=AU32)*(AS$31:AS$35=AS32)*(AW$31:AW$35=AW32)*(AX$31:AX$35&gt;AX32)),"")</f>
        <v>#N/A</v>
      </c>
      <c r="BF32" s="13" t="str">
        <f t="shared" ref="BF32:BF34" si="317">IF(AO32&lt;&gt;"",SUMPRODUCT((AZ$31:AZ$35=AZ32)*(AU$31:AU$35=AU32)*(AS$31:AS$35=AS32)*(AW$31:AW$35=AW32)*(AX$31:AX$35=AX32)*(AY$31:AY$35&gt;AY32)),"")</f>
        <v>#N/A</v>
      </c>
      <c r="BG32" s="13" t="str">
        <f t="shared" ref="BG32:BG34" si="318">IF(AO32&lt;&gt;"",IF(BG72&lt;&gt;"",IF(AN$70=3,BG72,BG72+AN$70),SUM(BA32:BF32)+1),"")</f>
        <v>#N/A</v>
      </c>
      <c r="BH32" s="13" t="str">
        <f t="array" ref="BH32">IF(AO32&lt;&gt;"",INDEX(AO32:AO35,MATCH(2,BG32:BG35,0),0),"")</f>
        <v>#N/A</v>
      </c>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t="str">
        <f>IF(BH32&lt;&gt;"",BH32,IF(AN32&lt;&gt;"",AN32,N32))</f>
        <v>#N/A</v>
      </c>
      <c r="CX32" s="13">
        <v>2.0</v>
      </c>
      <c r="CY32" s="13">
        <v>30.0</v>
      </c>
      <c r="CZ32" s="13" t="str">
        <f t="shared" si="70"/>
        <v>#REF!</v>
      </c>
      <c r="DA32" s="13" t="str">
        <f t="shared" ref="DA32:DB32" si="304">IF(AND(#REF!&lt;&gt;"",#REF!&lt;&gt;""),#REF!,0)</f>
        <v>#REF!</v>
      </c>
      <c r="DB32" s="13" t="str">
        <f t="shared" si="304"/>
        <v>#REF!</v>
      </c>
      <c r="DC32" s="13" t="str">
        <f t="shared" si="192"/>
        <v>#REF!</v>
      </c>
      <c r="DD32" s="13" t="str">
        <f t="shared" si="73"/>
        <v>#REF!</v>
      </c>
      <c r="DE32" s="13" t="str">
        <f t="shared" si="7"/>
        <v>#REF!</v>
      </c>
      <c r="DF32" s="13"/>
      <c r="DG32" s="13"/>
      <c r="DH32" s="13"/>
      <c r="DI32" s="7"/>
      <c r="DJ32" s="7"/>
      <c r="DK32" s="7"/>
      <c r="DL32" s="7"/>
      <c r="DM32" s="7"/>
      <c r="DN32" s="7"/>
      <c r="DO32" s="7"/>
      <c r="DP32" s="13"/>
      <c r="DQ32" s="13"/>
      <c r="DR32" s="13"/>
      <c r="DS32" s="13"/>
      <c r="DT32" s="13"/>
      <c r="DU32" s="13"/>
      <c r="DV32" s="13"/>
      <c r="DW32" s="13"/>
      <c r="DX32" s="13"/>
      <c r="DY32" s="13"/>
      <c r="DZ32" s="13"/>
      <c r="EA32" s="13"/>
      <c r="EB32" s="13"/>
      <c r="EC32" s="13"/>
      <c r="ED32" s="13"/>
      <c r="EE32" s="13"/>
      <c r="EG32" s="100"/>
      <c r="EH32" s="101"/>
      <c r="EI32" s="101"/>
      <c r="EJ32" s="101"/>
      <c r="EK32" s="13"/>
      <c r="EL32" s="102">
        <v>44367.75</v>
      </c>
      <c r="EM32" s="103">
        <f t="shared" si="78"/>
        <v>44367.75</v>
      </c>
      <c r="EN32" s="13"/>
      <c r="EO32" s="13">
        <v>0.0</v>
      </c>
      <c r="EP32" s="13">
        <v>-5.0</v>
      </c>
      <c r="EQ32" s="13" t="s">
        <v>697</v>
      </c>
      <c r="ER32" s="13" t="s">
        <v>698</v>
      </c>
    </row>
    <row r="33" ht="14.25" customHeight="1">
      <c r="A33" s="13" t="str">
        <f t="shared" si="281"/>
        <v>#REF!</v>
      </c>
      <c r="B33" s="13" t="str">
        <f>'Dummy Table'!EH25</f>
        <v>#REF!</v>
      </c>
      <c r="C33" s="13" t="str">
        <f t="shared" si="282"/>
        <v>#REF!</v>
      </c>
      <c r="D33" s="13" t="str">
        <f t="shared" si="283"/>
        <v>#REF!</v>
      </c>
      <c r="E33" s="13" t="str">
        <f t="shared" si="284"/>
        <v>#REF!</v>
      </c>
      <c r="F33" s="13" t="str">
        <f t="shared" si="285"/>
        <v>#REF!</v>
      </c>
      <c r="G33" s="13" t="str">
        <f t="shared" si="286"/>
        <v>#REF!</v>
      </c>
      <c r="H33" s="13" t="str">
        <f t="shared" si="287"/>
        <v>#REF!</v>
      </c>
      <c r="I33" s="13" t="str">
        <f t="shared" si="288"/>
        <v>#REF!</v>
      </c>
      <c r="J33" s="13">
        <v>48.0</v>
      </c>
      <c r="K33" s="13" t="str">
        <f>IF(COUNTIF(I31:I35,4)&lt;&gt;4,RANK(I33,I31:I35),I73)</f>
        <v>#REF!</v>
      </c>
      <c r="L33" s="13"/>
      <c r="M33" s="13" t="str">
        <f>SUMPRODUCT((K31:K34=K33)*(J31:J34&lt;J33))+K33</f>
        <v>#REF!</v>
      </c>
      <c r="N33" s="13" t="str">
        <f t="array" ref="N33">INDEX($B$31:$B$35,MATCH(3,$M$31:$M$35,0),0)</f>
        <v>#N/A</v>
      </c>
      <c r="O33" s="13" t="str">
        <f t="shared" si="289"/>
        <v>#N/A</v>
      </c>
      <c r="P33" s="13" t="str">
        <f t="shared" ref="P33:P34" si="320">IF(AND(P32&lt;&gt;"",O33=1),N33,"")</f>
        <v>#N/A</v>
      </c>
      <c r="Q33" s="13" t="str">
        <f t="shared" ref="Q33:Q34" si="321">IF(AND(Q32&lt;&gt;"",O34=2),N34,"")</f>
        <v>#N/A</v>
      </c>
      <c r="R33" s="13" t="str">
        <f>IF(AND(R32&lt;&gt;"",O35=3),N35,"")</f>
        <v>#N/A</v>
      </c>
      <c r="S33" s="13"/>
      <c r="T33" s="13"/>
      <c r="U33" s="13" t="str">
        <f t="shared" si="290"/>
        <v>#N/A</v>
      </c>
      <c r="V33" s="13" t="str">
        <f>SUMPRODUCT(($CZ$3:$CZ$42=$U33)*($DC$3:$DC$42=$U34)*($DD$3:$DD$42="W"))+SUMPRODUCT(($CZ$3:$CZ$42=$U33)*($DC$3:$DC$42=$U35)*($DD$3:$DD$42="W"))+SUMPRODUCT(($CZ$3:$CZ$42=$U33)*($DC$3:$DC$42=$U31)*($DD$3:$DD$42="W"))+SUMPRODUCT(($CZ$3:$CZ$42=$U33)*($DC$3:$DC$42=$U32)*($DD$3:$DD$42="W"))+SUMPRODUCT(($CZ$3:$CZ$42=$U34)*($DC$3:$DC$42=$U33)*($DE$3:$DE$42="W"))+SUMPRODUCT(($CZ$3:$CZ$42=$U35)*($DC$3:$DC$42=$U33)*($DE$3:$DE$42="W"))+SUMPRODUCT(($CZ$3:$CZ$42=$U31)*($DC$3:$DC$42=$U33)*($DE$3:$DE$42="W"))+SUMPRODUCT(($CZ$3:$CZ$42=$U32)*($DC$3:$DC$42=$U33)*($DE$3:$DE$42="W"))</f>
        <v>#REF!</v>
      </c>
      <c r="W33" s="13" t="str">
        <f>SUMPRODUCT(($CZ$3:$CZ$42=$U33)*($DC$3:$DC$42=$U34)*($DD$3:$DD$42="D"))+SUMPRODUCT(($CZ$3:$CZ$42=$U33)*($DC$3:$DC$42=$U35)*($DD$3:$DD$42="D"))+SUMPRODUCT(($CZ$3:$CZ$42=$U33)*($DC$3:$DC$42=$U31)*($DD$3:$DD$42="D"))+SUMPRODUCT(($CZ$3:$CZ$42=$U33)*($DC$3:$DC$42=$U32)*($DD$3:$DD$42="D"))+SUMPRODUCT(($CZ$3:$CZ$42=$U34)*($DC$3:$DC$42=$U33)*($DD$3:$DD$42="D"))+SUMPRODUCT(($CZ$3:$CZ$42=$U35)*($DC$3:$DC$42=$U33)*($DD$3:$DD$42="D"))+SUMPRODUCT(($CZ$3:$CZ$42=$U31)*($DC$3:$DC$42=$U33)*($DD$3:$DD$42="D"))+SUMPRODUCT(($CZ$3:$CZ$42=$U32)*($DC$3:$DC$42=$U33)*($DD$3:$DD$42="D"))</f>
        <v>#REF!</v>
      </c>
      <c r="X33" s="13" t="str">
        <f>SUMPRODUCT(($CZ$3:$CZ$42=$U33)*($DC$3:$DC$42=$U34)*($DD$3:$DD$42="L"))+SUMPRODUCT(($CZ$3:$CZ$42=$U33)*($DC$3:$DC$42=$U35)*($DD$3:$DD$42="L"))+SUMPRODUCT(($CZ$3:$CZ$42=$U33)*($DC$3:$DC$42=$U31)*($DD$3:$DD$42="L"))+SUMPRODUCT(($CZ$3:$CZ$42=$U33)*($DC$3:$DC$42=$U32)*($DD$3:$DD$42="L"))+SUMPRODUCT(($CZ$3:$CZ$42=$U34)*($DC$3:$DC$42=$U33)*($DE$3:$DE$42="L"))+SUMPRODUCT(($CZ$3:$CZ$42=$U35)*($DC$3:$DC$42=$U33)*($DE$3:$DE$42="L"))+SUMPRODUCT(($CZ$3:$CZ$42=$U31)*($DC$3:$DC$42=$U33)*($DE$3:$DE$42="L"))+SUMPRODUCT(($CZ$3:$CZ$42=$U32)*($DC$3:$DC$42=$U33)*($DE$3:$DE$42="L"))</f>
        <v>#REF!</v>
      </c>
      <c r="Y33" s="13" t="str">
        <f>SUMPRODUCT(($CZ$3:$CZ$42=$U33)*($DC$3:$DC$42=$U34)*$DA$3:$DA$42)+SUMPRODUCT(($CZ$3:$CZ$42=$U33)*($DC$3:$DC$42=$U35)*$DA$3:$DA$42)+SUMPRODUCT(($CZ$3:$CZ$42=$U33)*($DC$3:$DC$42=$U31)*$DA$3:$DA$42)+SUMPRODUCT(($CZ$3:$CZ$42=$U33)*($DC$3:$DC$42=$U32)*$DA$3:$DA$42)+SUMPRODUCT(($CZ$3:$CZ$42=$U34)*($DC$3:$DC$42=$U33)*$DB$3:$DB$42)+SUMPRODUCT(($CZ$3:$CZ$42=$U35)*($DC$3:$DC$42=$U33)*$DB$3:$DB$42)+SUMPRODUCT(($CZ$3:$CZ$42=$U31)*($DC$3:$DC$42=$U33)*$DB$3:$DB$42)+SUMPRODUCT(($CZ$3:$CZ$42=$U32)*($DC$3:$DC$42=$U33)*$DB$3:$DB$42)</f>
        <v>#REF!</v>
      </c>
      <c r="Z33" s="13" t="str">
        <f>SUMPRODUCT(($CZ$3:$CZ$42=$U33)*($DC$3:$DC$42=$U34)*$DB$3:$DB$42)+SUMPRODUCT(($CZ$3:$CZ$42=$U33)*($DC$3:$DC$42=$U35)*$DB$3:$DB$42)+SUMPRODUCT(($CZ$3:$CZ$42=$U33)*($DC$3:$DC$42=$U31)*$DB$3:$DB$42)+SUMPRODUCT(($CZ$3:$CZ$42=$U33)*($DC$3:$DC$42=$U32)*$DB$3:$DB$42)+SUMPRODUCT(($CZ$3:$CZ$42=$U34)*($DC$3:$DC$42=$U33)*$DA$3:$DA$42)+SUMPRODUCT(($CZ$3:$CZ$42=$U35)*($DC$3:$DC$42=$U33)*$DA$3:$DA$42)+SUMPRODUCT(($CZ$3:$CZ$42=$U31)*($DC$3:$DC$42=$U33)*$DA$3:$DA$42)+SUMPRODUCT(($CZ$3:$CZ$42=$U32)*($DC$3:$DC$42=$U33)*$DA$3:$DA$42)</f>
        <v>#REF!</v>
      </c>
      <c r="AA33" s="13" t="str">
        <f t="shared" si="291"/>
        <v>#REF!</v>
      </c>
      <c r="AB33" s="13" t="str">
        <f t="shared" si="292"/>
        <v>#N/A</v>
      </c>
      <c r="AC33" s="13" t="str">
        <f t="shared" si="293"/>
        <v>#N/A</v>
      </c>
      <c r="AD33" s="13" t="str">
        <f t="shared" si="294"/>
        <v>#N/A</v>
      </c>
      <c r="AE33" s="13" t="str">
        <f t="shared" si="295"/>
        <v>#N/A</v>
      </c>
      <c r="AF33" s="13" t="str">
        <f t="shared" si="296"/>
        <v>#N/A</v>
      </c>
      <c r="AG33" s="13" t="str">
        <f t="shared" si="297"/>
        <v>#N/A</v>
      </c>
      <c r="AH33" s="13" t="str">
        <f t="shared" si="298"/>
        <v>#N/A</v>
      </c>
      <c r="AI33" s="13" t="str">
        <f t="shared" si="299"/>
        <v>#N/A</v>
      </c>
      <c r="AJ33" s="13" t="str">
        <f t="shared" si="300"/>
        <v>#N/A</v>
      </c>
      <c r="AK33" s="13" t="str">
        <f t="shared" si="301"/>
        <v>#N/A</v>
      </c>
      <c r="AL33" s="13" t="str">
        <f t="shared" si="302"/>
        <v>#N/A</v>
      </c>
      <c r="AM33" s="13" t="str">
        <f t="shared" si="303"/>
        <v>#N/A</v>
      </c>
      <c r="AN33" s="13" t="str">
        <f t="array" ref="AN33">IF(U33&lt;&gt;"",INDEX($U$31:$U$35,MATCH(3,$AM$31:$AM$35,0),0),"")</f>
        <v>#N/A</v>
      </c>
      <c r="AO33" s="13" t="str">
        <f t="shared" si="305"/>
        <v>#N/A</v>
      </c>
      <c r="AP33" s="13" t="str">
        <f>SUMPRODUCT(($CZ$3:$CZ$42=$AO33)*($DC$3:$DC$42=$AO34)*($DD$3:$DD$42="W"))+SUMPRODUCT(($CZ$3:$CZ$42=$AO33)*($DC$3:$DC$42=$AO35)*($DD$3:$DD$42="W"))+SUMPRODUCT(($CZ$3:$CZ$42=$AO33)*($DC$3:$DC$42=$AO32)*($DD$3:$DD$42="W"))+SUMPRODUCT(($CZ$3:$CZ$42=$AO34)*($DC$3:$DC$42=$AO33)*($DE$3:$DE$42="W"))+SUMPRODUCT(($CZ$3:$CZ$42=$AO35)*($DC$3:$DC$42=$AO33)*($DE$3:$DE$42="W"))+SUMPRODUCT(($CZ$3:$CZ$42=$AO32)*($DC$3:$DC$42=$AO33)*($DE$3:$DE$42="W"))</f>
        <v>#REF!</v>
      </c>
      <c r="AQ33" s="13" t="str">
        <f>SUMPRODUCT(($CZ$3:$CZ$42=$AO33)*($DC$3:$DC$42=$AO34)*($DD$3:$DD$42="D"))+SUMPRODUCT(($CZ$3:$CZ$42=$AO33)*($DC$3:$DC$42=$AO35)*($DD$3:$DD$42="D"))+SUMPRODUCT(($CZ$3:$CZ$42=$AO33)*($DC$3:$DC$42=$AO32)*($DD$3:$DD$42="D"))+SUMPRODUCT(($CZ$3:$CZ$42=$AO34)*($DC$3:$DC$42=$AO33)*($DD$3:$DD$42="D"))+SUMPRODUCT(($CZ$3:$CZ$42=$AO35)*($DC$3:$DC$42=$AO33)*($DD$3:$DD$42="D"))+SUMPRODUCT(($CZ$3:$CZ$42=$AO32)*($DC$3:$DC$42=$AO33)*($DD$3:$DD$42="D"))</f>
        <v>#REF!</v>
      </c>
      <c r="AR33" s="13" t="str">
        <f>SUMPRODUCT(($CZ$3:$CZ$42=$AO33)*($DC$3:$DC$42=$AO34)*($DD$3:$DD$42="L"))+SUMPRODUCT(($CZ$3:$CZ$42=$AO33)*($DC$3:$DC$42=$AO35)*($DD$3:$DD$42="L"))+SUMPRODUCT(($CZ$3:$CZ$42=$AO33)*($DC$3:$DC$42=$AO32)*($DD$3:$DD$42="L"))+SUMPRODUCT(($CZ$3:$CZ$42=$AO34)*($DC$3:$DC$42=$AO33)*($DE$3:$DE$42="L"))+SUMPRODUCT(($CZ$3:$CZ$42=$AO35)*($DC$3:$DC$42=$AO33)*($DE$3:$DE$42="L"))+SUMPRODUCT(($CZ$3:$CZ$42=$AO32)*($DC$3:$DC$42=$AO33)*($DE$3:$DE$42="L"))</f>
        <v>#REF!</v>
      </c>
      <c r="AS33" s="13" t="str">
        <f>SUMPRODUCT(($CZ$3:$CZ$42=$AO33)*($DC$3:$DC$42=$AO34)*$DA$3:$DA$42)+SUMPRODUCT(($CZ$3:$CZ$42=$AO33)*($DC$3:$DC$42=$AO35)*$DA$3:$DA$42)+SUMPRODUCT(($CZ$3:$CZ$42=$AO33)*($DC$3:$DC$42=$AO31)*$DA$3:$DA$42)+SUMPRODUCT(($CZ$3:$CZ$42=$AO33)*($DC$3:$DC$42=$AO32)*$DA$3:$DA$42)+SUMPRODUCT(($CZ$3:$CZ$42=$AO34)*($DC$3:$DC$42=$AO33)*$DB$3:$DB$42)+SUMPRODUCT(($CZ$3:$CZ$42=$AO35)*($DC$3:$DC$42=$AO33)*$DB$3:$DB$42)+SUMPRODUCT(($CZ$3:$CZ$42=$AO31)*($DC$3:$DC$42=$AO33)*$DB$3:$DB$42)+SUMPRODUCT(($CZ$3:$CZ$42=$AO32)*($DC$3:$DC$42=$AO33)*$DB$3:$DB$42)</f>
        <v>#REF!</v>
      </c>
      <c r="AT33" s="13" t="str">
        <f>SUMPRODUCT(($CZ$3:$CZ$42=$AO33)*($DC$3:$DC$42=$AO34)*$DB$3:$DB$42)+SUMPRODUCT(($CZ$3:$CZ$42=$AO33)*($DC$3:$DC$42=$AO35)*$DB$3:$DB$42)+SUMPRODUCT(($CZ$3:$CZ$42=$AO33)*($DC$3:$DC$42=$AO31)*$DB$3:$DB$42)+SUMPRODUCT(($CZ$3:$CZ$42=$AO33)*($DC$3:$DC$42=$AO32)*$DB$3:$DB$42)+SUMPRODUCT(($CZ$3:$CZ$42=$AO34)*($DC$3:$DC$42=$AO33)*$DA$3:$DA$42)+SUMPRODUCT(($CZ$3:$CZ$42=$AO35)*($DC$3:$DC$42=$AO33)*$DA$3:$DA$42)+SUMPRODUCT(($CZ$3:$CZ$42=$AO31)*($DC$3:$DC$42=$AO33)*$DA$3:$DA$42)+SUMPRODUCT(($CZ$3:$CZ$42=$AO32)*($DC$3:$DC$42=$AO33)*$DA$3:$DA$42)</f>
        <v>#REF!</v>
      </c>
      <c r="AU33" s="13" t="str">
        <f t="shared" si="306"/>
        <v>#REF!</v>
      </c>
      <c r="AV33" s="13" t="str">
        <f t="shared" si="307"/>
        <v>#N/A</v>
      </c>
      <c r="AW33" s="13" t="str">
        <f t="shared" si="308"/>
        <v>#N/A</v>
      </c>
      <c r="AX33" s="13" t="str">
        <f t="shared" si="309"/>
        <v>#N/A</v>
      </c>
      <c r="AY33" s="13" t="str">
        <f t="shared" si="310"/>
        <v>#N/A</v>
      </c>
      <c r="AZ33" s="13" t="str">
        <f t="shared" si="311"/>
        <v>#N/A</v>
      </c>
      <c r="BA33" s="13" t="str">
        <f t="shared" si="312"/>
        <v>#N/A</v>
      </c>
      <c r="BB33" s="13" t="str">
        <f t="shared" si="313"/>
        <v>#N/A</v>
      </c>
      <c r="BC33" s="13" t="str">
        <f t="shared" si="314"/>
        <v>#N/A</v>
      </c>
      <c r="BD33" s="13" t="str">
        <f t="shared" si="315"/>
        <v>#N/A</v>
      </c>
      <c r="BE33" s="13" t="str">
        <f t="shared" si="316"/>
        <v>#N/A</v>
      </c>
      <c r="BF33" s="13" t="str">
        <f t="shared" si="317"/>
        <v>#N/A</v>
      </c>
      <c r="BG33" s="13" t="str">
        <f t="shared" si="318"/>
        <v>#N/A</v>
      </c>
      <c r="BH33" s="13" t="str">
        <f t="array" ref="BH33">IF(AO33&lt;&gt;"",INDEX(AO32:AO35,MATCH(3,BG32:BG35,0),0),"")</f>
        <v>#N/A</v>
      </c>
      <c r="BI33" s="13" t="str">
        <f t="shared" ref="BI33:BI34" si="322">IF(R31&lt;&gt;"",R31,"")</f>
        <v>#N/A</v>
      </c>
      <c r="BJ33" s="13" t="str">
        <f>SUMPRODUCT(($CZ$3:$CZ$42=$BI33)*($DC$3:$DC$42=$BI34)*($DD$3:$DD$42="W"))+SUMPRODUCT(($CZ$3:$CZ$42=$BI33)*($DC$3:$DC$42=$BI35)*($DD$3:$DD$42="W"))+SUMPRODUCT(($CZ$3:$CZ$42=$BI33)*($DC$3:$DC$42=$BI36)*($DD$3:$DD$42="W"))+SUMPRODUCT(($CZ$3:$CZ$42=$BI34)*($DC$3:$DC$42=$BI33)*($DE$3:$DE$42="W"))+SUMPRODUCT(($CZ$3:$CZ$42=$BI35)*($DC$3:$DC$42=$BI33)*($DE$3:$DE$42="W"))+SUMPRODUCT(($CZ$3:$CZ$42=$BI36)*($DC$3:$DC$42=$BI33)*($DE$3:$DE$42="W"))</f>
        <v>#REF!</v>
      </c>
      <c r="BK33" s="13" t="str">
        <f>SUMPRODUCT(($CZ$3:$CZ$42=$BI33)*($DC$3:$DC$42=$BI34)*($DD$3:$DD$42="D"))+SUMPRODUCT(($CZ$3:$CZ$42=$BI33)*($DC$3:$DC$42=$BI35)*($DD$3:$DD$42="D"))+SUMPRODUCT(($CZ$3:$CZ$42=$BI33)*($DC$3:$DC$42=$BI36)*($DD$3:$DD$42="D"))+SUMPRODUCT(($CZ$3:$CZ$42=$BI34)*($DC$3:$DC$42=$BI33)*($DD$3:$DD$42="D"))+SUMPRODUCT(($CZ$3:$CZ$42=$BI35)*($DC$3:$DC$42=$BI33)*($DD$3:$DD$42="D"))+SUMPRODUCT(($CZ$3:$CZ$42=$BI36)*($DC$3:$DC$42=$BI33)*($DD$3:$DD$42="D"))</f>
        <v>#REF!</v>
      </c>
      <c r="BL33" s="13" t="str">
        <f>SUMPRODUCT(($CZ$3:$CZ$42=$BI33)*($DC$3:$DC$42=$BI34)*($DD$3:$DD$42="L"))+SUMPRODUCT(($CZ$3:$CZ$42=$BI33)*($DC$3:$DC$42=$BI35)*($DD$3:$DD$42="L"))+SUMPRODUCT(($CZ$3:$CZ$42=$BI33)*($DC$3:$DC$42=$BI36)*($DD$3:$DD$42="L"))+SUMPRODUCT(($CZ$3:$CZ$42=$BI34)*($DC$3:$DC$42=$BI33)*($DE$3:$DE$42="L"))+SUMPRODUCT(($CZ$3:$CZ$42=$BI35)*($DC$3:$DC$42=$BI33)*($DE$3:$DE$42="L"))+SUMPRODUCT(($CZ$3:$CZ$42=$BI36)*($DC$3:$DC$42=$BI33)*($DE$3:$DE$42="L"))</f>
        <v>#REF!</v>
      </c>
      <c r="BM33" s="13" t="str">
        <f>SUMPRODUCT(($CZ$3:$CZ$42=$BI33)*($DC$3:$DC$42=$BI34)*$DA$3:$DA$42)+SUMPRODUCT(($CZ$3:$CZ$42=$BI33)*($DC$3:$DC$42=$BI35)*$DA$3:$DA$42)+SUMPRODUCT(($CZ$3:$CZ$42=$BI33)*($DC$3:$DC$42=$BI31)*$DA$3:$DA$42)+SUMPRODUCT(($CZ$3:$CZ$42=$BI33)*($DC$3:$DC$42=$BI32)*$DA$3:$DA$42)+SUMPRODUCT(($CZ$3:$CZ$42=$BI34)*($DC$3:$DC$42=$BI33)*$DB$3:$DB$42)+SUMPRODUCT(($CZ$3:$CZ$42=$BI35)*($DC$3:$DC$42=$BI33)*$DB$3:$DB$42)+SUMPRODUCT(($CZ$3:$CZ$42=$BI31)*($DC$3:$DC$42=$BI33)*$DB$3:$DB$42)+SUMPRODUCT(($CZ$3:$CZ$42=$BI32)*($DC$3:$DC$42=$BI33)*$DB$3:$DB$42)</f>
        <v>#REF!</v>
      </c>
      <c r="BN33" s="13" t="str">
        <f>SUMPRODUCT(($CZ$3:$CZ$42=$BI33)*($DC$3:$DC$42=$BI34)*$DB$3:$DB$42)+SUMPRODUCT(($CZ$3:$CZ$42=$BI33)*($DC$3:$DC$42=$BI35)*$DB$3:$DB$42)+SUMPRODUCT(($CZ$3:$CZ$42=$BI33)*($DC$3:$DC$42=$BI31)*$DB$3:$DB$42)+SUMPRODUCT(($CZ$3:$CZ$42=$BI33)*($DC$3:$DC$42=$BI32)*$DB$3:$DB$42)+SUMPRODUCT(($CZ$3:$CZ$42=$BI34)*($DC$3:$DC$42=$BI33)*$DA$3:$DA$42)+SUMPRODUCT(($CZ$3:$CZ$42=$BI35)*($DC$3:$DC$42=$BI33)*$DA$3:$DA$42)+SUMPRODUCT(($CZ$3:$CZ$42=$BI31)*($DC$3:$DC$42=$BI33)*$DA$3:$DA$42)+SUMPRODUCT(($CZ$3:$CZ$42=$BI32)*($DC$3:$DC$42=$BI33)*$DA$3:$DA$42)</f>
        <v>#REF!</v>
      </c>
      <c r="BO33" s="13" t="str">
        <f t="shared" ref="BO33:BO34" si="323">BM33-BN33+1000</f>
        <v>#REF!</v>
      </c>
      <c r="BP33" s="13" t="str">
        <f t="shared" ref="BP33:BP34" si="324">IF(BI33&lt;&gt;"",BJ33*3+BK33*1,"")</f>
        <v>#N/A</v>
      </c>
      <c r="BQ33" s="13" t="str">
        <f t="shared" ref="BQ33:BQ34" si="325">IF(BI33&lt;&gt;"",VLOOKUP(BI33,$B$4:$H$40,7,FALSE),"")</f>
        <v>#N/A</v>
      </c>
      <c r="BR33" s="13" t="str">
        <f t="shared" ref="BR33:BR34" si="326">IF(BI33&lt;&gt;"",VLOOKUP(BI33,$B$4:$H$40,5,FALSE),"")</f>
        <v>#N/A</v>
      </c>
      <c r="BS33" s="13" t="str">
        <f t="shared" ref="BS33:BS34" si="327">IF(BI33&lt;&gt;"",VLOOKUP(BI33,$B$4:$J$40,9,FALSE),"")</f>
        <v>#N/A</v>
      </c>
      <c r="BT33" s="13" t="str">
        <f t="shared" ref="BT33:BT34" si="328">BP33</f>
        <v>#N/A</v>
      </c>
      <c r="BU33" s="13" t="str">
        <f t="shared" ref="BU33:BU34" si="329">IF(BI33&lt;&gt;"",RANK(BT33,$BT$32:$BT$35),"")</f>
        <v>#N/A</v>
      </c>
      <c r="BV33" s="13" t="str">
        <f t="shared" ref="BV33:BV34" si="330">IF(BI33&lt;&gt;"",SUMPRODUCT((BT$31:BT$35=BT33)*(BO$31:BO$35&gt;BO33)),"")</f>
        <v>#N/A</v>
      </c>
      <c r="BW33" s="13" t="str">
        <f t="shared" ref="BW33:BW34" si="331">IF(BI33&lt;&gt;"",SUMPRODUCT((BT$31:BT$35=BT33)*(BO$31:BO$35=BO33)*(BM$31:BM$35&gt;BM33)),"")</f>
        <v>#N/A</v>
      </c>
      <c r="BX33" s="13" t="str">
        <f t="shared" ref="BX33:BX34" si="332">IF(BI33&lt;&gt;"",SUMPRODUCT((BT$31:BT$35=BT33)*(BO$31:BO$35=BO33)*(BM$31:BM$35=BM33)*(BQ$31:BQ$35&gt;BQ33)),"")</f>
        <v>#N/A</v>
      </c>
      <c r="BY33" s="13" t="str">
        <f t="shared" ref="BY33:BY34" si="333">IF(BI33&lt;&gt;"",SUMPRODUCT((BT$31:BT$35=BT33)*(BO$31:BO$35=BO33)*(BM$31:BM$35=BM33)*(BQ$31:BQ$35=BQ33)*(BR$31:BR$35&gt;BR33)),"")</f>
        <v>#N/A</v>
      </c>
      <c r="BZ33" s="13" t="str">
        <f t="shared" ref="BZ33:BZ34" si="334">IF(BI33&lt;&gt;"",SUMPRODUCT((BT$31:BT$35=BT33)*(BO$31:BO$35=BO33)*(BM$31:BM$35=BM33)*(BQ$31:BQ$35=BQ33)*(BR$31:BR$35=BR33)*(BS$31:BS$35&gt;BS33)),"")</f>
        <v>#N/A</v>
      </c>
      <c r="CA33" s="13" t="str">
        <f t="shared" ref="CA33:CA34" si="335">IF(BI33&lt;&gt;"",SUM(BU33:BZ33)+2,"")</f>
        <v>#N/A</v>
      </c>
      <c r="CB33" s="13" t="str">
        <f t="array" ref="CB33">IF(BI33&lt;&gt;"",INDEX(BI33:BI35,MATCH(3,CA33:CA35,0),0),"")</f>
        <v>#N/A</v>
      </c>
      <c r="CC33" s="13"/>
      <c r="CD33" s="13"/>
      <c r="CE33" s="13"/>
      <c r="CF33" s="13"/>
      <c r="CG33" s="13"/>
      <c r="CH33" s="13"/>
      <c r="CI33" s="13"/>
      <c r="CJ33" s="13"/>
      <c r="CK33" s="13"/>
      <c r="CL33" s="13"/>
      <c r="CM33" s="13"/>
      <c r="CN33" s="13"/>
      <c r="CO33" s="13"/>
      <c r="CP33" s="13"/>
      <c r="CQ33" s="13"/>
      <c r="CR33" s="13"/>
      <c r="CS33" s="13"/>
      <c r="CT33" s="13"/>
      <c r="CU33" s="13"/>
      <c r="CV33" s="13"/>
      <c r="CW33" s="13" t="str">
        <f>IF(CB33&lt;&gt;"",CB33,IF(BH33&lt;&gt;"",BH33,IF(AN33&lt;&gt;"",AN33,N33)))</f>
        <v>#N/A</v>
      </c>
      <c r="CX33" s="13">
        <v>3.0</v>
      </c>
      <c r="CY33" s="13">
        <v>31.0</v>
      </c>
      <c r="CZ33" s="13" t="str">
        <f t="shared" si="70"/>
        <v>#REF!</v>
      </c>
      <c r="DA33" s="13" t="str">
        <f t="shared" ref="DA33:DB33" si="319">IF(AND(#REF!&lt;&gt;"",#REF!&lt;&gt;""),#REF!,0)</f>
        <v>#REF!</v>
      </c>
      <c r="DB33" s="13" t="str">
        <f t="shared" si="319"/>
        <v>#REF!</v>
      </c>
      <c r="DC33" s="13" t="str">
        <f t="shared" si="192"/>
        <v>#REF!</v>
      </c>
      <c r="DD33" s="13" t="str">
        <f t="shared" si="73"/>
        <v>#REF!</v>
      </c>
      <c r="DE33" s="13" t="str">
        <f t="shared" si="7"/>
        <v>#REF!</v>
      </c>
      <c r="DF33" s="13"/>
      <c r="DG33" s="13"/>
      <c r="DH33" s="13"/>
      <c r="DI33" s="7"/>
      <c r="DJ33" s="7"/>
      <c r="DK33" s="7"/>
      <c r="DL33" s="7"/>
      <c r="DM33" s="7"/>
      <c r="DN33" s="7"/>
      <c r="DO33" s="7"/>
      <c r="DP33" s="13"/>
      <c r="DQ33" s="13"/>
      <c r="DR33" s="13"/>
      <c r="DS33" s="13"/>
      <c r="DT33" s="13"/>
      <c r="DU33" s="13"/>
      <c r="DV33" s="13"/>
      <c r="DW33" s="13"/>
      <c r="DX33" s="13"/>
      <c r="DY33" s="13"/>
      <c r="DZ33" s="13"/>
      <c r="EA33" s="13"/>
      <c r="EB33" s="13"/>
      <c r="EC33" s="13"/>
      <c r="ED33" s="13"/>
      <c r="EE33" s="13"/>
      <c r="EG33" s="100"/>
      <c r="EH33" s="101"/>
      <c r="EI33" s="101"/>
      <c r="EJ33" s="101"/>
      <c r="EK33" s="13"/>
      <c r="EL33" s="102">
        <v>44368.75</v>
      </c>
      <c r="EM33" s="103">
        <f t="shared" si="78"/>
        <v>44368.75</v>
      </c>
      <c r="EN33" s="13"/>
      <c r="EO33" s="108" t="s">
        <v>699</v>
      </c>
      <c r="EP33" s="13">
        <v>-4.0</v>
      </c>
      <c r="EQ33" s="13" t="s">
        <v>700</v>
      </c>
      <c r="ER33" s="13" t="s">
        <v>701</v>
      </c>
    </row>
    <row r="34" ht="14.25" customHeight="1">
      <c r="A34" s="13" t="str">
        <f t="shared" si="281"/>
        <v>#REF!</v>
      </c>
      <c r="B34" s="13" t="str">
        <f>'Dummy Table'!EH26</f>
        <v>#REF!</v>
      </c>
      <c r="C34" s="13" t="str">
        <f t="shared" si="282"/>
        <v>#REF!</v>
      </c>
      <c r="D34" s="13" t="str">
        <f t="shared" si="283"/>
        <v>#REF!</v>
      </c>
      <c r="E34" s="13" t="str">
        <f t="shared" si="284"/>
        <v>#REF!</v>
      </c>
      <c r="F34" s="13" t="str">
        <f t="shared" si="285"/>
        <v>#REF!</v>
      </c>
      <c r="G34" s="13" t="str">
        <f t="shared" si="286"/>
        <v>#REF!</v>
      </c>
      <c r="H34" s="13" t="str">
        <f t="shared" si="287"/>
        <v>#REF!</v>
      </c>
      <c r="I34" s="13" t="str">
        <f t="shared" si="288"/>
        <v>#REF!</v>
      </c>
      <c r="J34" s="13">
        <v>34.0</v>
      </c>
      <c r="K34" s="13" t="str">
        <f>IF(COUNTIF(I31:I35,4)&lt;&gt;4,RANK(I34,I31:I35),I74)</f>
        <v>#REF!</v>
      </c>
      <c r="L34" s="13"/>
      <c r="M34" s="13" t="str">
        <f>SUMPRODUCT((K31:K34=K34)*(J31:J34&lt;J34))+K34</f>
        <v>#REF!</v>
      </c>
      <c r="N34" s="13" t="str">
        <f t="array" ref="N34">INDEX($B$31:$B$35,MATCH(4,$M$31:$M$35,0),0)</f>
        <v>#N/A</v>
      </c>
      <c r="O34" s="13" t="str">
        <f t="shared" si="289"/>
        <v>#N/A</v>
      </c>
      <c r="P34" s="13" t="str">
        <f t="shared" si="320"/>
        <v>#N/A</v>
      </c>
      <c r="Q34" s="13" t="str">
        <f t="shared" si="321"/>
        <v>#N/A</v>
      </c>
      <c r="R34" s="13"/>
      <c r="S34" s="13"/>
      <c r="T34" s="13"/>
      <c r="U34" s="13" t="str">
        <f t="shared" si="290"/>
        <v>#N/A</v>
      </c>
      <c r="V34" s="13" t="str">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#REF!</v>
      </c>
      <c r="W34" s="13" t="str">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#REF!</v>
      </c>
      <c r="X34" s="13" t="str">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#REF!</v>
      </c>
      <c r="Y34" s="13" t="str">
        <f>SUMPRODUCT(($CZ$3:$CZ$42=$U34)*($DC$3:$DC$42=$U35)*$DA$3:$DA$42)+SUMPRODUCT(($CZ$3:$CZ$42=$U34)*($DC$3:$DC$42=$U31)*$DA$3:$DA$42)+SUMPRODUCT(($CZ$3:$CZ$42=$U34)*($DC$3:$DC$42=$U32)*$DA$3:$DA$42)+SUMPRODUCT(($CZ$3:$CZ$42=$U34)*($DC$3:$DC$42=$U33)*$DA$3:$DA$42)+SUMPRODUCT(($CZ$3:$CZ$42=$U35)*($DC$3:$DC$42=$U34)*$DB$3:$DB$42)+SUMPRODUCT(($CZ$3:$CZ$42=$U31)*($DC$3:$DC$42=$U34)*$DB$3:$DB$42)+SUMPRODUCT(($CZ$3:$CZ$42=$U32)*($DC$3:$DC$42=$U34)*$DB$3:$DB$42)+SUMPRODUCT(($CZ$3:$CZ$42=$U33)*($DC$3:$DC$42=$U34)*$DB$3:$DB$42)</f>
        <v>#REF!</v>
      </c>
      <c r="Z34" s="13" t="str">
        <f>SUMPRODUCT(($CZ$3:$CZ$42=$U34)*($DC$3:$DC$42=$U35)*$DB$3:$DB$42)+SUMPRODUCT(($CZ$3:$CZ$42=$U34)*($DC$3:$DC$42=$U31)*$DB$3:$DB$42)+SUMPRODUCT(($CZ$3:$CZ$42=$U34)*($DC$3:$DC$42=$U32)*$DB$3:$DB$42)+SUMPRODUCT(($CZ$3:$CZ$42=$U34)*($DC$3:$DC$42=$U33)*$DB$3:$DB$42)+SUMPRODUCT(($CZ$3:$CZ$42=$U35)*($DC$3:$DC$42=$U34)*$DA$3:$DA$42)+SUMPRODUCT(($CZ$3:$CZ$42=$U31)*($DC$3:$DC$42=$U34)*$DA$3:$DA$42)+SUMPRODUCT(($CZ$3:$CZ$42=$U32)*($DC$3:$DC$42=$U34)*$DA$3:$DA$42)+SUMPRODUCT(($CZ$3:$CZ$42=$U33)*($DC$3:$DC$42=$U34)*$DA$3:$DA$42)</f>
        <v>#REF!</v>
      </c>
      <c r="AA34" s="13" t="str">
        <f t="shared" si="291"/>
        <v>#REF!</v>
      </c>
      <c r="AB34" s="13" t="str">
        <f t="shared" si="292"/>
        <v>#N/A</v>
      </c>
      <c r="AC34" s="13" t="str">
        <f t="shared" si="293"/>
        <v>#N/A</v>
      </c>
      <c r="AD34" s="13" t="str">
        <f t="shared" si="294"/>
        <v>#N/A</v>
      </c>
      <c r="AE34" s="13" t="str">
        <f t="shared" si="295"/>
        <v>#N/A</v>
      </c>
      <c r="AF34" s="13" t="str">
        <f t="shared" si="296"/>
        <v>#N/A</v>
      </c>
      <c r="AG34" s="13" t="str">
        <f t="shared" si="297"/>
        <v>#N/A</v>
      </c>
      <c r="AH34" s="13" t="str">
        <f t="shared" si="298"/>
        <v>#N/A</v>
      </c>
      <c r="AI34" s="13" t="str">
        <f t="shared" si="299"/>
        <v>#N/A</v>
      </c>
      <c r="AJ34" s="13" t="str">
        <f t="shared" si="300"/>
        <v>#N/A</v>
      </c>
      <c r="AK34" s="13" t="str">
        <f t="shared" si="301"/>
        <v>#N/A</v>
      </c>
      <c r="AL34" s="13" t="str">
        <f t="shared" si="302"/>
        <v>#N/A</v>
      </c>
      <c r="AM34" s="13" t="str">
        <f t="shared" si="303"/>
        <v>#N/A</v>
      </c>
      <c r="AN34" s="13" t="str">
        <f t="array" ref="AN34">IF(U34&lt;&gt;"",INDEX($U$31:$U$35,MATCH(4,$AM$31:$AM$35,0),0),"")</f>
        <v>#N/A</v>
      </c>
      <c r="AO34" s="13" t="str">
        <f t="shared" si="305"/>
        <v>#N/A</v>
      </c>
      <c r="AP34" s="13" t="str">
        <f>IF($AO34&lt;&gt;"",SUMPRODUCT(($CZ$3:$CZ$42=$AO34)*($DC$3:$DC$42=$AO35)*($DD$3:$DD$42="W"))+SUMPRODUCT(($CZ$3:$CZ$42=$AO34)*($DC$3:$DC$42=$AO32)*($DD$3:$DD$42="W"))+SUMPRODUCT(($CZ$3:$CZ$42=$AO34)*($DC$3:$DC$42=$AO33)*($DD$3:$DD$42="W"))+SUMPRODUCT(($CZ$3:$CZ$42=$AO35)*($DC$3:$DC$42=$AO34)*($DE$3:$DE$42="W"))+SUMPRODUCT(($CZ$3:$CZ$42=$AO32)*($DC$3:$DC$42=$AO34)*($DE$3:$DE$42="W"))+SUMPRODUCT(($CZ$3:$CZ$42=$AO33)*($DC$3:$DC$42=$AO34)*($DE$3:$DE$42="W")),"")</f>
        <v>#N/A</v>
      </c>
      <c r="AQ34" s="13" t="str">
        <f>IF($AO34&lt;&gt;"",SUMPRODUCT(($CZ$3:$CZ$42=$AO34)*($DC$3:$DC$42=$AO35)*($DD$3:$DD$42="D"))+SUMPRODUCT(($CZ$3:$CZ$42=$AO34)*($DC$3:$DC$42=$AO32)*($DD$3:$DD$42="D"))+SUMPRODUCT(($CZ$3:$CZ$42=$AO34)*($DC$3:$DC$42=$AO33)*($DD$3:$DD$42="D"))+SUMPRODUCT(($CZ$3:$CZ$42=$AO35)*($DC$3:$DC$42=$AO34)*($DD$3:$DD$42="D"))+SUMPRODUCT(($CZ$3:$CZ$42=$AO32)*($DC$3:$DC$42=$AO34)*($DD$3:$DD$42="D"))+SUMPRODUCT(($CZ$3:$CZ$42=$AO33)*($DC$3:$DC$42=$AO34)*($DD$3:$DD$42="D")),"")</f>
        <v>#N/A</v>
      </c>
      <c r="AR34" s="13" t="str">
        <f>IF($AO34&lt;&gt;"",SUMPRODUCT(($CZ$3:$CZ$42=$AO34)*($DC$3:$DC$42=$AO35)*($DD$3:$DD$42="L"))+SUMPRODUCT(($CZ$3:$CZ$42=$AO34)*($DC$3:$DC$42=$AO32)*($DD$3:$DD$42="L"))+SUMPRODUCT(($CZ$3:$CZ$42=$AO34)*($DC$3:$DC$42=$AO33)*($DD$3:$DD$42="L"))+SUMPRODUCT(($CZ$3:$CZ$42=$AO35)*($DC$3:$DC$42=$AO34)*($DE$3:$DE$42="L"))+SUMPRODUCT(($CZ$3:$CZ$42=$AO32)*($DC$3:$DC$42=$AO34)*($DE$3:$DE$42="L"))+SUMPRODUCT(($CZ$3:$CZ$42=$AO33)*($DC$3:$DC$42=$AO34)*($DE$3:$DE$42="L")),"")</f>
        <v>#N/A</v>
      </c>
      <c r="AS34" s="13" t="str">
        <f>SUMPRODUCT(($CZ$3:$CZ$42=$AO34)*($DC$3:$DC$42=$AO35)*$DA$3:$DA$42)+SUMPRODUCT(($CZ$3:$CZ$42=$AO34)*($DC$3:$DC$42=$AO31)*$DA$3:$DA$42)+SUMPRODUCT(($CZ$3:$CZ$42=$AO34)*($DC$3:$DC$42=$AO32)*$DA$3:$DA$42)+SUMPRODUCT(($CZ$3:$CZ$42=$AO34)*($DC$3:$DC$42=$AO33)*$DA$3:$DA$42)+SUMPRODUCT(($CZ$3:$CZ$42=$AO35)*($DC$3:$DC$42=$AO34)*$DB$3:$DB$42)+SUMPRODUCT(($CZ$3:$CZ$42=$AO31)*($DC$3:$DC$42=$AO34)*$DB$3:$DB$42)+SUMPRODUCT(($CZ$3:$CZ$42=$AO32)*($DC$3:$DC$42=$AO34)*$DB$3:$DB$42)+SUMPRODUCT(($CZ$3:$CZ$42=$AO33)*($DC$3:$DC$42=$AO34)*$DB$3:$DB$42)</f>
        <v>#REF!</v>
      </c>
      <c r="AT34" s="13" t="str">
        <f>SUMPRODUCT(($CZ$3:$CZ$42=$AO34)*($DC$3:$DC$42=$AO35)*$DB$3:$DB$42)+SUMPRODUCT(($CZ$3:$CZ$42=$AO34)*($DC$3:$DC$42=$AO31)*$DB$3:$DB$42)+SUMPRODUCT(($CZ$3:$CZ$42=$AO34)*($DC$3:$DC$42=$AO32)*$DB$3:$DB$42)+SUMPRODUCT(($CZ$3:$CZ$42=$AO34)*($DC$3:$DC$42=$AO33)*$DB$3:$DB$42)+SUMPRODUCT(($CZ$3:$CZ$42=$AO35)*($DC$3:$DC$42=$AO34)*$DA$3:$DA$42)+SUMPRODUCT(($CZ$3:$CZ$42=$AO31)*($DC$3:$DC$42=$AO34)*$DA$3:$DA$42)+SUMPRODUCT(($CZ$3:$CZ$42=$AO32)*($DC$3:$DC$42=$AO34)*$DA$3:$DA$42)+SUMPRODUCT(($CZ$3:$CZ$42=$AO33)*($DC$3:$DC$42=$AO34)*$DA$3:$DA$42)</f>
        <v>#REF!</v>
      </c>
      <c r="AU34" s="13" t="str">
        <f t="shared" si="306"/>
        <v>#REF!</v>
      </c>
      <c r="AV34" s="13" t="str">
        <f t="shared" si="307"/>
        <v>#N/A</v>
      </c>
      <c r="AW34" s="13" t="str">
        <f t="shared" si="308"/>
        <v>#N/A</v>
      </c>
      <c r="AX34" s="13" t="str">
        <f t="shared" si="309"/>
        <v>#N/A</v>
      </c>
      <c r="AY34" s="13" t="str">
        <f t="shared" si="310"/>
        <v>#N/A</v>
      </c>
      <c r="AZ34" s="13" t="str">
        <f t="shared" si="311"/>
        <v>#N/A</v>
      </c>
      <c r="BA34" s="13" t="str">
        <f t="shared" si="312"/>
        <v>#N/A</v>
      </c>
      <c r="BB34" s="13" t="str">
        <f t="shared" si="313"/>
        <v>#N/A</v>
      </c>
      <c r="BC34" s="13" t="str">
        <f t="shared" si="314"/>
        <v>#N/A</v>
      </c>
      <c r="BD34" s="13" t="str">
        <f t="shared" si="315"/>
        <v>#N/A</v>
      </c>
      <c r="BE34" s="13" t="str">
        <f t="shared" si="316"/>
        <v>#N/A</v>
      </c>
      <c r="BF34" s="13" t="str">
        <f t="shared" si="317"/>
        <v>#N/A</v>
      </c>
      <c r="BG34" s="13" t="str">
        <f t="shared" si="318"/>
        <v>#N/A</v>
      </c>
      <c r="BH34" s="13" t="str">
        <f t="array" ref="BH34">IF(AO34&lt;&gt;"",INDEX(AO32:AO35,MATCH(4,BG32:BG35,0),0),"")</f>
        <v>#N/A</v>
      </c>
      <c r="BI34" s="13" t="str">
        <f t="shared" si="322"/>
        <v>#N/A</v>
      </c>
      <c r="BJ34" s="13" t="str">
        <f>SUMPRODUCT(($CZ$3:$CZ$42=$BI34)*($DC$3:$DC$42=$BI35)*($DD$3:$DD$42="W"))+SUMPRODUCT(($CZ$3:$CZ$42=$BI34)*($DC$3:$DC$42=$BI36)*($DD$3:$DD$42="W"))+SUMPRODUCT(($CZ$3:$CZ$42=$BI34)*($DC$3:$DC$42=$BI33)*($DD$3:$DD$42="W"))+SUMPRODUCT(($CZ$3:$CZ$42=$BI35)*($DC$3:$DC$42=$BI34)*($DE$3:$DE$42="W"))+SUMPRODUCT(($CZ$3:$CZ$42=$BI36)*($DC$3:$DC$42=$BI34)*($DE$3:$DE$42="W"))+SUMPRODUCT(($CZ$3:$CZ$42=$BI33)*($DC$3:$DC$42=$BI34)*($DE$3:$DE$42="W"))</f>
        <v>#REF!</v>
      </c>
      <c r="BK34" s="13" t="str">
        <f>SUMPRODUCT(($CZ$3:$CZ$42=$BI34)*($DC$3:$DC$42=$BI35)*($DD$3:$DD$42="D"))+SUMPRODUCT(($CZ$3:$CZ$42=$BI34)*($DC$3:$DC$42=$BI36)*($DD$3:$DD$42="D"))+SUMPRODUCT(($CZ$3:$CZ$42=$BI34)*($DC$3:$DC$42=$BI33)*($DD$3:$DD$42="D"))+SUMPRODUCT(($CZ$3:$CZ$42=$BI35)*($DC$3:$DC$42=$BI34)*($DD$3:$DD$42="D"))+SUMPRODUCT(($CZ$3:$CZ$42=$BI36)*($DC$3:$DC$42=$BI34)*($DD$3:$DD$42="D"))+SUMPRODUCT(($CZ$3:$CZ$42=$BI33)*($DC$3:$DC$42=$BI34)*($DD$3:$DD$42="D"))</f>
        <v>#REF!</v>
      </c>
      <c r="BL34" s="13" t="str">
        <f>SUMPRODUCT(($CZ$3:$CZ$42=$BI34)*($DC$3:$DC$42=$BI35)*($DD$3:$DD$42="L"))+SUMPRODUCT(($CZ$3:$CZ$42=$BI34)*($DC$3:$DC$42=$BI36)*($DD$3:$DD$42="L"))+SUMPRODUCT(($CZ$3:$CZ$42=$BI34)*($DC$3:$DC$42=$BI33)*($DD$3:$DD$42="L"))+SUMPRODUCT(($CZ$3:$CZ$42=$BI35)*($DC$3:$DC$42=$BI34)*($DE$3:$DE$42="L"))+SUMPRODUCT(($CZ$3:$CZ$42=$BI36)*($DC$3:$DC$42=$BI34)*($DE$3:$DE$42="L"))+SUMPRODUCT(($CZ$3:$CZ$42=$BI33)*($DC$3:$DC$42=$BI34)*($DE$3:$DE$42="L"))</f>
        <v>#REF!</v>
      </c>
      <c r="BM34" s="13" t="str">
        <f>SUMPRODUCT(($CZ$3:$CZ$42=$BI34)*($DC$3:$DC$42=$BI35)*$DA$3:$DA$42)+SUMPRODUCT(($CZ$3:$CZ$42=$BI34)*($DC$3:$DC$42=$BI31)*$DA$3:$DA$42)+SUMPRODUCT(($CZ$3:$CZ$42=$BI34)*($DC$3:$DC$42=$BI32)*$DA$3:$DA$42)+SUMPRODUCT(($CZ$3:$CZ$42=$BI34)*($DC$3:$DC$42=$BI33)*$DA$3:$DA$42)+SUMPRODUCT(($CZ$3:$CZ$42=$BI35)*($DC$3:$DC$42=$BI34)*$DB$3:$DB$42)+SUMPRODUCT(($CZ$3:$CZ$42=$BI31)*($DC$3:$DC$42=$BI34)*$DB$3:$DB$42)+SUMPRODUCT(($CZ$3:$CZ$42=$BI32)*($DC$3:$DC$42=$BI34)*$DB$3:$DB$42)+SUMPRODUCT(($CZ$3:$CZ$42=$BI33)*($DC$3:$DC$42=$BI34)*$DB$3:$DB$42)</f>
        <v>#REF!</v>
      </c>
      <c r="BN34" s="13" t="str">
        <f>SUMPRODUCT(($CZ$3:$CZ$42=$BI34)*($DC$3:$DC$42=$BI35)*$DB$3:$DB$42)+SUMPRODUCT(($CZ$3:$CZ$42=$BI34)*($DC$3:$DC$42=$BI31)*$DB$3:$DB$42)+SUMPRODUCT(($CZ$3:$CZ$42=$BI34)*($DC$3:$DC$42=$BI32)*$DB$3:$DB$42)+SUMPRODUCT(($CZ$3:$CZ$42=$BI34)*($DC$3:$DC$42=$BI33)*$DB$3:$DB$42)+SUMPRODUCT(($CZ$3:$CZ$42=$BI35)*($DC$3:$DC$42=$BI34)*$DA$3:$DA$42)+SUMPRODUCT(($CZ$3:$CZ$42=$BI31)*($DC$3:$DC$42=$BI34)*$DA$3:$DA$42)+SUMPRODUCT(($CZ$3:$CZ$42=$BI32)*($DC$3:$DC$42=$BI34)*$DA$3:$DA$42)+SUMPRODUCT(($CZ$3:$CZ$42=$BI33)*($DC$3:$DC$42=$BI34)*$DA$3:$DA$42)</f>
        <v>#REF!</v>
      </c>
      <c r="BO34" s="13" t="str">
        <f t="shared" si="323"/>
        <v>#REF!</v>
      </c>
      <c r="BP34" s="13" t="str">
        <f t="shared" si="324"/>
        <v>#N/A</v>
      </c>
      <c r="BQ34" s="13" t="str">
        <f t="shared" si="325"/>
        <v>#N/A</v>
      </c>
      <c r="BR34" s="13" t="str">
        <f t="shared" si="326"/>
        <v>#N/A</v>
      </c>
      <c r="BS34" s="13" t="str">
        <f t="shared" si="327"/>
        <v>#N/A</v>
      </c>
      <c r="BT34" s="13" t="str">
        <f t="shared" si="328"/>
        <v>#N/A</v>
      </c>
      <c r="BU34" s="13" t="str">
        <f t="shared" si="329"/>
        <v>#N/A</v>
      </c>
      <c r="BV34" s="13" t="str">
        <f t="shared" si="330"/>
        <v>#N/A</v>
      </c>
      <c r="BW34" s="13" t="str">
        <f t="shared" si="331"/>
        <v>#N/A</v>
      </c>
      <c r="BX34" s="13" t="str">
        <f t="shared" si="332"/>
        <v>#N/A</v>
      </c>
      <c r="BY34" s="13" t="str">
        <f t="shared" si="333"/>
        <v>#N/A</v>
      </c>
      <c r="BZ34" s="13" t="str">
        <f t="shared" si="334"/>
        <v>#N/A</v>
      </c>
      <c r="CA34" s="13" t="str">
        <f t="shared" si="335"/>
        <v>#N/A</v>
      </c>
      <c r="CB34" s="13" t="str">
        <f t="array" ref="CB34">IF(BI34&lt;&gt;"",INDEX(BI33:BI35,MATCH(4,CA33:CA35,0),0),"")</f>
        <v>#N/A</v>
      </c>
      <c r="CC34" s="13" t="str">
        <f>IF(S31&lt;&gt;"",S31,"")</f>
        <v/>
      </c>
      <c r="CD34" s="13" t="str">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#REF!</v>
      </c>
      <c r="CE34" s="13" t="str">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#REF!</v>
      </c>
      <c r="CF34" s="13" t="str">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#REF!</v>
      </c>
      <c r="CG34" s="13" t="str">
        <f>SUMPRODUCT(($CZ$3:$CZ$42=$CC34)*($DC$3:$DC$42=$CC35)*$DA$3:$DA$42)+SUMPRODUCT(($CZ$3:$CZ$42=$CC34)*($DC$3:$DC$42=$CC31)*$DA$3:$DA$42)+SUMPRODUCT(($CZ$3:$CZ$42=$CC34)*($DC$3:$DC$42=$CC32)*$DA$3:$DA$42)+SUMPRODUCT(($CZ$3:$CZ$42=$CC34)*($DC$3:$DC$42=$CC33)*$DA$3:$DA$42)+SUMPRODUCT(($CZ$3:$CZ$42=$CC35)*($DC$3:$DC$42=$CC34)*$DB$3:$DB$42)+SUMPRODUCT(($CZ$3:$CZ$42=$CC31)*($DC$3:$DC$42=$CC34)*$DB$3:$DB$42)+SUMPRODUCT(($CZ$3:$CZ$42=$CC32)*($DC$3:$DC$42=$CC34)*$DB$3:$DB$42)+SUMPRODUCT(($CZ$3:$CZ$42=$CC33)*($DC$3:$DC$42=$CC34)*$DB$3:$DB$42)</f>
        <v>#REF!</v>
      </c>
      <c r="CH34" s="13" t="str">
        <f>SUMPRODUCT(($CZ$3:$CZ$42=$CC34)*($DC$3:$DC$42=$CC35)*$DB$3:$DB$42)+SUMPRODUCT(($CZ$3:$CZ$42=$CC34)*($DC$3:$DC$42=$CC31)*$DB$3:$DB$42)+SUMPRODUCT(($CZ$3:$CZ$42=$CC34)*($DC$3:$DC$42=$CC32)*$DB$3:$DB$42)+SUMPRODUCT(($CZ$3:$CZ$42=$CC34)*($DC$3:$DC$42=$CC33)*$DB$3:$DB$42)+SUMPRODUCT(($CZ$3:$CZ$42=$CC35)*($DC$3:$DC$42=$CC34)*$DA$3:$DA$42)+SUMPRODUCT(($CZ$3:$CZ$42=$CC31)*($DC$3:$DC$42=$CC34)*$DA$3:$DA$42)+SUMPRODUCT(($CZ$3:$CZ$42=$CC32)*($DC$3:$DC$42=$CC34)*$DA$3:$DA$42)+SUMPRODUCT(($CZ$3:$CZ$42=$CC33)*($DC$3:$DC$42=$CC34)*$DA$3:$DA$42)</f>
        <v>#REF!</v>
      </c>
      <c r="CI34" s="13" t="str">
        <f>CG34-CH34+1000</f>
        <v>#REF!</v>
      </c>
      <c r="CJ34" s="13" t="str">
        <f>IF(CC34&lt;&gt;"",CD34*3+CE34*1,"")</f>
        <v/>
      </c>
      <c r="CK34" s="13" t="str">
        <f>IF(CC34&lt;&gt;"",VLOOKUP(CC34,$B$4:$H$40,7,FALSE),"")</f>
        <v/>
      </c>
      <c r="CL34" s="13" t="str">
        <f>IF(CC34&lt;&gt;"",VLOOKUP(CC34,$B$4:$H$40,5,FALSE),"")</f>
        <v/>
      </c>
      <c r="CM34" s="13" t="str">
        <f>IF(CC34&lt;&gt;"",VLOOKUP(CC34,$B$4:$J$40,9,FALSE),"")</f>
        <v/>
      </c>
      <c r="CN34" s="13" t="str">
        <f>CJ34</f>
        <v/>
      </c>
      <c r="CO34" s="13" t="str">
        <f>IF(CC34&lt;&gt;"",RANK(CN34,$AF$31:$AF$35),"")</f>
        <v/>
      </c>
      <c r="CP34" s="13" t="str">
        <f>IF(CC34&lt;&gt;"",SUMPRODUCT((CN$31:CN$35=CN34)*(CI$31:CI$35&gt;CI34)),"")</f>
        <v/>
      </c>
      <c r="CQ34" s="13" t="str">
        <f>IF(CC34&lt;&gt;"",SUMPRODUCT((CN$31:CN$35=CN34)*(CI$31:CI$35=CI34)*(CG$31:CG$35&gt;CG34)),"")</f>
        <v/>
      </c>
      <c r="CR34" s="13" t="str">
        <f>IF(CC34&lt;&gt;"",SUMPRODUCT((CN$31:CN$35=CN34)*(CI$31:CI$35=CI34)*(CG$31:CG$35=CG34)*(CK$31:CK$35&gt;CK34)),"")</f>
        <v/>
      </c>
      <c r="CS34" s="13" t="str">
        <f>IF(CC34&lt;&gt;"",SUMPRODUCT((CN$31:CN$35=CN34)*(CI$31:CI$35=CI34)*(CG$31:CG$35=CG34)*(CK$31:CK$35=CK34)*(CL$31:CL$35&gt;CL34)),"")</f>
        <v/>
      </c>
      <c r="CT34" s="13" t="str">
        <f>IF(CC34&lt;&gt;"",SUMPRODUCT((CN$31:CN$35=CN34)*(CI$31:CI$35=CI34)*(CG$31:CG$35=CG34)*(CK$31:CK$35=CK34)*(CL$31:CL$35=CL34)*(CM$31:CM$35&gt;CM34)),"")</f>
        <v/>
      </c>
      <c r="CU34" s="13" t="str">
        <f>IF(CC34&lt;&gt;"",SUM(CO34:CT34)+3,"")</f>
        <v/>
      </c>
      <c r="CV34" s="13" t="str">
        <f t="array" ref="CV34">IF(CC34&lt;&gt;"",INDEX($U$31:$U$35,MATCH(1,$AM$31:$AM$35,0),0),"")</f>
        <v/>
      </c>
      <c r="CW34" s="13" t="str">
        <f>IF(CV34&lt;&gt;"",CV34,IF(CB34&lt;&gt;"",CB34,IF(BH34&lt;&gt;"",BH34,IF(AN34&lt;&gt;"",AN34,N34))))</f>
        <v>#N/A</v>
      </c>
      <c r="CX34" s="13">
        <v>4.0</v>
      </c>
      <c r="CY34" s="13">
        <v>32.0</v>
      </c>
      <c r="CZ34" s="13" t="str">
        <f t="shared" si="70"/>
        <v>#REF!</v>
      </c>
      <c r="DA34" s="13" t="str">
        <f t="shared" ref="DA34:DB34" si="336">IF(AND(#REF!&lt;&gt;"",#REF!&lt;&gt;""),#REF!,0)</f>
        <v>#REF!</v>
      </c>
      <c r="DB34" s="13" t="str">
        <f t="shared" si="336"/>
        <v>#REF!</v>
      </c>
      <c r="DC34" s="13" t="str">
        <f t="shared" si="192"/>
        <v>#REF!</v>
      </c>
      <c r="DD34" s="13" t="str">
        <f t="shared" si="73"/>
        <v>#REF!</v>
      </c>
      <c r="DE34" s="13" t="str">
        <f t="shared" si="7"/>
        <v>#REF!</v>
      </c>
      <c r="DF34" s="13"/>
      <c r="DG34" s="13"/>
      <c r="DH34" s="13"/>
      <c r="DI34" s="7"/>
      <c r="DJ34" s="7"/>
      <c r="DK34" s="7"/>
      <c r="DL34" s="7"/>
      <c r="DM34" s="7"/>
      <c r="DN34" s="7"/>
      <c r="DO34" s="7"/>
      <c r="DP34" s="13"/>
      <c r="DQ34" s="13"/>
      <c r="DR34" s="13"/>
      <c r="DS34" s="13"/>
      <c r="DT34" s="13"/>
      <c r="DU34" s="13"/>
      <c r="DV34" s="13"/>
      <c r="DW34" s="13"/>
      <c r="DX34" s="13"/>
      <c r="DY34" s="13"/>
      <c r="DZ34" s="13"/>
      <c r="EA34" s="13"/>
      <c r="EB34" s="13"/>
      <c r="EC34" s="13"/>
      <c r="ED34" s="13"/>
      <c r="EE34" s="13"/>
      <c r="EG34" s="100"/>
      <c r="EH34" s="101"/>
      <c r="EI34" s="101"/>
      <c r="EJ34" s="101"/>
      <c r="EK34" s="13"/>
      <c r="EL34" s="102">
        <v>44368.75</v>
      </c>
      <c r="EM34" s="103">
        <f t="shared" si="78"/>
        <v>44368.75</v>
      </c>
      <c r="EN34" s="13"/>
      <c r="EO34" s="108" t="s">
        <v>702</v>
      </c>
      <c r="EP34" s="13">
        <v>-4.0</v>
      </c>
      <c r="EQ34" s="13" t="s">
        <v>703</v>
      </c>
      <c r="ER34" s="13" t="s">
        <v>704</v>
      </c>
    </row>
    <row r="35"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v>33.0</v>
      </c>
      <c r="CZ35" s="13" t="str">
        <f t="shared" si="70"/>
        <v>#REF!</v>
      </c>
      <c r="DA35" s="13" t="str">
        <f t="shared" ref="DA35:DB35" si="337">IF(AND(#REF!&lt;&gt;"",#REF!&lt;&gt;""),#REF!,0)</f>
        <v>#REF!</v>
      </c>
      <c r="DB35" s="13" t="str">
        <f t="shared" si="337"/>
        <v>#REF!</v>
      </c>
      <c r="DC35" s="13" t="str">
        <f t="shared" si="192"/>
        <v>#REF!</v>
      </c>
      <c r="DD35" s="13" t="str">
        <f t="shared" si="73"/>
        <v>#REF!</v>
      </c>
      <c r="DE35" s="13" t="str">
        <f t="shared" si="7"/>
        <v>#REF!</v>
      </c>
      <c r="DF35" s="13"/>
      <c r="DG35" s="13"/>
      <c r="DH35" s="13"/>
      <c r="DI35" s="7"/>
      <c r="DJ35" s="7"/>
      <c r="DK35" s="7"/>
      <c r="DL35" s="7"/>
      <c r="DM35" s="7"/>
      <c r="DN35" s="7"/>
      <c r="DO35" s="7"/>
      <c r="DP35" s="13"/>
      <c r="DQ35" s="13"/>
      <c r="DR35" s="13"/>
      <c r="DS35" s="13"/>
      <c r="DT35" s="13"/>
      <c r="DU35" s="13"/>
      <c r="DV35" s="13"/>
      <c r="DW35" s="13"/>
      <c r="DX35" s="13"/>
      <c r="DY35" s="13"/>
      <c r="DZ35" s="13"/>
      <c r="EA35" s="13"/>
      <c r="EB35" s="13"/>
      <c r="EC35" s="13"/>
      <c r="ED35" s="13"/>
      <c r="EE35" s="13"/>
      <c r="EF35" s="99" t="s">
        <v>705</v>
      </c>
      <c r="EG35" s="100"/>
      <c r="EH35" s="101"/>
      <c r="EI35" s="101"/>
      <c r="EJ35" s="101"/>
      <c r="EK35" s="13"/>
      <c r="EL35" s="102">
        <v>44368.875</v>
      </c>
      <c r="EM35" s="103">
        <f t="shared" si="78"/>
        <v>44368.875</v>
      </c>
      <c r="EN35" s="13"/>
      <c r="EO35" s="108" t="s">
        <v>706</v>
      </c>
      <c r="EP35" s="13">
        <v>-4.0</v>
      </c>
      <c r="EQ35" s="13" t="s">
        <v>707</v>
      </c>
      <c r="ER35" s="13" t="s">
        <v>708</v>
      </c>
    </row>
    <row r="3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v>34.0</v>
      </c>
      <c r="CZ36" s="13" t="str">
        <f t="shared" si="70"/>
        <v>#REF!</v>
      </c>
      <c r="DA36" s="13" t="str">
        <f t="shared" ref="DA36:DB36" si="338">IF(AND(#REF!&lt;&gt;"",#REF!&lt;&gt;""),#REF!,0)</f>
        <v>#REF!</v>
      </c>
      <c r="DB36" s="13" t="str">
        <f t="shared" si="338"/>
        <v>#REF!</v>
      </c>
      <c r="DC36" s="13" t="str">
        <f t="shared" si="192"/>
        <v>#REF!</v>
      </c>
      <c r="DD36" s="13" t="str">
        <f t="shared" si="73"/>
        <v>#REF!</v>
      </c>
      <c r="DE36" s="13" t="str">
        <f t="shared" si="7"/>
        <v>#REF!</v>
      </c>
      <c r="DF36" s="13"/>
      <c r="DG36" s="13"/>
      <c r="DH36" s="13"/>
      <c r="DI36" s="7"/>
      <c r="DJ36" s="7"/>
      <c r="DK36" s="7"/>
      <c r="DL36" s="7"/>
      <c r="DM36" s="7"/>
      <c r="DN36" s="7"/>
      <c r="DO36" s="7"/>
      <c r="DP36" s="13"/>
      <c r="DQ36" s="13"/>
      <c r="DR36" s="13"/>
      <c r="DS36" s="13"/>
      <c r="DT36" s="13"/>
      <c r="DU36" s="13"/>
      <c r="DV36" s="13"/>
      <c r="DW36" s="13"/>
      <c r="DX36" s="13"/>
      <c r="DY36" s="13"/>
      <c r="DZ36" s="13"/>
      <c r="EA36" s="13"/>
      <c r="EB36" s="13"/>
      <c r="EC36" s="13"/>
      <c r="ED36" s="13"/>
      <c r="EE36" s="13"/>
      <c r="EG36" s="100"/>
      <c r="EH36" s="101"/>
      <c r="EI36" s="101"/>
      <c r="EJ36" s="101"/>
      <c r="EK36" s="13"/>
      <c r="EL36" s="102">
        <v>44368.875</v>
      </c>
      <c r="EM36" s="103">
        <f t="shared" si="78"/>
        <v>44368.875</v>
      </c>
      <c r="EN36" s="13"/>
      <c r="EO36" s="108" t="s">
        <v>709</v>
      </c>
      <c r="EP36" s="13">
        <v>-4.0</v>
      </c>
      <c r="EQ36" s="13" t="s">
        <v>710</v>
      </c>
      <c r="ER36" s="13" t="s">
        <v>711</v>
      </c>
    </row>
    <row r="37" ht="14.25" customHeight="1">
      <c r="A37" s="13" t="str">
        <f t="shared" ref="A37:A40" si="340">VLOOKUP(B37,$CW$37:$CX$41,2,FALSE)</f>
        <v>#REF!</v>
      </c>
      <c r="B37" s="13" t="str">
        <f>'Dummy Table'!EH27</f>
        <v>#REF!</v>
      </c>
      <c r="C37" s="13" t="str">
        <f t="shared" ref="C37:C40" si="341">SUMPRODUCT(($CZ$3:$CZ$42=$B37)*($DD$3:$DD$42="W"))+SUMPRODUCT(($DC$3:$DC$42=$B37)*($DE$3:$DE$42="W"))</f>
        <v>#REF!</v>
      </c>
      <c r="D37" s="13" t="str">
        <f t="shared" ref="D37:D40" si="342">SUMPRODUCT(($CZ$3:$CZ$42=$B37)*($DD$3:$DD$42="D"))+SUMPRODUCT(($DC$3:$DC$42=$B37)*($DE$3:$DE$42="D"))</f>
        <v>#REF!</v>
      </c>
      <c r="E37" s="13" t="str">
        <f t="shared" ref="E37:E40" si="343">SUMPRODUCT(($CZ$3:$CZ$42=$B37)*($DD$3:$DD$42="L"))+SUMPRODUCT(($DC$3:$DC$42=$B37)*($DE$3:$DE$42="L"))</f>
        <v>#REF!</v>
      </c>
      <c r="F37" s="13" t="str">
        <f t="shared" ref="F37:F40" si="344">SUMIF($CZ$3:$CZ$60,B37,$DA$3:$DA$60)+SUMIF($DC$3:$DC$60,B37,$DB$3:$DB$60)</f>
        <v>#REF!</v>
      </c>
      <c r="G37" s="13" t="str">
        <f t="shared" ref="G37:G40" si="345">SUMIF($DC$3:$DC$60,B37,$DA$3:$DA$60)+SUMIF($CZ$3:$CZ$60,B37,$DB$3:$DB$60)</f>
        <v>#REF!</v>
      </c>
      <c r="H37" s="13" t="str">
        <f t="shared" ref="H37:H40" si="346">F37-G37+1000</f>
        <v>#REF!</v>
      </c>
      <c r="I37" s="13" t="str">
        <f t="shared" ref="I37:I40" si="347">C37*3+D37*1</f>
        <v>#REF!</v>
      </c>
      <c r="J37" s="13">
        <v>49.0</v>
      </c>
      <c r="K37" s="13" t="str">
        <f>IF(COUNTIF(I37:I41,4)&lt;&gt;4,RANK(I37,I37:I41),I77)</f>
        <v>#REF!</v>
      </c>
      <c r="L37" s="13"/>
      <c r="M37" s="13" t="str">
        <f>SUMPRODUCT((K37:K40=K37)*(J37:J40&lt;J37))+K37</f>
        <v>#REF!</v>
      </c>
      <c r="N37" s="13" t="str">
        <f t="array" ref="N37">INDEX($B$37:$B$41,MATCH(1,$M$37:$M$41,0),0)</f>
        <v>#N/A</v>
      </c>
      <c r="O37" s="13" t="str">
        <f t="shared" ref="O37:O40" si="348">INDEX($K$37:$K$41,MATCH(N37,$B$37:$B$41,0),0)</f>
        <v>#N/A</v>
      </c>
      <c r="P37" s="13" t="str">
        <f>IF(O38=1,N37,"")</f>
        <v>#N/A</v>
      </c>
      <c r="Q37" s="13" t="str">
        <f>IF(O39=2,N38,"")</f>
        <v>#N/A</v>
      </c>
      <c r="R37" s="13" t="str">
        <f>IF(O40=3,N39,"")</f>
        <v>#N/A</v>
      </c>
      <c r="S37" s="13" t="str">
        <f>IF(O41=4,N40,"")</f>
        <v/>
      </c>
      <c r="T37" s="13"/>
      <c r="U37" s="13" t="str">
        <f t="shared" ref="U37:U40" si="349">IF(P37&lt;&gt;"",P37,"")</f>
        <v>#N/A</v>
      </c>
      <c r="V37" s="13" t="str">
        <f>SUMPRODUCT(($CZ$3:$CZ$42=$U37)*($DC$3:$DC$42=$U38)*($DD$3:$DD$42="W"))+SUMPRODUCT(($CZ$3:$CZ$42=$U37)*($DC$3:$DC$42=$U39)*($DD$3:$DD$42="W"))+SUMPRODUCT(($CZ$3:$CZ$42=$U37)*($DC$3:$DC$42=$U40)*($DD$3:$DD$42="W"))+SUMPRODUCT(($CZ$3:$CZ$42=$U37)*($DC$3:$DC$42=$U41)*($DD$3:$DD$42="W"))+SUMPRODUCT(($CZ$3:$CZ$42=$U38)*($DC$3:$DC$42=$U37)*($DE$3:$DE$42="W"))+SUMPRODUCT(($CZ$3:$CZ$42=$U39)*($DC$3:$DC$42=$U37)*($DE$3:$DE$42="W"))+SUMPRODUCT(($CZ$3:$CZ$42=$U40)*($DC$3:$DC$42=$U37)*($DE$3:$DE$42="W"))+SUMPRODUCT(($CZ$3:$CZ$42=$U41)*($DC$3:$DC$42=$U37)*($DE$3:$DE$42="W"))</f>
        <v>#REF!</v>
      </c>
      <c r="W37" s="13" t="str">
        <f>SUMPRODUCT(($CZ$3:$CZ$42=$U37)*($DC$3:$DC$42=$U38)*($DD$3:$DD$42="D"))+SUMPRODUCT(($CZ$3:$CZ$42=$U37)*($DC$3:$DC$42=$U39)*($DD$3:$DD$42="D"))+SUMPRODUCT(($CZ$3:$CZ$42=$U37)*($DC$3:$DC$42=$U40)*($DD$3:$DD$42="D"))+SUMPRODUCT(($CZ$3:$CZ$42=$U37)*($DC$3:$DC$42=$U41)*($DD$3:$DD$42="D"))+SUMPRODUCT(($CZ$3:$CZ$42=$U38)*($DC$3:$DC$42=$U37)*($DD$3:$DD$42="D"))+SUMPRODUCT(($CZ$3:$CZ$42=$U39)*($DC$3:$DC$42=$U37)*($DD$3:$DD$42="D"))+SUMPRODUCT(($CZ$3:$CZ$42=$U40)*($DC$3:$DC$42=$U37)*($DD$3:$DD$42="D"))+SUMPRODUCT(($CZ$3:$CZ$42=$U41)*($DC$3:$DC$42=$U37)*($DD$3:$DD$42="D"))</f>
        <v>#REF!</v>
      </c>
      <c r="X37" s="13" t="str">
        <f>SUMPRODUCT(($CZ$3:$CZ$42=$U37)*($DC$3:$DC$42=$U38)*($DD$3:$DD$42="L"))+SUMPRODUCT(($CZ$3:$CZ$42=$U37)*($DC$3:$DC$42=$U39)*($DD$3:$DD$42="L"))+SUMPRODUCT(($CZ$3:$CZ$42=$U37)*($DC$3:$DC$42=$U40)*($DD$3:$DD$42="L"))+SUMPRODUCT(($CZ$3:$CZ$42=$U37)*($DC$3:$DC$42=$U41)*($DD$3:$DD$42="L"))+SUMPRODUCT(($CZ$3:$CZ$42=$U38)*($DC$3:$DC$42=$U37)*($DE$3:$DE$42="L"))+SUMPRODUCT(($CZ$3:$CZ$42=$U39)*($DC$3:$DC$42=$U37)*($DE$3:$DE$42="L"))+SUMPRODUCT(($CZ$3:$CZ$42=$U40)*($DC$3:$DC$42=$U37)*($DE$3:$DE$42="L"))+SUMPRODUCT(($CZ$3:$CZ$42=$U41)*($DC$3:$DC$42=$U37)*($DE$3:$DE$42="L"))</f>
        <v>#REF!</v>
      </c>
      <c r="Y37" s="13" t="str">
        <f>SUMPRODUCT(($CZ$3:$CZ$42=$U37)*($DC$3:$DC$42=$U38)*$DA$3:$DA$42)+SUMPRODUCT(($CZ$3:$CZ$42=$U37)*($DC$3:$DC$42=$U39)*$DA$3:$DA$42)+SUMPRODUCT(($CZ$3:$CZ$42=$U37)*($DC$3:$DC$42=$U40)*$DA$3:$DA$42)+SUMPRODUCT(($CZ$3:$CZ$42=$U37)*($DC$3:$DC$42=$U41)*$DA$3:$DA$42)+SUMPRODUCT(($CZ$3:$CZ$42=$U38)*($DC$3:$DC$42=$U37)*$DB$3:$DB$42)+SUMPRODUCT(($CZ$3:$CZ$42=$U39)*($DC$3:$DC$42=$U37)*$DB$3:$DB$42)+SUMPRODUCT(($CZ$3:$CZ$42=$U40)*($DC$3:$DC$42=$U37)*$DB$3:$DB$42)+SUMPRODUCT(($CZ$3:$CZ$42=$U41)*($DC$3:$DC$42=$U37)*$DB$3:$DB$42)</f>
        <v>#REF!</v>
      </c>
      <c r="Z37" s="13" t="str">
        <f>SUMPRODUCT(($CZ$3:$CZ$42=$U37)*($DC$3:$DC$42=$U38)*$DB$3:$DB$42)+SUMPRODUCT(($CZ$3:$CZ$42=$U37)*($DC$3:$DC$42=$U39)*$DB$3:$DB$42)+SUMPRODUCT(($CZ$3:$CZ$42=$U37)*($DC$3:$DC$42=$U40)*$DB$3:$DB$42)+SUMPRODUCT(($CZ$3:$CZ$42=$U37)*($DC$3:$DC$42=$U41)*$DB$3:$DB$42)+SUMPRODUCT(($CZ$3:$CZ$42=$U38)*($DC$3:$DC$42=$U37)*$DA$3:$DA$42)+SUMPRODUCT(($CZ$3:$CZ$42=$U39)*($DC$3:$DC$42=$U37)*$DA$3:$DA$42)+SUMPRODUCT(($CZ$3:$CZ$42=$U40)*($DC$3:$DC$42=$U37)*$DA$3:$DA$42)+SUMPRODUCT(($CZ$3:$CZ$42=$U41)*($DC$3:$DC$42=$U37)*$DA$3:$DA$42)</f>
        <v>#REF!</v>
      </c>
      <c r="AA37" s="13" t="str">
        <f t="shared" ref="AA37:AA40" si="350">Y37-Z37+1000</f>
        <v>#REF!</v>
      </c>
      <c r="AB37" s="13" t="str">
        <f t="shared" ref="AB37:AB40" si="351">IF(U37&lt;&gt;"",V37*3+W37*1,"")</f>
        <v>#N/A</v>
      </c>
      <c r="AC37" s="13" t="str">
        <f t="shared" ref="AC37:AC40" si="352">IF(U37&lt;&gt;"",VLOOKUP(U37,$B$4:$H$40,7,FALSE),"")</f>
        <v>#N/A</v>
      </c>
      <c r="AD37" s="13" t="str">
        <f t="shared" ref="AD37:AD40" si="353">IF(U37&lt;&gt;"",VLOOKUP(U37,$B$4:$H$40,5,FALSE),"")</f>
        <v>#N/A</v>
      </c>
      <c r="AE37" s="13" t="str">
        <f t="shared" ref="AE37:AE40" si="354">IF(U37&lt;&gt;"",VLOOKUP(U37,$B$4:$J$40,9,FALSE),"")</f>
        <v>#N/A</v>
      </c>
      <c r="AF37" s="13" t="str">
        <f t="shared" ref="AF37:AF40" si="355">AB37</f>
        <v>#N/A</v>
      </c>
      <c r="AG37" s="13" t="str">
        <f t="shared" ref="AG37:AG40" si="356">IF(U37&lt;&gt;"",RANK(AF37,$AF$37:$AF$41),"")</f>
        <v>#N/A</v>
      </c>
      <c r="AH37" s="13" t="str">
        <f t="shared" ref="AH37:AH40" si="357">IF(U37&lt;&gt;"",SUMPRODUCT((AF$37:AF$41=AF37)*(AA$37:AA$41&gt;AA37)),"")</f>
        <v>#N/A</v>
      </c>
      <c r="AI37" s="13" t="str">
        <f t="shared" ref="AI37:AI40" si="358">IF(U37&lt;&gt;"",SUMPRODUCT((AF$37:AF$41=AF37)*(AA$37:AA$41=AA37)*(Y$37:Y$41&gt;Y37)),"")</f>
        <v>#N/A</v>
      </c>
      <c r="AJ37" s="13" t="str">
        <f t="shared" ref="AJ37:AJ40" si="359">IF(U37&lt;&gt;"",SUMPRODUCT((AF$37:AF$41=AF37)*(AA$37:AA$41=AA37)*(Y$37:Y$41=Y37)*(AC$37:AC$41&gt;AC37)),"")</f>
        <v>#N/A</v>
      </c>
      <c r="AK37" s="13" t="str">
        <f t="shared" ref="AK37:AK40" si="360">IF(U37&lt;&gt;"",SUMPRODUCT((AF$37:AF$41=AF37)*(AA$37:AA$41=AA37)*(Y$37:Y$41=Y37)*(AC$37:AC$41=AC37)*(AD$37:AD$41&gt;AD37)),"")</f>
        <v>#N/A</v>
      </c>
      <c r="AL37" s="13" t="str">
        <f t="shared" ref="AL37:AL40" si="361">IF(U37&lt;&gt;"",SUMPRODUCT((AF$37:AF$41=AF37)*(AA$37:AA$41=AA37)*(Y$37:Y$41=Y37)*(AC$37:AC$41=AC37)*(AD$37:AD$41=AD37)*(AE$37:AE$41&gt;AE37)),"")</f>
        <v>#N/A</v>
      </c>
      <c r="AM37" s="13" t="str">
        <f t="shared" ref="AM37:AM40" si="362">IF(U37&lt;&gt;"",IF(AM77&lt;&gt;"",IF(T$76=3,AM77,AM77+T$76),SUM(AG37:AL37)),"")</f>
        <v>#N/A</v>
      </c>
      <c r="AN37" s="13" t="str">
        <f t="array" ref="AN37">IF(U37&lt;&gt;"",INDEX($U$37:$U$41,MATCH(1,$AM$37:$AM$41,0),0),"")</f>
        <v>#N/A</v>
      </c>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t="str">
        <f>IF(AN37&lt;&gt;"",AN37,N37)</f>
        <v>#N/A</v>
      </c>
      <c r="CX37" s="13">
        <v>1.0</v>
      </c>
      <c r="CY37" s="13">
        <v>35.0</v>
      </c>
      <c r="CZ37" s="13" t="str">
        <f t="shared" si="70"/>
        <v>#REF!</v>
      </c>
      <c r="DA37" s="13" t="str">
        <f t="shared" ref="DA37:DB37" si="339">IF(AND(#REF!&lt;&gt;"",#REF!&lt;&gt;""),#REF!,0)</f>
        <v>#REF!</v>
      </c>
      <c r="DB37" s="13" t="str">
        <f t="shared" si="339"/>
        <v>#REF!</v>
      </c>
      <c r="DC37" s="13" t="str">
        <f t="shared" si="192"/>
        <v>#REF!</v>
      </c>
      <c r="DD37" s="13" t="str">
        <f t="shared" si="73"/>
        <v>#REF!</v>
      </c>
      <c r="DE37" s="13" t="str">
        <f t="shared" si="7"/>
        <v>#REF!</v>
      </c>
      <c r="DF37" s="13"/>
      <c r="DG37" s="13"/>
      <c r="DH37" s="13"/>
      <c r="DI37" s="7"/>
      <c r="DJ37" s="7"/>
      <c r="DK37" s="7"/>
      <c r="DL37" s="7"/>
      <c r="DM37" s="7"/>
      <c r="DN37" s="7"/>
      <c r="DO37" s="7"/>
      <c r="DP37" s="13"/>
      <c r="DQ37" s="13"/>
      <c r="DR37" s="13"/>
      <c r="DS37" s="13"/>
      <c r="DT37" s="13"/>
      <c r="DU37" s="13"/>
      <c r="DV37" s="13"/>
      <c r="DW37" s="13"/>
      <c r="DX37" s="13"/>
      <c r="DY37" s="13"/>
      <c r="DZ37" s="13"/>
      <c r="EA37" s="13"/>
      <c r="EB37" s="13"/>
      <c r="EC37" s="13"/>
      <c r="ED37" s="13"/>
      <c r="EE37" s="13"/>
      <c r="EG37" s="100"/>
      <c r="EH37" s="101"/>
      <c r="EI37" s="101"/>
      <c r="EJ37" s="101"/>
      <c r="EK37" s="13"/>
      <c r="EL37" s="102">
        <v>44369.875</v>
      </c>
      <c r="EM37" s="103">
        <f t="shared" si="78"/>
        <v>44369.875</v>
      </c>
      <c r="EN37" s="13"/>
      <c r="EO37" s="108" t="s">
        <v>712</v>
      </c>
      <c r="EP37" s="13">
        <v>-4.0</v>
      </c>
      <c r="EQ37" s="13" t="s">
        <v>713</v>
      </c>
      <c r="ER37" s="13" t="s">
        <v>714</v>
      </c>
    </row>
    <row r="38" ht="14.25" customHeight="1">
      <c r="A38" s="13" t="str">
        <f t="shared" si="340"/>
        <v>#REF!</v>
      </c>
      <c r="B38" s="13" t="str">
        <f>'Dummy Table'!EH28</f>
        <v>#REF!</v>
      </c>
      <c r="C38" s="13" t="str">
        <f t="shared" si="341"/>
        <v>#REF!</v>
      </c>
      <c r="D38" s="13" t="str">
        <f t="shared" si="342"/>
        <v>#REF!</v>
      </c>
      <c r="E38" s="13" t="str">
        <f t="shared" si="343"/>
        <v>#REF!</v>
      </c>
      <c r="F38" s="13" t="str">
        <f t="shared" si="344"/>
        <v>#REF!</v>
      </c>
      <c r="G38" s="13" t="str">
        <f t="shared" si="345"/>
        <v>#REF!</v>
      </c>
      <c r="H38" s="13" t="str">
        <f t="shared" si="346"/>
        <v>#REF!</v>
      </c>
      <c r="I38" s="13" t="str">
        <f t="shared" si="347"/>
        <v>#REF!</v>
      </c>
      <c r="J38" s="13">
        <v>52.0</v>
      </c>
      <c r="K38" s="13" t="str">
        <f>IF(COUNTIF(I37:I41,4)&lt;&gt;4,RANK(I38,I37:I41),I78)</f>
        <v>#REF!</v>
      </c>
      <c r="L38" s="13"/>
      <c r="M38" s="13" t="str">
        <f>SUMPRODUCT((K37:K40=K38)*(J37:J40&lt;J38))+K38</f>
        <v>#REF!</v>
      </c>
      <c r="N38" s="13" t="str">
        <f t="array" ref="N38">INDEX($B$37:$B$41,MATCH(2,$M$37:$M$41,0),0)</f>
        <v>#N/A</v>
      </c>
      <c r="O38" s="13" t="str">
        <f t="shared" si="348"/>
        <v>#N/A</v>
      </c>
      <c r="P38" s="13" t="str">
        <f>IF(P37&lt;&gt;"",N38,"")</f>
        <v>#N/A</v>
      </c>
      <c r="Q38" s="13" t="str">
        <f>IF(Q37&lt;&gt;"",N39,"")</f>
        <v>#N/A</v>
      </c>
      <c r="R38" s="13" t="str">
        <f>IF(R37&lt;&gt;"",N40,"")</f>
        <v>#N/A</v>
      </c>
      <c r="S38" s="13" t="str">
        <f>IF(S37&lt;&gt;"",N41,"")</f>
        <v/>
      </c>
      <c r="T38" s="13"/>
      <c r="U38" s="13" t="str">
        <f t="shared" si="349"/>
        <v>#N/A</v>
      </c>
      <c r="V38" s="13" t="str">
        <f>SUMPRODUCT(($CZ$3:$CZ$42=$U38)*($DC$3:$DC$42=$U39)*($DD$3:$DD$42="W"))+SUMPRODUCT(($CZ$3:$CZ$42=$U38)*($DC$3:$DC$42=$U40)*($DD$3:$DD$42="W"))+SUMPRODUCT(($CZ$3:$CZ$42=$U38)*($DC$3:$DC$42=$U41)*($DD$3:$DD$42="W"))+SUMPRODUCT(($CZ$3:$CZ$42=$U38)*($DC$3:$DC$42=$U37)*($DD$3:$DD$42="W"))+SUMPRODUCT(($CZ$3:$CZ$42=$U39)*($DC$3:$DC$42=$U38)*($DE$3:$DE$42="W"))+SUMPRODUCT(($CZ$3:$CZ$42=$U40)*($DC$3:$DC$42=$U38)*($DE$3:$DE$42="W"))+SUMPRODUCT(($CZ$3:$CZ$42=$U41)*($DC$3:$DC$42=$U38)*($DE$3:$DE$42="W"))+SUMPRODUCT(($CZ$3:$CZ$42=$U37)*($DC$3:$DC$42=$U38)*($DE$3:$DE$42="W"))</f>
        <v>#REF!</v>
      </c>
      <c r="W38" s="13" t="str">
        <f>SUMPRODUCT(($CZ$3:$CZ$42=$U38)*($DC$3:$DC$42=$U39)*($DD$3:$DD$42="D"))+SUMPRODUCT(($CZ$3:$CZ$42=$U38)*($DC$3:$DC$42=$U40)*($DD$3:$DD$42="D"))+SUMPRODUCT(($CZ$3:$CZ$42=$U38)*($DC$3:$DC$42=$U41)*($DD$3:$DD$42="D"))+SUMPRODUCT(($CZ$3:$CZ$42=$U38)*($DC$3:$DC$42=$U37)*($DD$3:$DD$42="D"))+SUMPRODUCT(($CZ$3:$CZ$42=$U39)*($DC$3:$DC$42=$U38)*($DD$3:$DD$42="D"))+SUMPRODUCT(($CZ$3:$CZ$42=$U40)*($DC$3:$DC$42=$U38)*($DD$3:$DD$42="D"))+SUMPRODUCT(($CZ$3:$CZ$42=$U41)*($DC$3:$DC$42=$U38)*($DD$3:$DD$42="D"))+SUMPRODUCT(($CZ$3:$CZ$42=$U37)*($DC$3:$DC$42=$U38)*($DD$3:$DD$42="D"))</f>
        <v>#REF!</v>
      </c>
      <c r="X38" s="13" t="str">
        <f>SUMPRODUCT(($CZ$3:$CZ$42=$U38)*($DC$3:$DC$42=$U39)*($DD$3:$DD$42="L"))+SUMPRODUCT(($CZ$3:$CZ$42=$U38)*($DC$3:$DC$42=$U40)*($DD$3:$DD$42="L"))+SUMPRODUCT(($CZ$3:$CZ$42=$U38)*($DC$3:$DC$42=$U41)*($DD$3:$DD$42="L"))+SUMPRODUCT(($CZ$3:$CZ$42=$U38)*($DC$3:$DC$42=$U37)*($DD$3:$DD$42="L"))+SUMPRODUCT(($CZ$3:$CZ$42=$U39)*($DC$3:$DC$42=$U38)*($DE$3:$DE$42="L"))+SUMPRODUCT(($CZ$3:$CZ$42=$U40)*($DC$3:$DC$42=$U38)*($DE$3:$DE$42="L"))+SUMPRODUCT(($CZ$3:$CZ$42=$U41)*($DC$3:$DC$42=$U38)*($DE$3:$DE$42="L"))+SUMPRODUCT(($CZ$3:$CZ$42=$U37)*($DC$3:$DC$42=$U38)*($DE$3:$DE$42="L"))</f>
        <v>#REF!</v>
      </c>
      <c r="Y38" s="13" t="str">
        <f>SUMPRODUCT(($CZ$3:$CZ$42=$U38)*($DC$3:$DC$42=$U39)*$DA$3:$DA$42)+SUMPRODUCT(($CZ$3:$CZ$42=$U38)*($DC$3:$DC$42=$U40)*$DA$3:$DA$42)+SUMPRODUCT(($CZ$3:$CZ$42=$U38)*($DC$3:$DC$42=$U41)*$DA$3:$DA$42)+SUMPRODUCT(($CZ$3:$CZ$42=$U38)*($DC$3:$DC$42=$U37)*$DA$3:$DA$42)+SUMPRODUCT(($CZ$3:$CZ$42=$U39)*($DC$3:$DC$42=$U38)*$DB$3:$DB$42)+SUMPRODUCT(($CZ$3:$CZ$42=$U40)*($DC$3:$DC$42=$U38)*$DB$3:$DB$42)+SUMPRODUCT(($CZ$3:$CZ$42=$U41)*($DC$3:$DC$42=$U38)*$DB$3:$DB$42)+SUMPRODUCT(($CZ$3:$CZ$42=$U37)*($DC$3:$DC$42=$U38)*$DB$3:$DB$42)</f>
        <v>#REF!</v>
      </c>
      <c r="Z38" s="13" t="str">
        <f>SUMPRODUCT(($CZ$3:$CZ$42=$U38)*($DC$3:$DC$42=$U39)*$DB$3:$DB$42)+SUMPRODUCT(($CZ$3:$CZ$42=$U38)*($DC$3:$DC$42=$U40)*$DB$3:$DB$42)+SUMPRODUCT(($CZ$3:$CZ$42=$U38)*($DC$3:$DC$42=$U41)*$DB$3:$DB$42)+SUMPRODUCT(($CZ$3:$CZ$42=$U38)*($DC$3:$DC$42=$U37)*$DB$3:$DB$42)+SUMPRODUCT(($CZ$3:$CZ$42=$U39)*($DC$3:$DC$42=$U38)*$DA$3:$DA$42)+SUMPRODUCT(($CZ$3:$CZ$42=$U40)*($DC$3:$DC$42=$U38)*$DA$3:$DA$42)+SUMPRODUCT(($CZ$3:$CZ$42=$U41)*($DC$3:$DC$42=$U38)*$DA$3:$DA$42)+SUMPRODUCT(($CZ$3:$CZ$42=$U37)*($DC$3:$DC$42=$U38)*$DA$3:$DA$42)</f>
        <v>#REF!</v>
      </c>
      <c r="AA38" s="13" t="str">
        <f t="shared" si="350"/>
        <v>#REF!</v>
      </c>
      <c r="AB38" s="13" t="str">
        <f t="shared" si="351"/>
        <v>#N/A</v>
      </c>
      <c r="AC38" s="13" t="str">
        <f t="shared" si="352"/>
        <v>#N/A</v>
      </c>
      <c r="AD38" s="13" t="str">
        <f t="shared" si="353"/>
        <v>#N/A</v>
      </c>
      <c r="AE38" s="13" t="str">
        <f t="shared" si="354"/>
        <v>#N/A</v>
      </c>
      <c r="AF38" s="13" t="str">
        <f t="shared" si="355"/>
        <v>#N/A</v>
      </c>
      <c r="AG38" s="13" t="str">
        <f t="shared" si="356"/>
        <v>#N/A</v>
      </c>
      <c r="AH38" s="13" t="str">
        <f t="shared" si="357"/>
        <v>#N/A</v>
      </c>
      <c r="AI38" s="13" t="str">
        <f t="shared" si="358"/>
        <v>#N/A</v>
      </c>
      <c r="AJ38" s="13" t="str">
        <f t="shared" si="359"/>
        <v>#N/A</v>
      </c>
      <c r="AK38" s="13" t="str">
        <f t="shared" si="360"/>
        <v>#N/A</v>
      </c>
      <c r="AL38" s="13" t="str">
        <f t="shared" si="361"/>
        <v>#N/A</v>
      </c>
      <c r="AM38" s="13" t="str">
        <f t="shared" si="362"/>
        <v>#N/A</v>
      </c>
      <c r="AN38" s="13" t="str">
        <f t="array" ref="AN38">IF(U38&lt;&gt;"",INDEX($U$37:$U$41,MATCH(2,$AM$37:$AM$41,0),0),"")</f>
        <v>#N/A</v>
      </c>
      <c r="AO38" s="13" t="str">
        <f t="shared" ref="AO38:AO40" si="364">IF(Q37&lt;&gt;"",Q37,"")</f>
        <v>#N/A</v>
      </c>
      <c r="AP38" s="13" t="str">
        <f>SUMPRODUCT(($CZ$3:$CZ$42=$AO38)*($DC$3:$DC$42=$AO39)*($DD$3:$DD$42="W"))+SUMPRODUCT(($CZ$3:$CZ$42=$AO38)*($DC$3:$DC$42=$AO40)*($DD$3:$DD$42="W"))+SUMPRODUCT(($CZ$3:$CZ$42=$AO38)*($DC$3:$DC$42=$AO41)*($DD$3:$DD$42="W"))+SUMPRODUCT(($CZ$3:$CZ$42=$AO39)*($DC$3:$DC$42=$AO38)*($DE$3:$DE$42="W"))+SUMPRODUCT(($CZ$3:$CZ$42=$AO40)*($DC$3:$DC$42=$AO38)*($DE$3:$DE$42="W"))+SUMPRODUCT(($CZ$3:$CZ$42=$AO41)*($DC$3:$DC$42=$AO38)*($DE$3:$DE$42="W"))</f>
        <v>#REF!</v>
      </c>
      <c r="AQ38" s="13" t="str">
        <f>SUMPRODUCT(($CZ$3:$CZ$42=$AO38)*($DC$3:$DC$42=$AO39)*($DD$3:$DD$42="D"))+SUMPRODUCT(($CZ$3:$CZ$42=$AO38)*($DC$3:$DC$42=$AO40)*($DD$3:$DD$42="D"))+SUMPRODUCT(($CZ$3:$CZ$42=$AO38)*($DC$3:$DC$42=$AO41)*($DD$3:$DD$42="D"))+SUMPRODUCT(($CZ$3:$CZ$42=$AO39)*($DC$3:$DC$42=$AO38)*($DD$3:$DD$42="D"))+SUMPRODUCT(($CZ$3:$CZ$42=$AO40)*($DC$3:$DC$42=$AO38)*($DD$3:$DD$42="D"))+SUMPRODUCT(($CZ$3:$CZ$42=$AO41)*($DC$3:$DC$42=$AO38)*($DD$3:$DD$42="D"))</f>
        <v>#REF!</v>
      </c>
      <c r="AR38" s="13" t="str">
        <f>SUMPRODUCT(($CZ$3:$CZ$42=$AO38)*($DC$3:$DC$42=$AO39)*($DD$3:$DD$42="L"))+SUMPRODUCT(($CZ$3:$CZ$42=$AO38)*($DC$3:$DC$42=$AO40)*($DD$3:$DD$42="L"))+SUMPRODUCT(($CZ$3:$CZ$42=$AO38)*($DC$3:$DC$42=$AO41)*($DD$3:$DD$42="L"))+SUMPRODUCT(($CZ$3:$CZ$42=$AO39)*($DC$3:$DC$42=$AO38)*($DE$3:$DE$42="L"))+SUMPRODUCT(($CZ$3:$CZ$42=$AO40)*($DC$3:$DC$42=$AO38)*($DE$3:$DE$42="L"))+SUMPRODUCT(($CZ$3:$CZ$42=$AO41)*($DC$3:$DC$42=$AO38)*($DE$3:$DE$42="L"))</f>
        <v>#REF!</v>
      </c>
      <c r="AS38" s="13" t="str">
        <f>SUMPRODUCT(($CZ$3:$CZ$42=$AO38)*($DC$3:$DC$42=$AO39)*$DA$3:$DA$42)+SUMPRODUCT(($CZ$3:$CZ$42=$AO38)*($DC$3:$DC$42=$AO40)*$DA$3:$DA$42)+SUMPRODUCT(($CZ$3:$CZ$42=$AO38)*($DC$3:$DC$42=$AO41)*$DA$3:$DA$42)+SUMPRODUCT(($CZ$3:$CZ$42=$AO38)*($DC$3:$DC$42=$AO37)*$DA$3:$DA$42)+SUMPRODUCT(($CZ$3:$CZ$42=$AO39)*($DC$3:$DC$42=$AO38)*$DB$3:$DB$42)+SUMPRODUCT(($CZ$3:$CZ$42=$AO40)*($DC$3:$DC$42=$AO38)*$DB$3:$DB$42)+SUMPRODUCT(($CZ$3:$CZ$42=$AO41)*($DC$3:$DC$42=$AO38)*$DB$3:$DB$42)+SUMPRODUCT(($CZ$3:$CZ$42=$AO37)*($DC$3:$DC$42=$AO38)*$DB$3:$DB$42)</f>
        <v>#REF!</v>
      </c>
      <c r="AT38" s="13" t="str">
        <f>SUMPRODUCT(($CZ$3:$CZ$42=$AO38)*($DC$3:$DC$42=$AO39)*$DB$3:$DB$42)+SUMPRODUCT(($CZ$3:$CZ$42=$AO38)*($DC$3:$DC$42=$AO40)*$DB$3:$DB$42)+SUMPRODUCT(($CZ$3:$CZ$42=$AO38)*($DC$3:$DC$42=$AO41)*$DB$3:$DB$42)+SUMPRODUCT(($CZ$3:$CZ$42=$AO38)*($DC$3:$DC$42=$AO37)*$DB$3:$DB$42)+SUMPRODUCT(($CZ$3:$CZ$42=$AO39)*($DC$3:$DC$42=$AO38)*$DA$3:$DA$42)+SUMPRODUCT(($CZ$3:$CZ$42=$AO40)*($DC$3:$DC$42=$AO38)*$DA$3:$DA$42)+SUMPRODUCT(($CZ$3:$CZ$42=$AO41)*($DC$3:$DC$42=$AO38)*$DA$3:$DA$42)+SUMPRODUCT(($CZ$3:$CZ$42=$AO37)*($DC$3:$DC$42=$AO38)*$DA$3:$DA$42)</f>
        <v>#REF!</v>
      </c>
      <c r="AU38" s="13" t="str">
        <f t="shared" ref="AU38:AU40" si="365">AS38-AT38+1000</f>
        <v>#REF!</v>
      </c>
      <c r="AV38" s="13" t="str">
        <f t="shared" ref="AV38:AV40" si="366">IF(AO38&lt;&gt;"",AP38*3+AQ38*1,"")</f>
        <v>#N/A</v>
      </c>
      <c r="AW38" s="13" t="str">
        <f t="shared" ref="AW38:AW40" si="367">IF(AO38&lt;&gt;"",VLOOKUP(AO38,$B$4:$H$40,7,FALSE),"")</f>
        <v>#N/A</v>
      </c>
      <c r="AX38" s="13" t="str">
        <f t="shared" ref="AX38:AX40" si="368">IF(AO38&lt;&gt;"",VLOOKUP(AO38,$B$4:$H$40,5,FALSE),"")</f>
        <v>#N/A</v>
      </c>
      <c r="AY38" s="13" t="str">
        <f t="shared" ref="AY38:AY40" si="369">IF(AO38&lt;&gt;"",VLOOKUP(AO38,$B$4:$J$40,9,FALSE),"")</f>
        <v>#N/A</v>
      </c>
      <c r="AZ38" s="13" t="str">
        <f t="shared" ref="AZ38:AZ40" si="370">AV38</f>
        <v>#N/A</v>
      </c>
      <c r="BA38" s="13" t="str">
        <f t="shared" ref="BA38:BA40" si="371">IF(AO38&lt;&gt;"",RANK(AZ38,AZ$37:AZ$40),"")</f>
        <v>#N/A</v>
      </c>
      <c r="BB38" s="13" t="str">
        <f t="shared" ref="BB38:BB40" si="372">IF(AO38&lt;&gt;"",SUMPRODUCT((AZ$37:AZ$41=AZ38)*(AU$37:AU$41&gt;AU38)),"")</f>
        <v>#N/A</v>
      </c>
      <c r="BC38" s="13" t="str">
        <f t="shared" ref="BC38:BC40" si="373">IF(AO38&lt;&gt;"",SUMPRODUCT((AZ$37:AZ$41=AZ38)*(AU$37:AU$41=AU38)*(AS$37:AS$41&gt;AS38)),"")</f>
        <v>#N/A</v>
      </c>
      <c r="BD38" s="13" t="str">
        <f t="shared" ref="BD38:BD40" si="374">IF(AO38&lt;&gt;"",SUMPRODUCT((AZ$37:AZ$41=AZ38)*(AU$37:AU$41=AU38)*(AS$37:AS$41=AS38)*(AW$37:AW$41&gt;AW38)),"")</f>
        <v>#N/A</v>
      </c>
      <c r="BE38" s="13" t="str">
        <f t="shared" ref="BE38:BE40" si="375">IF(AO38&lt;&gt;"",SUMPRODUCT((AZ$37:AZ$41=AZ38)*(AU$37:AU$41=AU38)*(AS$37:AS$41=AS38)*(AW$37:AW$41=AW38)*(AX$37:AX$41&gt;AX38)),"")</f>
        <v>#N/A</v>
      </c>
      <c r="BF38" s="13" t="str">
        <f t="shared" ref="BF38:BF40" si="376">IF(AO38&lt;&gt;"",SUMPRODUCT((AZ$37:AZ$41=AZ38)*(AU$37:AU$41=AU38)*(AS$37:AS$41=AS38)*(AW$37:AW$41=AW38)*(AX$37:AX$41=AX38)*(AY$37:AY$41&gt;AY38)),"")</f>
        <v>#N/A</v>
      </c>
      <c r="BG38" s="13" t="str">
        <f t="shared" ref="BG38:BG40" si="377">IF(AO38&lt;&gt;"",IF(BG78&lt;&gt;"",IF(AN$76=3,BG78,BG78+AN$76),SUM(BA38:BF38)+1),"")</f>
        <v>#N/A</v>
      </c>
      <c r="BH38" s="13" t="str">
        <f t="array" ref="BH38">IF(AO38&lt;&gt;"",INDEX(AO38:AO41,MATCH(2,BG38:BG41,0),0),"")</f>
        <v>#N/A</v>
      </c>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t="str">
        <f>IF(BH38&lt;&gt;"",BH38,IF(AN38&lt;&gt;"",AN38,N38))</f>
        <v>#N/A</v>
      </c>
      <c r="CX38" s="13">
        <v>2.0</v>
      </c>
      <c r="CY38" s="13">
        <v>36.0</v>
      </c>
      <c r="CZ38" s="13" t="str">
        <f t="shared" si="70"/>
        <v>#REF!</v>
      </c>
      <c r="DA38" s="13" t="str">
        <f t="shared" ref="DA38:DB38" si="363">IF(AND(#REF!&lt;&gt;"",#REF!&lt;&gt;""),#REF!,0)</f>
        <v>#REF!</v>
      </c>
      <c r="DB38" s="13" t="str">
        <f t="shared" si="363"/>
        <v>#REF!</v>
      </c>
      <c r="DC38" s="13" t="str">
        <f t="shared" si="192"/>
        <v>#REF!</v>
      </c>
      <c r="DD38" s="13" t="str">
        <f t="shared" si="73"/>
        <v>#REF!</v>
      </c>
      <c r="DE38" s="13" t="str">
        <f t="shared" si="7"/>
        <v>#REF!</v>
      </c>
      <c r="DF38" s="13"/>
      <c r="DG38" s="13"/>
      <c r="DH38" s="13"/>
      <c r="DI38" s="7"/>
      <c r="DJ38" s="7"/>
      <c r="DK38" s="7"/>
      <c r="DL38" s="7"/>
      <c r="DM38" s="7"/>
      <c r="DN38" s="7"/>
      <c r="DO38" s="7"/>
      <c r="DP38" s="13"/>
      <c r="DQ38" s="13"/>
      <c r="DR38" s="13"/>
      <c r="DS38" s="13"/>
      <c r="DT38" s="13"/>
      <c r="DU38" s="13"/>
      <c r="DV38" s="13"/>
      <c r="DW38" s="13"/>
      <c r="DX38" s="13"/>
      <c r="DY38" s="13"/>
      <c r="DZ38" s="13"/>
      <c r="EA38" s="13"/>
      <c r="EB38" s="13"/>
      <c r="EC38" s="13"/>
      <c r="ED38" s="13"/>
      <c r="EE38" s="13"/>
      <c r="EG38" s="100"/>
      <c r="EH38" s="101"/>
      <c r="EI38" s="101"/>
      <c r="EJ38" s="101"/>
      <c r="EK38" s="13"/>
      <c r="EL38" s="102">
        <v>44369.875</v>
      </c>
      <c r="EM38" s="103">
        <f t="shared" si="78"/>
        <v>44369.875</v>
      </c>
      <c r="EN38" s="13"/>
      <c r="EO38" s="108" t="s">
        <v>715</v>
      </c>
      <c r="EP38" s="13">
        <v>-4.0</v>
      </c>
      <c r="EQ38" s="13" t="s">
        <v>716</v>
      </c>
      <c r="ER38" s="13" t="s">
        <v>717</v>
      </c>
    </row>
    <row r="39" ht="14.25" customHeight="1">
      <c r="A39" s="13" t="str">
        <f t="shared" si="340"/>
        <v>#REF!</v>
      </c>
      <c r="B39" s="13" t="str">
        <f>'Dummy Table'!EH29</f>
        <v>#REF!</v>
      </c>
      <c r="C39" s="13" t="str">
        <f t="shared" si="341"/>
        <v>#REF!</v>
      </c>
      <c r="D39" s="13" t="str">
        <f t="shared" si="342"/>
        <v>#REF!</v>
      </c>
      <c r="E39" s="13" t="str">
        <f t="shared" si="343"/>
        <v>#REF!</v>
      </c>
      <c r="F39" s="13" t="str">
        <f t="shared" si="344"/>
        <v>#REF!</v>
      </c>
      <c r="G39" s="13" t="str">
        <f t="shared" si="345"/>
        <v>#REF!</v>
      </c>
      <c r="H39" s="13" t="str">
        <f t="shared" si="346"/>
        <v>#REF!</v>
      </c>
      <c r="I39" s="13" t="str">
        <f t="shared" si="347"/>
        <v>#REF!</v>
      </c>
      <c r="J39" s="13">
        <v>25.0</v>
      </c>
      <c r="K39" s="13" t="str">
        <f>IF(COUNTIF(I37:I41,4)&lt;&gt;4,RANK(I39,I37:I41),I79)</f>
        <v>#REF!</v>
      </c>
      <c r="L39" s="13"/>
      <c r="M39" s="13" t="str">
        <f>SUMPRODUCT((K37:K40=K39)*(J37:J40&lt;J39))+K39</f>
        <v>#REF!</v>
      </c>
      <c r="N39" s="13" t="str">
        <f t="array" ref="N39">INDEX($B$37:$B$41,MATCH(3,$M$37:$M$41,0),0)</f>
        <v>#N/A</v>
      </c>
      <c r="O39" s="13" t="str">
        <f t="shared" si="348"/>
        <v>#N/A</v>
      </c>
      <c r="P39" s="13" t="str">
        <f t="shared" ref="P39:P40" si="378">IF(AND(P38&lt;&gt;"",O39=1),N39,"")</f>
        <v>#N/A</v>
      </c>
      <c r="Q39" s="13" t="str">
        <f t="shared" ref="Q39:Q40" si="379">IF(AND(Q38&lt;&gt;"",O40=2),N40,"")</f>
        <v>#N/A</v>
      </c>
      <c r="R39" s="13" t="str">
        <f>IF(AND(R38&lt;&gt;"",O41=3),N41,"")</f>
        <v>#N/A</v>
      </c>
      <c r="S39" s="13"/>
      <c r="T39" s="13"/>
      <c r="U39" s="13" t="str">
        <f t="shared" si="349"/>
        <v>#N/A</v>
      </c>
      <c r="V39" s="13" t="str">
        <f>SUMPRODUCT(($CZ$3:$CZ$42=$U39)*($DC$3:$DC$42=$U40)*($DD$3:$DD$42="W"))+SUMPRODUCT(($CZ$3:$CZ$42=$U39)*($DC$3:$DC$42=$U41)*($DD$3:$DD$42="W"))+SUMPRODUCT(($CZ$3:$CZ$42=$U39)*($DC$3:$DC$42=$U37)*($DD$3:$DD$42="W"))+SUMPRODUCT(($CZ$3:$CZ$42=$U39)*($DC$3:$DC$42=$U38)*($DD$3:$DD$42="W"))+SUMPRODUCT(($CZ$3:$CZ$42=$U40)*($DC$3:$DC$42=$U39)*($DE$3:$DE$42="W"))+SUMPRODUCT(($CZ$3:$CZ$42=$U41)*($DC$3:$DC$42=$U39)*($DE$3:$DE$42="W"))+SUMPRODUCT(($CZ$3:$CZ$42=$U37)*($DC$3:$DC$42=$U39)*($DE$3:$DE$42="W"))+SUMPRODUCT(($CZ$3:$CZ$42=$U38)*($DC$3:$DC$42=$U39)*($DE$3:$DE$42="W"))</f>
        <v>#REF!</v>
      </c>
      <c r="W39" s="13" t="str">
        <f>SUMPRODUCT(($CZ$3:$CZ$42=$U39)*($DC$3:$DC$42=$U40)*($DD$3:$DD$42="D"))+SUMPRODUCT(($CZ$3:$CZ$42=$U39)*($DC$3:$DC$42=$U41)*($DD$3:$DD$42="D"))+SUMPRODUCT(($CZ$3:$CZ$42=$U39)*($DC$3:$DC$42=$U37)*($DD$3:$DD$42="D"))+SUMPRODUCT(($CZ$3:$CZ$42=$U39)*($DC$3:$DC$42=$U38)*($DD$3:$DD$42="D"))+SUMPRODUCT(($CZ$3:$CZ$42=$U40)*($DC$3:$DC$42=$U39)*($DD$3:$DD$42="D"))+SUMPRODUCT(($CZ$3:$CZ$42=$U41)*($DC$3:$DC$42=$U39)*($DD$3:$DD$42="D"))+SUMPRODUCT(($CZ$3:$CZ$42=$U37)*($DC$3:$DC$42=$U39)*($DD$3:$DD$42="D"))+SUMPRODUCT(($CZ$3:$CZ$42=$U38)*($DC$3:$DC$42=$U39)*($DD$3:$DD$42="D"))</f>
        <v>#REF!</v>
      </c>
      <c r="X39" s="13" t="str">
        <f>SUMPRODUCT(($CZ$3:$CZ$42=$U39)*($DC$3:$DC$42=$U40)*($DD$3:$DD$42="L"))+SUMPRODUCT(($CZ$3:$CZ$42=$U39)*($DC$3:$DC$42=$U41)*($DD$3:$DD$42="L"))+SUMPRODUCT(($CZ$3:$CZ$42=$U39)*($DC$3:$DC$42=$U37)*($DD$3:$DD$42="L"))+SUMPRODUCT(($CZ$3:$CZ$42=$U39)*($DC$3:$DC$42=$U38)*($DD$3:$DD$42="L"))+SUMPRODUCT(($CZ$3:$CZ$42=$U40)*($DC$3:$DC$42=$U39)*($DE$3:$DE$42="L"))+SUMPRODUCT(($CZ$3:$CZ$42=$U41)*($DC$3:$DC$42=$U39)*($DE$3:$DE$42="L"))+SUMPRODUCT(($CZ$3:$CZ$42=$U37)*($DC$3:$DC$42=$U39)*($DE$3:$DE$42="L"))+SUMPRODUCT(($CZ$3:$CZ$42=$U38)*($DC$3:$DC$42=$U39)*($DE$3:$DE$42="L"))</f>
        <v>#REF!</v>
      </c>
      <c r="Y39" s="13" t="str">
        <f>SUMPRODUCT(($CZ$3:$CZ$42=$U39)*($DC$3:$DC$42=$U40)*$DA$3:$DA$42)+SUMPRODUCT(($CZ$3:$CZ$42=$U39)*($DC$3:$DC$42=$U41)*$DA$3:$DA$42)+SUMPRODUCT(($CZ$3:$CZ$42=$U39)*($DC$3:$DC$42=$U37)*$DA$3:$DA$42)+SUMPRODUCT(($CZ$3:$CZ$42=$U39)*($DC$3:$DC$42=$U38)*$DA$3:$DA$42)+SUMPRODUCT(($CZ$3:$CZ$42=$U40)*($DC$3:$DC$42=$U39)*$DB$3:$DB$42)+SUMPRODUCT(($CZ$3:$CZ$42=$U41)*($DC$3:$DC$42=$U39)*$DB$3:$DB$42)+SUMPRODUCT(($CZ$3:$CZ$42=$U37)*($DC$3:$DC$42=$U39)*$DB$3:$DB$42)+SUMPRODUCT(($CZ$3:$CZ$42=$U38)*($DC$3:$DC$42=$U39)*$DB$3:$DB$42)</f>
        <v>#REF!</v>
      </c>
      <c r="Z39" s="13" t="str">
        <f>SUMPRODUCT(($CZ$3:$CZ$42=$U39)*($DC$3:$DC$42=$U40)*$DB$3:$DB$42)+SUMPRODUCT(($CZ$3:$CZ$42=$U39)*($DC$3:$DC$42=$U41)*$DB$3:$DB$42)+SUMPRODUCT(($CZ$3:$CZ$42=$U39)*($DC$3:$DC$42=$U37)*$DB$3:$DB$42)+SUMPRODUCT(($CZ$3:$CZ$42=$U39)*($DC$3:$DC$42=$U38)*$DB$3:$DB$42)+SUMPRODUCT(($CZ$3:$CZ$42=$U40)*($DC$3:$DC$42=$U39)*$DA$3:$DA$42)+SUMPRODUCT(($CZ$3:$CZ$42=$U41)*($DC$3:$DC$42=$U39)*$DA$3:$DA$42)+SUMPRODUCT(($CZ$3:$CZ$42=$U37)*($DC$3:$DC$42=$U39)*$DA$3:$DA$42)+SUMPRODUCT(($CZ$3:$CZ$42=$U38)*($DC$3:$DC$42=$U39)*$DA$3:$DA$42)</f>
        <v>#REF!</v>
      </c>
      <c r="AA39" s="13" t="str">
        <f t="shared" si="350"/>
        <v>#REF!</v>
      </c>
      <c r="AB39" s="13" t="str">
        <f t="shared" si="351"/>
        <v>#N/A</v>
      </c>
      <c r="AC39" s="13" t="str">
        <f t="shared" si="352"/>
        <v>#N/A</v>
      </c>
      <c r="AD39" s="13" t="str">
        <f t="shared" si="353"/>
        <v>#N/A</v>
      </c>
      <c r="AE39" s="13" t="str">
        <f t="shared" si="354"/>
        <v>#N/A</v>
      </c>
      <c r="AF39" s="13" t="str">
        <f t="shared" si="355"/>
        <v>#N/A</v>
      </c>
      <c r="AG39" s="13" t="str">
        <f t="shared" si="356"/>
        <v>#N/A</v>
      </c>
      <c r="AH39" s="13" t="str">
        <f t="shared" si="357"/>
        <v>#N/A</v>
      </c>
      <c r="AI39" s="13" t="str">
        <f t="shared" si="358"/>
        <v>#N/A</v>
      </c>
      <c r="AJ39" s="13" t="str">
        <f t="shared" si="359"/>
        <v>#N/A</v>
      </c>
      <c r="AK39" s="13" t="str">
        <f t="shared" si="360"/>
        <v>#N/A</v>
      </c>
      <c r="AL39" s="13" t="str">
        <f t="shared" si="361"/>
        <v>#N/A</v>
      </c>
      <c r="AM39" s="13" t="str">
        <f t="shared" si="362"/>
        <v>#N/A</v>
      </c>
      <c r="AN39" s="13" t="str">
        <f t="array" ref="AN39">IF(U39&lt;&gt;"",INDEX($U$37:$U$41,MATCH(3,$AM$37:$AM$41,0),0),"")</f>
        <v>#N/A</v>
      </c>
      <c r="AO39" s="13" t="str">
        <f t="shared" si="364"/>
        <v>#N/A</v>
      </c>
      <c r="AP39" s="13" t="str">
        <f>SUMPRODUCT(($CZ$3:$CZ$42=$AO39)*($DC$3:$DC$42=$AO40)*($DD$3:$DD$42="W"))+SUMPRODUCT(($CZ$3:$CZ$42=$AO39)*($DC$3:$DC$42=$AO41)*($DD$3:$DD$42="W"))+SUMPRODUCT(($CZ$3:$CZ$42=$AO39)*($DC$3:$DC$42=$AO38)*($DD$3:$DD$42="W"))+SUMPRODUCT(($CZ$3:$CZ$42=$AO40)*($DC$3:$DC$42=$AO39)*($DE$3:$DE$42="W"))+SUMPRODUCT(($CZ$3:$CZ$42=$AO41)*($DC$3:$DC$42=$AO39)*($DE$3:$DE$42="W"))+SUMPRODUCT(($CZ$3:$CZ$42=$AO38)*($DC$3:$DC$42=$AO39)*($DE$3:$DE$42="W"))</f>
        <v>#REF!</v>
      </c>
      <c r="AQ39" s="13" t="str">
        <f>SUMPRODUCT(($CZ$3:$CZ$42=$AO39)*($DC$3:$DC$42=$AO40)*($DD$3:$DD$42="D"))+SUMPRODUCT(($CZ$3:$CZ$42=$AO39)*($DC$3:$DC$42=$AO41)*($DD$3:$DD$42="D"))+SUMPRODUCT(($CZ$3:$CZ$42=$AO39)*($DC$3:$DC$42=$AO38)*($DD$3:$DD$42="D"))+SUMPRODUCT(($CZ$3:$CZ$42=$AO40)*($DC$3:$DC$42=$AO39)*($DD$3:$DD$42="D"))+SUMPRODUCT(($CZ$3:$CZ$42=$AO41)*($DC$3:$DC$42=$AO39)*($DD$3:$DD$42="D"))+SUMPRODUCT(($CZ$3:$CZ$42=$AO38)*($DC$3:$DC$42=$AO39)*($DD$3:$DD$42="D"))</f>
        <v>#REF!</v>
      </c>
      <c r="AR39" s="13" t="str">
        <f>SUMPRODUCT(($CZ$3:$CZ$42=$AO39)*($DC$3:$DC$42=$AO40)*($DD$3:$DD$42="L"))+SUMPRODUCT(($CZ$3:$CZ$42=$AO39)*($DC$3:$DC$42=$AO41)*($DD$3:$DD$42="L"))+SUMPRODUCT(($CZ$3:$CZ$42=$AO39)*($DC$3:$DC$42=$AO38)*($DD$3:$DD$42="L"))+SUMPRODUCT(($CZ$3:$CZ$42=$AO40)*($DC$3:$DC$42=$AO39)*($DE$3:$DE$42="L"))+SUMPRODUCT(($CZ$3:$CZ$42=$AO41)*($DC$3:$DC$42=$AO39)*($DE$3:$DE$42="L"))+SUMPRODUCT(($CZ$3:$CZ$42=$AO38)*($DC$3:$DC$42=$AO39)*($DE$3:$DE$42="L"))</f>
        <v>#REF!</v>
      </c>
      <c r="AS39" s="13" t="str">
        <f>SUMPRODUCT(($CZ$3:$CZ$42=$AO39)*($DC$3:$DC$42=$AO40)*$DA$3:$DA$42)+SUMPRODUCT(($CZ$3:$CZ$42=$AO39)*($DC$3:$DC$42=$AO41)*$DA$3:$DA$42)+SUMPRODUCT(($CZ$3:$CZ$42=$AO39)*($DC$3:$DC$42=$AO37)*$DA$3:$DA$42)+SUMPRODUCT(($CZ$3:$CZ$42=$AO39)*($DC$3:$DC$42=$AO38)*$DA$3:$DA$42)+SUMPRODUCT(($CZ$3:$CZ$42=$AO40)*($DC$3:$DC$42=$AO39)*$DB$3:$DB$42)+SUMPRODUCT(($CZ$3:$CZ$42=$AO41)*($DC$3:$DC$42=$AO39)*$DB$3:$DB$42)+SUMPRODUCT(($CZ$3:$CZ$42=$AO37)*($DC$3:$DC$42=$AO39)*$DB$3:$DB$42)+SUMPRODUCT(($CZ$3:$CZ$42=$AO38)*($DC$3:$DC$42=$AO39)*$DB$3:$DB$42)</f>
        <v>#REF!</v>
      </c>
      <c r="AT39" s="13" t="str">
        <f>SUMPRODUCT(($CZ$3:$CZ$42=$AO39)*($DC$3:$DC$42=$AO40)*$DB$3:$DB$42)+SUMPRODUCT(($CZ$3:$CZ$42=$AO39)*($DC$3:$DC$42=$AO41)*$DB$3:$DB$42)+SUMPRODUCT(($CZ$3:$CZ$42=$AO39)*($DC$3:$DC$42=$AO37)*$DB$3:$DB$42)+SUMPRODUCT(($CZ$3:$CZ$42=$AO39)*($DC$3:$DC$42=$AO38)*$DB$3:$DB$42)+SUMPRODUCT(($CZ$3:$CZ$42=$AO40)*($DC$3:$DC$42=$AO39)*$DA$3:$DA$42)+SUMPRODUCT(($CZ$3:$CZ$42=$AO41)*($DC$3:$DC$42=$AO39)*$DA$3:$DA$42)+SUMPRODUCT(($CZ$3:$CZ$42=$AO37)*($DC$3:$DC$42=$AO39)*$DA$3:$DA$42)+SUMPRODUCT(($CZ$3:$CZ$42=$AO38)*($DC$3:$DC$42=$AO39)*$DA$3:$DA$42)</f>
        <v>#REF!</v>
      </c>
      <c r="AU39" s="13" t="str">
        <f t="shared" si="365"/>
        <v>#REF!</v>
      </c>
      <c r="AV39" s="13" t="str">
        <f t="shared" si="366"/>
        <v>#N/A</v>
      </c>
      <c r="AW39" s="13" t="str">
        <f t="shared" si="367"/>
        <v>#N/A</v>
      </c>
      <c r="AX39" s="13" t="str">
        <f t="shared" si="368"/>
        <v>#N/A</v>
      </c>
      <c r="AY39" s="13" t="str">
        <f t="shared" si="369"/>
        <v>#N/A</v>
      </c>
      <c r="AZ39" s="13" t="str">
        <f t="shared" si="370"/>
        <v>#N/A</v>
      </c>
      <c r="BA39" s="13" t="str">
        <f t="shared" si="371"/>
        <v>#N/A</v>
      </c>
      <c r="BB39" s="13" t="str">
        <f t="shared" si="372"/>
        <v>#N/A</v>
      </c>
      <c r="BC39" s="13" t="str">
        <f t="shared" si="373"/>
        <v>#N/A</v>
      </c>
      <c r="BD39" s="13" t="str">
        <f t="shared" si="374"/>
        <v>#N/A</v>
      </c>
      <c r="BE39" s="13" t="str">
        <f t="shared" si="375"/>
        <v>#N/A</v>
      </c>
      <c r="BF39" s="13" t="str">
        <f t="shared" si="376"/>
        <v>#N/A</v>
      </c>
      <c r="BG39" s="13" t="str">
        <f t="shared" si="377"/>
        <v>#N/A</v>
      </c>
      <c r="BH39" s="13" t="str">
        <f t="array" ref="BH39">IF(AO39&lt;&gt;"",INDEX(AO38:AO41,MATCH(3,BG38:BG41,0),0),"")</f>
        <v>#N/A</v>
      </c>
      <c r="BI39" s="13" t="str">
        <f t="shared" ref="BI39:BI40" si="380">IF(R37&lt;&gt;"",R37,"")</f>
        <v>#N/A</v>
      </c>
      <c r="BJ39" s="13" t="str">
        <f>SUMPRODUCT(($CZ$3:$CZ$42=$BI39)*($DC$3:$DC$42=$BI40)*($DD$3:$DD$42="W"))+SUMPRODUCT(($CZ$3:$CZ$42=$BI39)*($DC$3:$DC$42=$BI41)*($DD$3:$DD$42="W"))+SUMPRODUCT(($CZ$3:$CZ$42=$BI39)*($DC$3:$DC$42=$BI42)*($DD$3:$DD$42="W"))+SUMPRODUCT(($CZ$3:$CZ$42=$BI40)*($DC$3:$DC$42=$BI39)*($DE$3:$DE$42="W"))+SUMPRODUCT(($CZ$3:$CZ$42=$BI41)*($DC$3:$DC$42=$BI39)*($DE$3:$DE$42="W"))+SUMPRODUCT(($CZ$3:$CZ$42=$BI42)*($DC$3:$DC$42=$BI39)*($DE$3:$DE$42="W"))</f>
        <v>#REF!</v>
      </c>
      <c r="BK39" s="13" t="str">
        <f>SUMPRODUCT(($CZ$3:$CZ$42=$BI39)*($DC$3:$DC$42=$BI40)*($DD$3:$DD$42="D"))+SUMPRODUCT(($CZ$3:$CZ$42=$BI39)*($DC$3:$DC$42=$BI41)*($DD$3:$DD$42="D"))+SUMPRODUCT(($CZ$3:$CZ$42=$BI39)*($DC$3:$DC$42=$BI42)*($DD$3:$DD$42="D"))+SUMPRODUCT(($CZ$3:$CZ$42=$BI40)*($DC$3:$DC$42=$BI39)*($DD$3:$DD$42="D"))+SUMPRODUCT(($CZ$3:$CZ$42=$BI41)*($DC$3:$DC$42=$BI39)*($DD$3:$DD$42="D"))+SUMPRODUCT(($CZ$3:$CZ$42=$BI42)*($DC$3:$DC$42=$BI39)*($DD$3:$DD$42="D"))</f>
        <v>#REF!</v>
      </c>
      <c r="BL39" s="13" t="str">
        <f>SUMPRODUCT(($CZ$3:$CZ$42=$BI39)*($DC$3:$DC$42=$BI40)*($DD$3:$DD$42="L"))+SUMPRODUCT(($CZ$3:$CZ$42=$BI39)*($DC$3:$DC$42=$BI41)*($DD$3:$DD$42="L"))+SUMPRODUCT(($CZ$3:$CZ$42=$BI39)*($DC$3:$DC$42=$BI42)*($DD$3:$DD$42="L"))+SUMPRODUCT(($CZ$3:$CZ$42=$BI40)*($DC$3:$DC$42=$BI39)*($DE$3:$DE$42="L"))+SUMPRODUCT(($CZ$3:$CZ$42=$BI41)*($DC$3:$DC$42=$BI39)*($DE$3:$DE$42="L"))+SUMPRODUCT(($CZ$3:$CZ$42=$BI42)*($DC$3:$DC$42=$BI39)*($DE$3:$DE$42="L"))</f>
        <v>#REF!</v>
      </c>
      <c r="BM39" s="13" t="str">
        <f>SUMPRODUCT(($CZ$3:$CZ$42=$BI39)*($DC$3:$DC$42=$BI40)*$DA$3:$DA$42)+SUMPRODUCT(($CZ$3:$CZ$42=$BI39)*($DC$3:$DC$42=$BI41)*$DA$3:$DA$42)+SUMPRODUCT(($CZ$3:$CZ$42=$BI39)*($DC$3:$DC$42=$BI37)*$DA$3:$DA$42)+SUMPRODUCT(($CZ$3:$CZ$42=$BI39)*($DC$3:$DC$42=$BI38)*$DA$3:$DA$42)+SUMPRODUCT(($CZ$3:$CZ$42=$BI40)*($DC$3:$DC$42=$BI39)*$DB$3:$DB$42)+SUMPRODUCT(($CZ$3:$CZ$42=$BI41)*($DC$3:$DC$42=$BI39)*$DB$3:$DB$42)+SUMPRODUCT(($CZ$3:$CZ$42=$BI37)*($DC$3:$DC$42=$BI39)*$DB$3:$DB$42)+SUMPRODUCT(($CZ$3:$CZ$42=$BI38)*($DC$3:$DC$42=$BI39)*$DB$3:$DB$42)</f>
        <v>#REF!</v>
      </c>
      <c r="BN39" s="13" t="str">
        <f>SUMPRODUCT(($CZ$3:$CZ$42=$BI39)*($DC$3:$DC$42=$BI40)*$DB$3:$DB$42)+SUMPRODUCT(($CZ$3:$CZ$42=$BI39)*($DC$3:$DC$42=$BI41)*$DB$3:$DB$42)+SUMPRODUCT(($CZ$3:$CZ$42=$BI39)*($DC$3:$DC$42=$BI37)*$DB$3:$DB$42)+SUMPRODUCT(($CZ$3:$CZ$42=$BI39)*($DC$3:$DC$42=$BI38)*$DB$3:$DB$42)+SUMPRODUCT(($CZ$3:$CZ$42=$BI40)*($DC$3:$DC$42=$BI39)*$DA$3:$DA$42)+SUMPRODUCT(($CZ$3:$CZ$42=$BI41)*($DC$3:$DC$42=$BI39)*$DA$3:$DA$42)+SUMPRODUCT(($CZ$3:$CZ$42=$BI37)*($DC$3:$DC$42=$BI39)*$DA$3:$DA$42)+SUMPRODUCT(($CZ$3:$CZ$42=$BI38)*($DC$3:$DC$42=$BI39)*$DA$3:$DA$42)</f>
        <v>#REF!</v>
      </c>
      <c r="BO39" s="13" t="str">
        <f t="shared" ref="BO39:BO40" si="381">BM39-BN39+1000</f>
        <v>#REF!</v>
      </c>
      <c r="BP39" s="13" t="str">
        <f t="shared" ref="BP39:BP40" si="382">IF(BI39&lt;&gt;"",BJ39*3+BK39*1,"")</f>
        <v>#N/A</v>
      </c>
      <c r="BQ39" s="13" t="str">
        <f t="shared" ref="BQ39:BQ40" si="383">IF(BI39&lt;&gt;"",VLOOKUP(BI39,$B$4:$H$40,7,FALSE),"")</f>
        <v>#N/A</v>
      </c>
      <c r="BR39" s="13" t="str">
        <f t="shared" ref="BR39:BR40" si="384">IF(BI39&lt;&gt;"",VLOOKUP(BI39,$B$4:$H$40,5,FALSE),"")</f>
        <v>#N/A</v>
      </c>
      <c r="BS39" s="13" t="str">
        <f t="shared" ref="BS39:BS40" si="385">IF(BI39&lt;&gt;"",VLOOKUP(BI39,$B$4:$J$40,9,FALSE),"")</f>
        <v>#N/A</v>
      </c>
      <c r="BT39" s="13" t="str">
        <f t="shared" ref="BT39:BT40" si="386">BP39</f>
        <v>#N/A</v>
      </c>
      <c r="BU39" s="13" t="str">
        <f t="shared" ref="BU39:BU40" si="387">IF(BI39&lt;&gt;"",RANK(BT39,$BT$38:$BT$40),"")</f>
        <v>#N/A</v>
      </c>
      <c r="BV39" s="13" t="str">
        <f t="shared" ref="BV39:BV40" si="388">IF(BI39&lt;&gt;"",SUMPRODUCT((BT$37:BT$41=BT39)*(BO$37:BO$41&gt;BO39)),"")</f>
        <v>#N/A</v>
      </c>
      <c r="BW39" s="13" t="str">
        <f t="shared" ref="BW39:BW40" si="389">IF(BI39&lt;&gt;"",SUMPRODUCT((BT$37:BT$41=BT39)*(BO$37:BO$41=BO39)*(BM$37:BM$41&gt;BM39)),"")</f>
        <v>#N/A</v>
      </c>
      <c r="BX39" s="13" t="str">
        <f t="shared" ref="BX39:BX40" si="390">IF(BI39&lt;&gt;"",SUMPRODUCT((BT$37:BT$41=BT39)*(BO$37:BO$41=BO39)*(BM$37:BM$41=BM39)*(BQ$37:BQ$41&gt;BQ39)),"")</f>
        <v>#N/A</v>
      </c>
      <c r="BY39" s="13" t="str">
        <f t="shared" ref="BY39:BY40" si="391">IF(BI39&lt;&gt;"",SUMPRODUCT((BT$37:BT$41=BT39)*(BO$37:BO$41=BO39)*(BM$37:BM$41=BM39)*(BQ$37:BQ$41=BQ39)*(BR$37:BR$41&gt;BR39)),"")</f>
        <v>#N/A</v>
      </c>
      <c r="BZ39" s="13" t="str">
        <f t="shared" ref="BZ39:BZ40" si="392">IF(BI39&lt;&gt;"",SUMPRODUCT((BT$37:BT$41=BT39)*(BO$37:BO$41=BO39)*(BM$37:BM$41=BM39)*(BQ$37:BQ$41=BQ39)*(BR$37:BR$41=BR39)*(BS$37:BS$41&gt;BS39)),"")</f>
        <v>#N/A</v>
      </c>
      <c r="CA39" s="13" t="str">
        <f t="shared" ref="CA39:CA40" si="393">IF(BI39&lt;&gt;"",SUM(BU39:BZ39)+2,"")</f>
        <v>#N/A</v>
      </c>
      <c r="CB39" s="13" t="str">
        <f t="array" ref="CB39">IF(BI39&lt;&gt;"",INDEX(BI39:BI41,MATCH(3,CA39:CA41,0),0),"")</f>
        <v>#N/A</v>
      </c>
      <c r="CC39" s="13"/>
      <c r="CD39" s="13"/>
      <c r="CE39" s="13"/>
      <c r="CF39" s="13"/>
      <c r="CG39" s="13"/>
      <c r="CH39" s="13"/>
      <c r="CI39" s="13"/>
      <c r="CJ39" s="13"/>
      <c r="CK39" s="13"/>
      <c r="CL39" s="13"/>
      <c r="CM39" s="13"/>
      <c r="CN39" s="13"/>
      <c r="CO39" s="13"/>
      <c r="CP39" s="13"/>
      <c r="CQ39" s="13"/>
      <c r="CR39" s="13"/>
      <c r="CS39" s="13"/>
      <c r="CT39" s="13"/>
      <c r="CU39" s="13"/>
      <c r="CV39" s="13"/>
      <c r="CW39" s="13" t="str">
        <f>IF(CB39&lt;&gt;"",CB39,IF(BH39&lt;&gt;"",BH39,IF(AN39&lt;&gt;"",AN39,N39)))</f>
        <v>#N/A</v>
      </c>
      <c r="CX39" s="13">
        <v>3.0</v>
      </c>
      <c r="CY39" s="13"/>
      <c r="CZ39" s="13"/>
      <c r="DA39" s="13"/>
      <c r="DB39" s="13"/>
      <c r="DC39" s="13"/>
      <c r="DD39" s="13"/>
      <c r="DE39" s="13"/>
      <c r="DF39" s="13"/>
      <c r="DG39" s="13"/>
      <c r="DH39" s="13"/>
      <c r="DI39" s="7"/>
      <c r="DJ39" s="7"/>
      <c r="DK39" s="7"/>
      <c r="DL39" s="7"/>
      <c r="DM39" s="7"/>
      <c r="DN39" s="7"/>
      <c r="DO39" s="7"/>
      <c r="DP39" s="13"/>
      <c r="DQ39" s="13"/>
      <c r="DR39" s="13"/>
      <c r="DS39" s="13"/>
      <c r="DT39" s="13"/>
      <c r="DU39" s="13"/>
      <c r="DV39" s="13"/>
      <c r="DW39" s="13"/>
      <c r="DX39" s="13"/>
      <c r="DY39" s="13"/>
      <c r="DZ39" s="13"/>
      <c r="EA39" s="13"/>
      <c r="EB39" s="13"/>
      <c r="EC39" s="13"/>
      <c r="ED39" s="13"/>
      <c r="EE39" s="13"/>
      <c r="EF39" s="97"/>
      <c r="EG39" s="97"/>
      <c r="EH39" s="97"/>
      <c r="EI39" s="97"/>
      <c r="EJ39" s="97"/>
      <c r="EK39" s="13"/>
      <c r="EL39" s="102">
        <v>44370.75</v>
      </c>
      <c r="EM39" s="103">
        <f t="shared" si="78"/>
        <v>44370.75</v>
      </c>
      <c r="EN39" s="13"/>
      <c r="EO39" s="108" t="s">
        <v>718</v>
      </c>
      <c r="EP39" s="13">
        <v>-3.5</v>
      </c>
      <c r="EQ39" s="13" t="s">
        <v>719</v>
      </c>
      <c r="ER39" s="13" t="s">
        <v>720</v>
      </c>
    </row>
    <row r="40" ht="14.25" customHeight="1">
      <c r="A40" s="13" t="str">
        <f t="shared" si="340"/>
        <v>#REF!</v>
      </c>
      <c r="B40" s="13" t="str">
        <f>'Dummy Table'!EH30</f>
        <v>#REF!</v>
      </c>
      <c r="C40" s="13" t="str">
        <f t="shared" si="341"/>
        <v>#REF!</v>
      </c>
      <c r="D40" s="13" t="str">
        <f t="shared" si="342"/>
        <v>#REF!</v>
      </c>
      <c r="E40" s="13" t="str">
        <f t="shared" si="343"/>
        <v>#REF!</v>
      </c>
      <c r="F40" s="13" t="str">
        <f t="shared" si="344"/>
        <v>#REF!</v>
      </c>
      <c r="G40" s="13" t="str">
        <f t="shared" si="345"/>
        <v>#REF!</v>
      </c>
      <c r="H40" s="13" t="str">
        <f t="shared" si="346"/>
        <v>#REF!</v>
      </c>
      <c r="I40" s="13" t="str">
        <f t="shared" si="347"/>
        <v>#REF!</v>
      </c>
      <c r="J40" s="13">
        <v>43.0</v>
      </c>
      <c r="K40" s="13" t="str">
        <f>IF(COUNTIF(I37:I41,4)&lt;&gt;4,RANK(I40,I37:I41),I80)</f>
        <v>#REF!</v>
      </c>
      <c r="L40" s="13"/>
      <c r="M40" s="13" t="str">
        <f>SUMPRODUCT((K37:K40=K40)*(J37:J40&lt;J40))+K40</f>
        <v>#REF!</v>
      </c>
      <c r="N40" s="13" t="str">
        <f t="array" ref="N40">INDEX($B$37:$B$41,MATCH(4,$M$37:$M$41,0),0)</f>
        <v>#N/A</v>
      </c>
      <c r="O40" s="13" t="str">
        <f t="shared" si="348"/>
        <v>#N/A</v>
      </c>
      <c r="P40" s="13" t="str">
        <f t="shared" si="378"/>
        <v>#N/A</v>
      </c>
      <c r="Q40" s="13" t="str">
        <f t="shared" si="379"/>
        <v>#N/A</v>
      </c>
      <c r="R40" s="13"/>
      <c r="S40" s="13"/>
      <c r="T40" s="13"/>
      <c r="U40" s="13" t="str">
        <f t="shared" si="349"/>
        <v>#N/A</v>
      </c>
      <c r="V40" s="13" t="str">
        <f>SUMPRODUCT(($CZ$3:$CZ$42=$U40)*($DC$3:$DC$42=$U41)*($DD$3:$DD$42="W"))+SUMPRODUCT(($CZ$3:$CZ$42=$U40)*($DC$3:$DC$42=$U37)*($DD$3:$DD$42="W"))+SUMPRODUCT(($CZ$3:$CZ$42=$U40)*($DC$3:$DC$42=$U38)*($DD$3:$DD$42="W"))+SUMPRODUCT(($CZ$3:$CZ$42=$U40)*($DC$3:$DC$42=$U39)*($DD$3:$DD$42="W"))+SUMPRODUCT(($CZ$3:$CZ$42=$U41)*($DC$3:$DC$42=$U40)*($DE$3:$DE$42="W"))+SUMPRODUCT(($CZ$3:$CZ$42=$U37)*($DC$3:$DC$42=$U40)*($DE$3:$DE$42="W"))+SUMPRODUCT(($CZ$3:$CZ$42=$U38)*($DC$3:$DC$42=$U40)*($DE$3:$DE$42="W"))+SUMPRODUCT(($CZ$3:$CZ$42=$U39)*($DC$3:$DC$42=$U40)*($DE$3:$DE$42="W"))</f>
        <v>#REF!</v>
      </c>
      <c r="W40" s="13" t="str">
        <f>SUMPRODUCT(($CZ$3:$CZ$42=$U40)*($DC$3:$DC$42=$U41)*($DD$3:$DD$42="D"))+SUMPRODUCT(($CZ$3:$CZ$42=$U40)*($DC$3:$DC$42=$U37)*($DD$3:$DD$42="D"))+SUMPRODUCT(($CZ$3:$CZ$42=$U40)*($DC$3:$DC$42=$U38)*($DD$3:$DD$42="D"))+SUMPRODUCT(($CZ$3:$CZ$42=$U40)*($DC$3:$DC$42=$U39)*($DD$3:$DD$42="D"))+SUMPRODUCT(($CZ$3:$CZ$42=$U41)*($DC$3:$DC$42=$U40)*($DD$3:$DD$42="D"))+SUMPRODUCT(($CZ$3:$CZ$42=$U37)*($DC$3:$DC$42=$U40)*($DD$3:$DD$42="D"))+SUMPRODUCT(($CZ$3:$CZ$42=$U38)*($DC$3:$DC$42=$U40)*($DD$3:$DD$42="D"))+SUMPRODUCT(($CZ$3:$CZ$42=$U39)*($DC$3:$DC$42=$U40)*($DD$3:$DD$42="D"))</f>
        <v>#REF!</v>
      </c>
      <c r="X40" s="13" t="str">
        <f>SUMPRODUCT(($CZ$3:$CZ$42=$U40)*($DC$3:$DC$42=$U41)*($DD$3:$DD$42="L"))+SUMPRODUCT(($CZ$3:$CZ$42=$U40)*($DC$3:$DC$42=$U37)*($DD$3:$DD$42="L"))+SUMPRODUCT(($CZ$3:$CZ$42=$U40)*($DC$3:$DC$42=$U38)*($DD$3:$DD$42="L"))+SUMPRODUCT(($CZ$3:$CZ$42=$U40)*($DC$3:$DC$42=$U39)*($DD$3:$DD$42="L"))+SUMPRODUCT(($CZ$3:$CZ$42=$U41)*($DC$3:$DC$42=$U40)*($DE$3:$DE$42="L"))+SUMPRODUCT(($CZ$3:$CZ$42=$U37)*($DC$3:$DC$42=$U40)*($DE$3:$DE$42="L"))+SUMPRODUCT(($CZ$3:$CZ$42=$U38)*($DC$3:$DC$42=$U40)*($DE$3:$DE$42="L"))+SUMPRODUCT(($CZ$3:$CZ$42=$U39)*($DC$3:$DC$42=$U40)*($DE$3:$DE$42="L"))</f>
        <v>#REF!</v>
      </c>
      <c r="Y40" s="13" t="str">
        <f>SUMPRODUCT(($CZ$3:$CZ$42=$U40)*($DC$3:$DC$42=$U41)*$DA$3:$DA$42)+SUMPRODUCT(($CZ$3:$CZ$42=$U40)*($DC$3:$DC$42=$U37)*$DA$3:$DA$42)+SUMPRODUCT(($CZ$3:$CZ$42=$U40)*($DC$3:$DC$42=$U38)*$DA$3:$DA$42)+SUMPRODUCT(($CZ$3:$CZ$42=$U40)*($DC$3:$DC$42=$U39)*$DA$3:$DA$42)+SUMPRODUCT(($CZ$3:$CZ$42=$U41)*($DC$3:$DC$42=$U40)*$DB$3:$DB$42)+SUMPRODUCT(($CZ$3:$CZ$42=$U37)*($DC$3:$DC$42=$U40)*$DB$3:$DB$42)+SUMPRODUCT(($CZ$3:$CZ$42=$U38)*($DC$3:$DC$42=$U40)*$DB$3:$DB$42)+SUMPRODUCT(($CZ$3:$CZ$42=$U39)*($DC$3:$DC$42=$U40)*$DB$3:$DB$42)</f>
        <v>#REF!</v>
      </c>
      <c r="Z40" s="13" t="str">
        <f>SUMPRODUCT(($CZ$3:$CZ$42=$U40)*($DC$3:$DC$42=$U41)*$DB$3:$DB$42)+SUMPRODUCT(($CZ$3:$CZ$42=$U40)*($DC$3:$DC$42=$U37)*$DB$3:$DB$42)+SUMPRODUCT(($CZ$3:$CZ$42=$U40)*($DC$3:$DC$42=$U38)*$DB$3:$DB$42)+SUMPRODUCT(($CZ$3:$CZ$42=$U40)*($DC$3:$DC$42=$U39)*$DB$3:$DB$42)+SUMPRODUCT(($CZ$3:$CZ$42=$U41)*($DC$3:$DC$42=$U40)*$DA$3:$DA$42)+SUMPRODUCT(($CZ$3:$CZ$42=$U37)*($DC$3:$DC$42=$U40)*$DA$3:$DA$42)+SUMPRODUCT(($CZ$3:$CZ$42=$U38)*($DC$3:$DC$42=$U40)*$DA$3:$DA$42)+SUMPRODUCT(($CZ$3:$CZ$42=$U39)*($DC$3:$DC$42=$U40)*$DA$3:$DA$42)</f>
        <v>#REF!</v>
      </c>
      <c r="AA40" s="13" t="str">
        <f t="shared" si="350"/>
        <v>#REF!</v>
      </c>
      <c r="AB40" s="13" t="str">
        <f t="shared" si="351"/>
        <v>#N/A</v>
      </c>
      <c r="AC40" s="13" t="str">
        <f t="shared" si="352"/>
        <v>#N/A</v>
      </c>
      <c r="AD40" s="13" t="str">
        <f t="shared" si="353"/>
        <v>#N/A</v>
      </c>
      <c r="AE40" s="13" t="str">
        <f t="shared" si="354"/>
        <v>#N/A</v>
      </c>
      <c r="AF40" s="13" t="str">
        <f t="shared" si="355"/>
        <v>#N/A</v>
      </c>
      <c r="AG40" s="13" t="str">
        <f t="shared" si="356"/>
        <v>#N/A</v>
      </c>
      <c r="AH40" s="13" t="str">
        <f t="shared" si="357"/>
        <v>#N/A</v>
      </c>
      <c r="AI40" s="13" t="str">
        <f t="shared" si="358"/>
        <v>#N/A</v>
      </c>
      <c r="AJ40" s="13" t="str">
        <f t="shared" si="359"/>
        <v>#N/A</v>
      </c>
      <c r="AK40" s="13" t="str">
        <f t="shared" si="360"/>
        <v>#N/A</v>
      </c>
      <c r="AL40" s="13" t="str">
        <f t="shared" si="361"/>
        <v>#N/A</v>
      </c>
      <c r="AM40" s="13" t="str">
        <f t="shared" si="362"/>
        <v>#N/A</v>
      </c>
      <c r="AN40" s="13" t="str">
        <f t="array" ref="AN40">IF(U40&lt;&gt;"",INDEX($U$37:$U$41,MATCH(4,$AM$37:$AM$41,0),0),"")</f>
        <v>#N/A</v>
      </c>
      <c r="AO40" s="13" t="str">
        <f t="shared" si="364"/>
        <v>#N/A</v>
      </c>
      <c r="AP40" s="13" t="str">
        <f>IF($AO40&lt;&gt;"",SUMPRODUCT(($CZ$3:$CZ$42=$AO40)*($DC$3:$DC$42=$AO41)*($DD$3:$DD$42="W"))+SUMPRODUCT(($CZ$3:$CZ$42=$AO40)*($DC$3:$DC$42=$AO38)*($DD$3:$DD$42="W"))+SUMPRODUCT(($CZ$3:$CZ$42=$AO40)*($DC$3:$DC$42=$AO39)*($DD$3:$DD$42="W"))+SUMPRODUCT(($CZ$3:$CZ$42=$AO41)*($DC$3:$DC$42=$AO40)*($DE$3:$DE$42="W"))+SUMPRODUCT(($CZ$3:$CZ$42=$AO38)*($DC$3:$DC$42=$AO40)*($DE$3:$DE$42="W"))+SUMPRODUCT(($CZ$3:$CZ$42=$AO39)*($DC$3:$DC$42=$AO40)*($DE$3:$DE$42="W")),"")</f>
        <v>#N/A</v>
      </c>
      <c r="AQ40" s="13" t="str">
        <f>IF($AO40&lt;&gt;"",SUMPRODUCT(($CZ$3:$CZ$42=$AO40)*($DC$3:$DC$42=$AO41)*($DD$3:$DD$42="D"))+SUMPRODUCT(($CZ$3:$CZ$42=$AO40)*($DC$3:$DC$42=$AO38)*($DD$3:$DD$42="D"))+SUMPRODUCT(($CZ$3:$CZ$42=$AO40)*($DC$3:$DC$42=$AO39)*($DD$3:$DD$42="D"))+SUMPRODUCT(($CZ$3:$CZ$42=$AO41)*($DC$3:$DC$42=$AO40)*($DD$3:$DD$42="D"))+SUMPRODUCT(($CZ$3:$CZ$42=$AO38)*($DC$3:$DC$42=$AO40)*($DD$3:$DD$42="D"))+SUMPRODUCT(($CZ$3:$CZ$42=$AO39)*($DC$3:$DC$42=$AO40)*($DD$3:$DD$42="D")),"")</f>
        <v>#N/A</v>
      </c>
      <c r="AR40" s="13" t="str">
        <f>IF($AO40&lt;&gt;"",SUMPRODUCT(($CZ$3:$CZ$42=$AO40)*($DC$3:$DC$42=$AO41)*($DD$3:$DD$42="L"))+SUMPRODUCT(($CZ$3:$CZ$42=$AO40)*($DC$3:$DC$42=$AO38)*($DD$3:$DD$42="L"))+SUMPRODUCT(($CZ$3:$CZ$42=$AO40)*($DC$3:$DC$42=$AO39)*($DD$3:$DD$42="L"))+SUMPRODUCT(($CZ$3:$CZ$42=$AO41)*($DC$3:$DC$42=$AO40)*($DE$3:$DE$42="L"))+SUMPRODUCT(($CZ$3:$CZ$42=$AO38)*($DC$3:$DC$42=$AO40)*($DE$3:$DE$42="L"))+SUMPRODUCT(($CZ$3:$CZ$42=$AO39)*($DC$3:$DC$42=$AO40)*($DE$3:$DE$42="L")),"")</f>
        <v>#N/A</v>
      </c>
      <c r="AS40" s="13" t="str">
        <f>SUMPRODUCT(($CZ$3:$CZ$42=$AO40)*($DC$3:$DC$42=$AO41)*$DA$3:$DA$42)+SUMPRODUCT(($CZ$3:$CZ$42=$AO40)*($DC$3:$DC$42=$AO37)*$DA$3:$DA$42)+SUMPRODUCT(($CZ$3:$CZ$42=$AO40)*($DC$3:$DC$42=$AO38)*$DA$3:$DA$42)+SUMPRODUCT(($CZ$3:$CZ$42=$AO40)*($DC$3:$DC$42=$AO39)*$DA$3:$DA$42)+SUMPRODUCT(($CZ$3:$CZ$42=$AO41)*($DC$3:$DC$42=$AO40)*$DB$3:$DB$42)+SUMPRODUCT(($CZ$3:$CZ$42=$AO37)*($DC$3:$DC$42=$AO40)*$DB$3:$DB$42)+SUMPRODUCT(($CZ$3:$CZ$42=$AO38)*($DC$3:$DC$42=$AO40)*$DB$3:$DB$42)+SUMPRODUCT(($CZ$3:$CZ$42=$AO39)*($DC$3:$DC$42=$AO40)*$DB$3:$DB$42)</f>
        <v>#REF!</v>
      </c>
      <c r="AT40" s="13" t="str">
        <f>SUMPRODUCT(($CZ$3:$CZ$42=$AO40)*($DC$3:$DC$42=$AO41)*$DB$3:$DB$42)+SUMPRODUCT(($CZ$3:$CZ$42=$AO40)*($DC$3:$DC$42=$AO37)*$DB$3:$DB$42)+SUMPRODUCT(($CZ$3:$CZ$42=$AO40)*($DC$3:$DC$42=$AO38)*$DB$3:$DB$42)+SUMPRODUCT(($CZ$3:$CZ$42=$AO40)*($DC$3:$DC$42=$AO39)*$DB$3:$DB$42)+SUMPRODUCT(($CZ$3:$CZ$42=$AO41)*($DC$3:$DC$42=$AO40)*$DA$3:$DA$42)+SUMPRODUCT(($CZ$3:$CZ$42=$AO37)*($DC$3:$DC$42=$AO40)*$DA$3:$DA$42)+SUMPRODUCT(($CZ$3:$CZ$42=$AO38)*($DC$3:$DC$42=$AO40)*$DA$3:$DA$42)+SUMPRODUCT(($CZ$3:$CZ$42=$AO39)*($DC$3:$DC$42=$AO40)*$DA$3:$DA$42)</f>
        <v>#REF!</v>
      </c>
      <c r="AU40" s="13" t="str">
        <f t="shared" si="365"/>
        <v>#REF!</v>
      </c>
      <c r="AV40" s="13" t="str">
        <f t="shared" si="366"/>
        <v>#N/A</v>
      </c>
      <c r="AW40" s="13" t="str">
        <f t="shared" si="367"/>
        <v>#N/A</v>
      </c>
      <c r="AX40" s="13" t="str">
        <f t="shared" si="368"/>
        <v>#N/A</v>
      </c>
      <c r="AY40" s="13" t="str">
        <f t="shared" si="369"/>
        <v>#N/A</v>
      </c>
      <c r="AZ40" s="13" t="str">
        <f t="shared" si="370"/>
        <v>#N/A</v>
      </c>
      <c r="BA40" s="13" t="str">
        <f t="shared" si="371"/>
        <v>#N/A</v>
      </c>
      <c r="BB40" s="13" t="str">
        <f t="shared" si="372"/>
        <v>#N/A</v>
      </c>
      <c r="BC40" s="13" t="str">
        <f t="shared" si="373"/>
        <v>#N/A</v>
      </c>
      <c r="BD40" s="13" t="str">
        <f t="shared" si="374"/>
        <v>#N/A</v>
      </c>
      <c r="BE40" s="13" t="str">
        <f t="shared" si="375"/>
        <v>#N/A</v>
      </c>
      <c r="BF40" s="13" t="str">
        <f t="shared" si="376"/>
        <v>#N/A</v>
      </c>
      <c r="BG40" s="13" t="str">
        <f t="shared" si="377"/>
        <v>#N/A</v>
      </c>
      <c r="BH40" s="13" t="str">
        <f t="array" ref="BH40">IF(AO40&lt;&gt;"",INDEX(AO38:AO41,MATCH(4,BG38:BG41,0),0),"")</f>
        <v>#N/A</v>
      </c>
      <c r="BI40" s="13" t="str">
        <f t="shared" si="380"/>
        <v>#N/A</v>
      </c>
      <c r="BJ40" s="13" t="str">
        <f>SUMPRODUCT(($CZ$3:$CZ$42=$BI40)*($DC$3:$DC$42=$BI41)*($DD$3:$DD$42="W"))+SUMPRODUCT(($CZ$3:$CZ$42=$BI40)*($DC$3:$DC$42=$BI42)*($DD$3:$DD$42="W"))+SUMPRODUCT(($CZ$3:$CZ$42=$BI40)*($DC$3:$DC$42=$BI39)*($DD$3:$DD$42="W"))+SUMPRODUCT(($CZ$3:$CZ$42=$BI41)*($DC$3:$DC$42=$BI40)*($DE$3:$DE$42="W"))+SUMPRODUCT(($CZ$3:$CZ$42=$BI42)*($DC$3:$DC$42=$BI40)*($DE$3:$DE$42="W"))+SUMPRODUCT(($CZ$3:$CZ$42=$BI39)*($DC$3:$DC$42=$BI40)*($DE$3:$DE$42="W"))</f>
        <v>#REF!</v>
      </c>
      <c r="BK40" s="13" t="str">
        <f>SUMPRODUCT(($CZ$3:$CZ$42=$BI40)*($DC$3:$DC$42=$BI41)*($DD$3:$DD$42="D"))+SUMPRODUCT(($CZ$3:$CZ$42=$BI40)*($DC$3:$DC$42=$BI42)*($DD$3:$DD$42="D"))+SUMPRODUCT(($CZ$3:$CZ$42=$BI40)*($DC$3:$DC$42=$BI39)*($DD$3:$DD$42="D"))+SUMPRODUCT(($CZ$3:$CZ$42=$BI41)*($DC$3:$DC$42=$BI40)*($DD$3:$DD$42="D"))+SUMPRODUCT(($CZ$3:$CZ$42=$BI42)*($DC$3:$DC$42=$BI40)*($DD$3:$DD$42="D"))+SUMPRODUCT(($CZ$3:$CZ$42=$BI39)*($DC$3:$DC$42=$BI40)*($DD$3:$DD$42="D"))</f>
        <v>#REF!</v>
      </c>
      <c r="BL40" s="13" t="str">
        <f>SUMPRODUCT(($CZ$3:$CZ$42=$BI40)*($DC$3:$DC$42=$BI41)*($DD$3:$DD$42="L"))+SUMPRODUCT(($CZ$3:$CZ$42=$BI40)*($DC$3:$DC$42=$BI42)*($DD$3:$DD$42="L"))+SUMPRODUCT(($CZ$3:$CZ$42=$BI40)*($DC$3:$DC$42=$BI39)*($DD$3:$DD$42="L"))+SUMPRODUCT(($CZ$3:$CZ$42=$BI41)*($DC$3:$DC$42=$BI40)*($DE$3:$DE$42="L"))+SUMPRODUCT(($CZ$3:$CZ$42=$BI42)*($DC$3:$DC$42=$BI40)*($DE$3:$DE$42="L"))+SUMPRODUCT(($CZ$3:$CZ$42=$BI39)*($DC$3:$DC$42=$BI40)*($DE$3:$DE$42="L"))</f>
        <v>#REF!</v>
      </c>
      <c r="BM40" s="13" t="str">
        <f>SUMPRODUCT(($CZ$3:$CZ$42=$BI40)*($DC$3:$DC$42=$BI41)*$DA$3:$DA$42)+SUMPRODUCT(($CZ$3:$CZ$42=$BI40)*($DC$3:$DC$42=$BI37)*$DA$3:$DA$42)+SUMPRODUCT(($CZ$3:$CZ$42=$BI40)*($DC$3:$DC$42=$BI38)*$DA$3:$DA$42)+SUMPRODUCT(($CZ$3:$CZ$42=$BI40)*($DC$3:$DC$42=$BI39)*$DA$3:$DA$42)+SUMPRODUCT(($CZ$3:$CZ$42=$BI41)*($DC$3:$DC$42=$BI40)*$DB$3:$DB$42)+SUMPRODUCT(($CZ$3:$CZ$42=$BI37)*($DC$3:$DC$42=$BI40)*$DB$3:$DB$42)+SUMPRODUCT(($CZ$3:$CZ$42=$BI38)*($DC$3:$DC$42=$BI40)*$DB$3:$DB$42)+SUMPRODUCT(($CZ$3:$CZ$42=$BI39)*($DC$3:$DC$42=$BI40)*$DB$3:$DB$42)</f>
        <v>#REF!</v>
      </c>
      <c r="BN40" s="13" t="str">
        <f>SUMPRODUCT(($CZ$3:$CZ$42=$BI40)*($DC$3:$DC$42=$BI41)*$DB$3:$DB$42)+SUMPRODUCT(($CZ$3:$CZ$42=$BI40)*($DC$3:$DC$42=$BI37)*$DB$3:$DB$42)+SUMPRODUCT(($CZ$3:$CZ$42=$BI40)*($DC$3:$DC$42=$BI38)*$DB$3:$DB$42)+SUMPRODUCT(($CZ$3:$CZ$42=$BI40)*($DC$3:$DC$42=$BI39)*$DB$3:$DB$42)+SUMPRODUCT(($CZ$3:$CZ$42=$BI41)*($DC$3:$DC$42=$BI40)*$DA$3:$DA$42)+SUMPRODUCT(($CZ$3:$CZ$42=$BI37)*($DC$3:$DC$42=$BI40)*$DA$3:$DA$42)+SUMPRODUCT(($CZ$3:$CZ$42=$BI38)*($DC$3:$DC$42=$BI40)*$DA$3:$DA$42)+SUMPRODUCT(($CZ$3:$CZ$42=$BI39)*($DC$3:$DC$42=$BI40)*$DA$3:$DA$42)</f>
        <v>#REF!</v>
      </c>
      <c r="BO40" s="13" t="str">
        <f t="shared" si="381"/>
        <v>#REF!</v>
      </c>
      <c r="BP40" s="13" t="str">
        <f t="shared" si="382"/>
        <v>#N/A</v>
      </c>
      <c r="BQ40" s="13" t="str">
        <f t="shared" si="383"/>
        <v>#N/A</v>
      </c>
      <c r="BR40" s="13" t="str">
        <f t="shared" si="384"/>
        <v>#N/A</v>
      </c>
      <c r="BS40" s="13" t="str">
        <f t="shared" si="385"/>
        <v>#N/A</v>
      </c>
      <c r="BT40" s="13" t="str">
        <f t="shared" si="386"/>
        <v>#N/A</v>
      </c>
      <c r="BU40" s="13" t="str">
        <f t="shared" si="387"/>
        <v>#N/A</v>
      </c>
      <c r="BV40" s="13" t="str">
        <f t="shared" si="388"/>
        <v>#N/A</v>
      </c>
      <c r="BW40" s="13" t="str">
        <f t="shared" si="389"/>
        <v>#N/A</v>
      </c>
      <c r="BX40" s="13" t="str">
        <f t="shared" si="390"/>
        <v>#N/A</v>
      </c>
      <c r="BY40" s="13" t="str">
        <f t="shared" si="391"/>
        <v>#N/A</v>
      </c>
      <c r="BZ40" s="13" t="str">
        <f t="shared" si="392"/>
        <v>#N/A</v>
      </c>
      <c r="CA40" s="13" t="str">
        <f t="shared" si="393"/>
        <v>#N/A</v>
      </c>
      <c r="CB40" s="13" t="str">
        <f t="array" ref="CB40">IF(BI40&lt;&gt;"",INDEX(BI39:BI41,MATCH(4,CA39:CA41,0),0),"")</f>
        <v>#N/A</v>
      </c>
      <c r="CC40" s="13" t="str">
        <f>IF(S37&lt;&gt;"",S37,"")</f>
        <v/>
      </c>
      <c r="CD40" s="13" t="str">
        <f>SUMPRODUCT(($CZ$3:$CZ$42=$CC40)*($DC$3:$DC$42=$CC41)*($DD$3:$DD$42="W"))+SUMPRODUCT(($CZ$3:$CZ$42=$CC40)*($DC$3:$DC$42=$CC42)*($DD$3:$DD$42="W"))+SUMPRODUCT(($CZ$3:$CZ$42=$CC40)*($DC$3:$DC$42=$CC43)*($DD$3:$DD$42="W"))+SUMPRODUCT(($CZ$3:$CZ$42=$CC41)*($DC$3:$DC$42=$CC40)*($DE$3:$DE$42="W"))+SUMPRODUCT(($CZ$3:$CZ$42=$CC42)*($DC$3:$DC$42=$CC40)*($DE$3:$DE$42="W"))+SUMPRODUCT(($CZ$3:$CZ$42=$CC43)*($DC$3:$DC$42=$CC40)*($DE$3:$DE$42="W"))</f>
        <v>#REF!</v>
      </c>
      <c r="CE40" s="13" t="str">
        <f>SUMPRODUCT(($CZ$3:$CZ$42=$CC40)*($DC$3:$DC$42=$CC41)*($DD$3:$DD$42="D"))+SUMPRODUCT(($CZ$3:$CZ$42=$CC40)*($DC$3:$DC$42=$CC42)*($DD$3:$DD$42="D"))+SUMPRODUCT(($CZ$3:$CZ$42=$CC40)*($DC$3:$DC$42=$CC43)*($DD$3:$DD$42="D"))+SUMPRODUCT(($CZ$3:$CZ$42=$CC41)*($DC$3:$DC$42=$CC40)*($DD$3:$DD$42="D"))+SUMPRODUCT(($CZ$3:$CZ$42=$CC42)*($DC$3:$DC$42=$CC40)*($DD$3:$DD$42="D"))+SUMPRODUCT(($CZ$3:$CZ$42=$CC43)*($DC$3:$DC$42=$CC40)*($DD$3:$DD$42="D"))</f>
        <v>#REF!</v>
      </c>
      <c r="CF40" s="13" t="str">
        <f>SUMPRODUCT(($CZ$3:$CZ$42=$CC40)*($DC$3:$DC$42=$CC41)*($DD$3:$DD$42="L"))+SUMPRODUCT(($CZ$3:$CZ$42=$CC40)*($DC$3:$DC$42=$CC42)*($DD$3:$DD$42="L"))+SUMPRODUCT(($CZ$3:$CZ$42=$CC40)*($DC$3:$DC$42=$CC43)*($DD$3:$DD$42="L"))+SUMPRODUCT(($CZ$3:$CZ$42=$CC41)*($DC$3:$DC$42=$CC40)*($DE$3:$DE$42="L"))+SUMPRODUCT(($CZ$3:$CZ$42=$CC42)*($DC$3:$DC$42=$CC40)*($DE$3:$DE$42="L"))+SUMPRODUCT(($CZ$3:$CZ$42=$CC43)*($DC$3:$DC$42=$CC40)*($DE$3:$DE$42="L"))</f>
        <v>#REF!</v>
      </c>
      <c r="CG40" s="13" t="str">
        <f>SUMPRODUCT(($CZ$3:$CZ$42=$CC40)*($DC$3:$DC$42=$CC41)*$DA$3:$DA$42)+SUMPRODUCT(($CZ$3:$CZ$42=$CC40)*($DC$3:$DC$42=$CC37)*$DA$3:$DA$42)+SUMPRODUCT(($CZ$3:$CZ$42=$CC40)*($DC$3:$DC$42=$CC38)*$DA$3:$DA$42)+SUMPRODUCT(($CZ$3:$CZ$42=$CC40)*($DC$3:$DC$42=$CC39)*$DA$3:$DA$42)+SUMPRODUCT(($CZ$3:$CZ$42=$CC41)*($DC$3:$DC$42=$CC40)*$DB$3:$DB$42)+SUMPRODUCT(($CZ$3:$CZ$42=$CC37)*($DC$3:$DC$42=$CC40)*$DB$3:$DB$42)+SUMPRODUCT(($CZ$3:$CZ$42=$CC38)*($DC$3:$DC$42=$CC40)*$DB$3:$DB$42)+SUMPRODUCT(($CZ$3:$CZ$42=$CC39)*($DC$3:$DC$42=$CC40)*$DB$3:$DB$42)</f>
        <v>#REF!</v>
      </c>
      <c r="CH40" s="13" t="str">
        <f>SUMPRODUCT(($CZ$3:$CZ$42=$CC40)*($DC$3:$DC$42=$CC41)*$DB$3:$DB$42)+SUMPRODUCT(($CZ$3:$CZ$42=$CC40)*($DC$3:$DC$42=$CC37)*$DB$3:$DB$42)+SUMPRODUCT(($CZ$3:$CZ$42=$CC40)*($DC$3:$DC$42=$CC38)*$DB$3:$DB$42)+SUMPRODUCT(($CZ$3:$CZ$42=$CC40)*($DC$3:$DC$42=$CC39)*$DB$3:$DB$42)+SUMPRODUCT(($CZ$3:$CZ$42=$CC41)*($DC$3:$DC$42=$CC40)*$DA$3:$DA$42)+SUMPRODUCT(($CZ$3:$CZ$42=$CC37)*($DC$3:$DC$42=$CC40)*$DA$3:$DA$42)+SUMPRODUCT(($CZ$3:$CZ$42=$CC38)*($DC$3:$DC$42=$CC40)*$DA$3:$DA$42)+SUMPRODUCT(($CZ$3:$CZ$42=$CC39)*($DC$3:$DC$42=$CC40)*$DA$3:$DA$42)</f>
        <v>#REF!</v>
      </c>
      <c r="CI40" s="13" t="str">
        <f>CG40-CH40+1000</f>
        <v>#REF!</v>
      </c>
      <c r="CJ40" s="13" t="str">
        <f>IF(CC40&lt;&gt;"",CD40*3+CE40*1,"")</f>
        <v/>
      </c>
      <c r="CK40" s="13" t="str">
        <f>IF(CC40&lt;&gt;"",VLOOKUP(CC40,$B$4:$H$40,7,FALSE),"")</f>
        <v/>
      </c>
      <c r="CL40" s="13" t="str">
        <f>IF(CC40&lt;&gt;"",VLOOKUP(CC40,$B$4:$H$40,5,FALSE),"")</f>
        <v/>
      </c>
      <c r="CM40" s="13" t="str">
        <f>IF(CC40&lt;&gt;"",VLOOKUP(CC40,$B$4:$J$40,9,FALSE),"")</f>
        <v/>
      </c>
      <c r="CN40" s="13" t="str">
        <f>CJ40</f>
        <v/>
      </c>
      <c r="CO40" s="13" t="str">
        <f>IF(CC40&lt;&gt;"",RANK(CN40,$AF$37:$AF$41),"")</f>
        <v/>
      </c>
      <c r="CP40" s="13" t="str">
        <f>IF(CC40&lt;&gt;"",SUMPRODUCT((CN$37:CN$41=CN40)*(CI$37:CI$41&gt;CI40)),"")</f>
        <v/>
      </c>
      <c r="CQ40" s="13" t="str">
        <f>IF(CC40&lt;&gt;"",SUMPRODUCT((CN$37:CN$41=CN40)*(CI$37:CI$41=CI40)*(CG$37:CG$41&gt;CG40)),"")</f>
        <v/>
      </c>
      <c r="CR40" s="13" t="str">
        <f>IF(CC40&lt;&gt;"",SUMPRODUCT((CN$37:CN$41=CN40)*(CI$37:CI$41=CI40)*(CG$37:CG$41=CG40)*(CK$37:CK$41&gt;CK40)),"")</f>
        <v/>
      </c>
      <c r="CS40" s="13" t="str">
        <f>IF(CC40&lt;&gt;"",SUMPRODUCT((CN$37:CN$41=CN40)*(CI$37:CI$41=CI40)*(CG$37:CG$41=CG40)*(CK$37:CK$41=CK40)*(CL$37:CL$41&gt;CL40)),"")</f>
        <v/>
      </c>
      <c r="CT40" s="13" t="str">
        <f>IF(CC40&lt;&gt;"",SUMPRODUCT((CN$37:CN$41=CN40)*(CI$37:CI$41=CI40)*(CG$37:CG$41=CG40)*(CK$37:CK$41=CK40)*(CL$37:CL$41=CL40)*(CM$37:CM$41&gt;CM40)),"")</f>
        <v/>
      </c>
      <c r="CU40" s="13" t="str">
        <f>IF(CC40&lt;&gt;"",SUM(CO40:CT40)+3,"")</f>
        <v/>
      </c>
      <c r="CV40" s="13" t="str">
        <f>IF(CC40&lt;&gt;"",IF(CU40=4,CC40,CC41),"")</f>
        <v/>
      </c>
      <c r="CW40" s="13" t="str">
        <f>IF(CV40&lt;&gt;"",CV40,IF(CB40&lt;&gt;"",CB40,IF(BH40&lt;&gt;"",BH40,IF(AN40&lt;&gt;"",AN40,N40))))</f>
        <v>#N/A</v>
      </c>
      <c r="CX40" s="13">
        <v>4.0</v>
      </c>
      <c r="CY40" s="13"/>
      <c r="CZ40" s="13"/>
      <c r="DA40" s="13"/>
      <c r="DB40" s="13"/>
      <c r="DC40" s="13"/>
      <c r="DD40" s="13"/>
      <c r="DE40" s="13"/>
      <c r="DF40" s="13"/>
      <c r="DG40" s="13"/>
      <c r="DH40" s="13"/>
      <c r="DI40" s="7"/>
      <c r="DJ40" s="7"/>
      <c r="DK40" s="7"/>
      <c r="DL40" s="7"/>
      <c r="DM40" s="7"/>
      <c r="DN40" s="7"/>
      <c r="DO40" s="7"/>
      <c r="DP40" s="13"/>
      <c r="DQ40" s="13"/>
      <c r="DR40" s="13"/>
      <c r="DS40" s="13"/>
      <c r="DT40" s="13"/>
      <c r="DU40" s="13"/>
      <c r="DV40" s="13"/>
      <c r="DW40" s="13"/>
      <c r="DX40" s="13"/>
      <c r="DY40" s="13"/>
      <c r="DZ40" s="13"/>
      <c r="EA40" s="13"/>
      <c r="EB40" s="13"/>
      <c r="EC40" s="13"/>
      <c r="ED40" s="13"/>
      <c r="EE40" s="13"/>
      <c r="EF40" s="97">
        <v>37.0</v>
      </c>
      <c r="EG40" s="97"/>
      <c r="EH40" s="97" t="str">
        <f t="shared" ref="EH40:EH69" si="394">#REF!</f>
        <v>#REF!</v>
      </c>
      <c r="EI40" s="97"/>
      <c r="EJ40" s="97" t="str">
        <f>IF(ISERROR("'Dummy Table'!"&amp;VLOOKUP(EH40,'Dummy Table'!$EH$7:$EI$38,2,FALSE)),"'Dummy Table'!eg4","'Dummy Table'!"&amp;VLOOKUP(EH40,'Dummy Table'!$EH$7:$EI$38,2,FALSE))</f>
        <v>'Dummy Table'!eg4</v>
      </c>
      <c r="EK40" s="13"/>
      <c r="EL40" s="102">
        <v>44370.75</v>
      </c>
      <c r="EM40" s="103">
        <f t="shared" si="78"/>
        <v>44370.75</v>
      </c>
      <c r="EN40" s="13"/>
      <c r="EO40" s="108" t="s">
        <v>721</v>
      </c>
      <c r="EP40" s="13">
        <v>-3.0</v>
      </c>
      <c r="EQ40" s="13" t="s">
        <v>722</v>
      </c>
      <c r="ER40" s="13" t="s">
        <v>723</v>
      </c>
    </row>
    <row r="41"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7"/>
      <c r="DJ41" s="7"/>
      <c r="DK41" s="7"/>
      <c r="DL41" s="7"/>
      <c r="DM41" s="7"/>
      <c r="DN41" s="7"/>
      <c r="DO41" s="7"/>
      <c r="DP41" s="13"/>
      <c r="DQ41" s="13"/>
      <c r="DR41" s="13"/>
      <c r="DS41" s="13"/>
      <c r="DT41" s="13"/>
      <c r="DU41" s="13"/>
      <c r="DV41" s="13"/>
      <c r="DW41" s="13"/>
      <c r="DX41" s="13"/>
      <c r="DY41" s="13"/>
      <c r="DZ41" s="13"/>
      <c r="EA41" s="13"/>
      <c r="EB41" s="13"/>
      <c r="EC41" s="13"/>
      <c r="ED41" s="13"/>
      <c r="EE41" s="13"/>
      <c r="EF41" s="97">
        <v>38.0</v>
      </c>
      <c r="EG41" s="97"/>
      <c r="EH41" s="97" t="str">
        <f t="shared" si="394"/>
        <v>#REF!</v>
      </c>
      <c r="EI41" s="97"/>
      <c r="EJ41" s="97" t="str">
        <f>IF(ISERROR("'Dummy Table'!"&amp;VLOOKUP(EH41,'Dummy Table'!$EH$7:$EI$38,2,FALSE)),"'Dummy Table'!eg4","'Dummy Table'!"&amp;VLOOKUP(EH41,'Dummy Table'!$EH$7:$EI$38,2,FALSE))</f>
        <v>'Dummy Table'!eg4</v>
      </c>
      <c r="EK41" s="13"/>
      <c r="EL41" s="102">
        <v>44370.875</v>
      </c>
      <c r="EM41" s="103">
        <f t="shared" si="78"/>
        <v>44370.875</v>
      </c>
      <c r="EN41" s="13"/>
      <c r="EO41" s="108" t="s">
        <v>724</v>
      </c>
      <c r="EP41" s="13">
        <v>-3.0</v>
      </c>
      <c r="EQ41" s="13" t="s">
        <v>725</v>
      </c>
      <c r="ER41" s="13" t="s">
        <v>726</v>
      </c>
    </row>
    <row r="42"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t="s">
        <v>252</v>
      </c>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7"/>
      <c r="DJ42" s="7"/>
      <c r="DK42" s="7"/>
      <c r="DL42" s="7"/>
      <c r="DM42" s="7"/>
      <c r="DN42" s="7"/>
      <c r="DO42" s="7"/>
      <c r="DP42" s="13"/>
      <c r="DQ42" s="13"/>
      <c r="DR42" s="13"/>
      <c r="DS42" s="13"/>
      <c r="DT42" s="13"/>
      <c r="DU42" s="13"/>
      <c r="DV42" s="13"/>
      <c r="DW42" s="13"/>
      <c r="DX42" s="13"/>
      <c r="DY42" s="13"/>
      <c r="DZ42" s="13"/>
      <c r="EA42" s="13"/>
      <c r="EB42" s="13"/>
      <c r="EC42" s="13"/>
      <c r="ED42" s="13"/>
      <c r="EE42" s="13"/>
      <c r="EF42" s="97">
        <v>39.0</v>
      </c>
      <c r="EG42" s="97"/>
      <c r="EH42" s="97" t="str">
        <f t="shared" si="394"/>
        <v>#REF!</v>
      </c>
      <c r="EI42" s="97"/>
      <c r="EJ42" s="97" t="str">
        <f>IF(ISERROR("'Dummy Table'!"&amp;VLOOKUP(EH42,'Dummy Table'!$EH$7:$EI$38,2,FALSE)),"'Dummy Table'!eg4","'Dummy Table'!"&amp;VLOOKUP(EH42,'Dummy Table'!$EH$7:$EI$38,2,FALSE))</f>
        <v>'Dummy Table'!eg4</v>
      </c>
      <c r="EK42" s="13"/>
      <c r="EL42" s="102">
        <v>44370.875</v>
      </c>
      <c r="EM42" s="103">
        <f t="shared" si="78"/>
        <v>44370.875</v>
      </c>
      <c r="EN42" s="13"/>
      <c r="EO42" s="108" t="s">
        <v>727</v>
      </c>
      <c r="EP42" s="13">
        <v>-3.0</v>
      </c>
      <c r="EQ42" s="13" t="s">
        <v>728</v>
      </c>
      <c r="ER42" s="13" t="s">
        <v>729</v>
      </c>
    </row>
    <row r="43" ht="14.25" customHeight="1">
      <c r="A43" s="13"/>
      <c r="B43" s="13"/>
      <c r="C43" s="13"/>
      <c r="D43" s="13"/>
      <c r="E43" s="13"/>
      <c r="F43" s="13"/>
      <c r="G43" s="13"/>
      <c r="H43" s="13" t="s">
        <v>730</v>
      </c>
      <c r="I43" s="13" t="s">
        <v>731</v>
      </c>
      <c r="J43" s="13"/>
      <c r="K43" s="13"/>
      <c r="L43" s="13"/>
      <c r="M43" s="13"/>
      <c r="N43" s="13"/>
      <c r="O43" s="13"/>
      <c r="P43" s="13"/>
      <c r="Q43" s="13"/>
      <c r="R43" s="13"/>
      <c r="S43" s="13"/>
      <c r="T43" s="13" t="str">
        <f>IF(U44="",SUM(AG4:AL4),IF(U45="",SUM(AG5:AL5),IF(U46="",SUM(AG6:AL6),IF(U47="",SUM(AG7:AL7),0))))</f>
        <v>#N/A</v>
      </c>
      <c r="U43" s="13" t="s">
        <v>732</v>
      </c>
      <c r="V43" s="13" t="s">
        <v>597</v>
      </c>
      <c r="W43" s="13" t="s">
        <v>255</v>
      </c>
      <c r="X43" s="13" t="s">
        <v>598</v>
      </c>
      <c r="Y43" s="13" t="s">
        <v>595</v>
      </c>
      <c r="Z43" s="13" t="s">
        <v>596</v>
      </c>
      <c r="AA43" s="13" t="s">
        <v>606</v>
      </c>
      <c r="AB43" s="13" t="s">
        <v>615</v>
      </c>
      <c r="AC43" s="13" t="s">
        <v>616</v>
      </c>
      <c r="AD43" s="13" t="s">
        <v>617</v>
      </c>
      <c r="AE43" s="13" t="s">
        <v>601</v>
      </c>
      <c r="AF43" s="13" t="s">
        <v>600</v>
      </c>
      <c r="AG43" s="13" t="s">
        <v>618</v>
      </c>
      <c r="AH43" s="13" t="s">
        <v>599</v>
      </c>
      <c r="AI43" s="13" t="s">
        <v>595</v>
      </c>
      <c r="AJ43" s="13" t="s">
        <v>619</v>
      </c>
      <c r="AK43" s="13" t="s">
        <v>617</v>
      </c>
      <c r="AL43" s="13" t="s">
        <v>601</v>
      </c>
      <c r="AM43" s="13" t="s">
        <v>620</v>
      </c>
      <c r="AN43" s="13" t="str">
        <f>IF(AO45="",SUM(BA5:BF5),IF(AO46="",SUM(BA6:BF6),IF(AO47="",SUM(BA7:BF7),0)))</f>
        <v>#N/A</v>
      </c>
      <c r="AO43" s="13" t="s">
        <v>733</v>
      </c>
      <c r="AP43" s="13" t="s">
        <v>597</v>
      </c>
      <c r="AQ43" s="13" t="s">
        <v>255</v>
      </c>
      <c r="AR43" s="13" t="s">
        <v>598</v>
      </c>
      <c r="AS43" s="13" t="s">
        <v>595</v>
      </c>
      <c r="AT43" s="13" t="s">
        <v>596</v>
      </c>
      <c r="AU43" s="13" t="s">
        <v>606</v>
      </c>
      <c r="AV43" s="13" t="s">
        <v>615</v>
      </c>
      <c r="AW43" s="13" t="s">
        <v>616</v>
      </c>
      <c r="AX43" s="13" t="s">
        <v>617</v>
      </c>
      <c r="AY43" s="13" t="s">
        <v>601</v>
      </c>
      <c r="AZ43" s="13" t="s">
        <v>600</v>
      </c>
      <c r="BA43" s="13" t="s">
        <v>618</v>
      </c>
      <c r="BB43" s="13" t="s">
        <v>599</v>
      </c>
      <c r="BC43" s="13" t="s">
        <v>595</v>
      </c>
      <c r="BD43" s="13" t="s">
        <v>619</v>
      </c>
      <c r="BE43" s="13" t="s">
        <v>617</v>
      </c>
      <c r="BF43" s="13" t="s">
        <v>601</v>
      </c>
      <c r="BG43" s="13" t="s">
        <v>620</v>
      </c>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7"/>
      <c r="DJ43" s="7"/>
      <c r="DK43" s="7"/>
      <c r="DL43" s="7"/>
      <c r="DM43" s="7"/>
      <c r="DN43" s="7"/>
      <c r="DO43" s="7"/>
      <c r="DP43" s="13"/>
      <c r="DQ43" s="13"/>
      <c r="DR43" s="13"/>
      <c r="DS43" s="13"/>
      <c r="DT43" s="13"/>
      <c r="DU43" s="13"/>
      <c r="DV43" s="13"/>
      <c r="DW43" s="13"/>
      <c r="DX43" s="13"/>
      <c r="DY43" s="13"/>
      <c r="DZ43" s="13"/>
      <c r="EA43" s="13"/>
      <c r="EB43" s="13"/>
      <c r="EC43" s="13"/>
      <c r="ED43" s="13"/>
      <c r="EE43" s="13"/>
      <c r="EF43" s="97">
        <v>40.0</v>
      </c>
      <c r="EG43" s="97"/>
      <c r="EH43" s="97" t="str">
        <f t="shared" si="394"/>
        <v>#REF!</v>
      </c>
      <c r="EI43" s="97"/>
      <c r="EJ43" s="97" t="str">
        <f>IF(ISERROR("'Dummy Table'!"&amp;VLOOKUP(EH43,'Dummy Table'!$EH$7:$EI$38,2,FALSE)),"'Dummy Table'!eg4","'Dummy Table'!"&amp;VLOOKUP(EH43,'Dummy Table'!$EH$7:$EI$38,2,FALSE))</f>
        <v>'Dummy Table'!eg4</v>
      </c>
      <c r="EK43" s="13"/>
      <c r="EL43" s="102"/>
      <c r="EM43" s="103">
        <f t="shared" si="78"/>
        <v>0</v>
      </c>
      <c r="EN43" s="13"/>
      <c r="EO43" s="108" t="s">
        <v>734</v>
      </c>
      <c r="EP43" s="13">
        <v>-3.0</v>
      </c>
      <c r="EQ43" s="13" t="s">
        <v>735</v>
      </c>
      <c r="ER43" s="13" t="s">
        <v>736</v>
      </c>
    </row>
    <row r="44" ht="14.25" customHeight="1">
      <c r="A44" s="13"/>
      <c r="B44" s="13"/>
      <c r="C44" s="13"/>
      <c r="D44" s="13"/>
      <c r="E44" s="13"/>
      <c r="F44" s="13"/>
      <c r="G44" s="13"/>
      <c r="H44" s="13"/>
      <c r="I44" s="13" t="str">
        <f>SUMPRODUCT((I4:I7=I4)*(H4:H7=H4)*(F4:F7&gt;F4))+1</f>
        <v>#REF!</v>
      </c>
      <c r="J44" s="13"/>
      <c r="K44" s="13"/>
      <c r="L44" s="13"/>
      <c r="M44" s="13"/>
      <c r="N44" s="13"/>
      <c r="O44" s="13"/>
      <c r="P44" s="13"/>
      <c r="Q44" s="13"/>
      <c r="R44" s="13"/>
      <c r="S44" s="13"/>
      <c r="T44" s="13" t="str">
        <f t="shared" ref="T44:T47" si="395">IF(U4&lt;&gt;"",SUMPRODUCT(($AB$4:$AB$7=AB4)*($AA$4:$AA$7=AA4)*($Y$4:$Y$7=Y4)*($Z$4:$Z$7=Z4)),"")</f>
        <v>#N/A</v>
      </c>
      <c r="U44" s="13" t="str">
        <f t="shared" ref="U44:U47" si="396">IF(AND(T44&lt;&gt;"",T44&gt;1),U4,"")</f>
        <v>#N/A</v>
      </c>
      <c r="V44" s="13" t="str">
        <f>SUMPRODUCT(($CZ$3:$CZ$42=$U44)*($DC$3:$DC$42=$U45)*($DD$3:$DD$42="W"))+SUMPRODUCT(($CZ$3:$CZ$42=$U44)*($DC$3:$DC$42=$U46)*($DD$3:$DD$42="W"))+SUMPRODUCT(($CZ$3:$CZ$42=$U44)*($DC$3:$DC$42=$U47)*($DD$3:$DD$42="W"))+SUMPRODUCT(($CZ$3:$CZ$42=$U44)*($DC$3:$DC$42=$U48)*($DD$3:$DD$42="W"))+SUMPRODUCT(($CZ$3:$CZ$42=$U45)*($DC$3:$DC$42=$U44)*($DE$3:$DE$42="W"))+SUMPRODUCT(($CZ$3:$CZ$42=$U46)*($DC$3:$DC$42=$U44)*($DE$3:$DE$42="W"))+SUMPRODUCT(($CZ$3:$CZ$42=$U47)*($DC$3:$DC$42=$U44)*($DE$3:$DE$42="W"))+SUMPRODUCT(($CZ$3:$CZ$42=$U48)*($DC$3:$DC$42=$U44)*($DE$3:$DE$42="W"))</f>
        <v>#REF!</v>
      </c>
      <c r="W44" s="13" t="str">
        <f>SUMPRODUCT(($CZ$3:$CZ$42=$U44)*($DC$3:$DC$42=$U45)*($DD$3:$DD$42="D"))+SUMPRODUCT(($CZ$3:$CZ$42=$U44)*($DC$3:$DC$42=$U46)*($DD$3:$DD$42="D"))+SUMPRODUCT(($CZ$3:$CZ$42=$U44)*($DC$3:$DC$42=$U47)*($DD$3:$DD$42="D"))+SUMPRODUCT(($CZ$3:$CZ$42=$U44)*($DC$3:$DC$42=$U48)*($DD$3:$DD$42="D"))+SUMPRODUCT(($CZ$3:$CZ$42=$U45)*($DC$3:$DC$42=$U44)*($DD$3:$DD$42="D"))+SUMPRODUCT(($CZ$3:$CZ$42=$U46)*($DC$3:$DC$42=$U44)*($DD$3:$DD$42="D"))+SUMPRODUCT(($CZ$3:$CZ$42=$U47)*($DC$3:$DC$42=$U44)*($DD$3:$DD$42="D"))+SUMPRODUCT(($CZ$3:$CZ$42=$U48)*($DC$3:$DC$42=$U44)*($DD$3:$DD$42="D"))</f>
        <v>#REF!</v>
      </c>
      <c r="X44" s="13" t="str">
        <f>SUMPRODUCT(($CZ$3:$CZ$42=$U44)*($DC$3:$DC$42=$U45)*($DD$3:$DD$42="L"))+SUMPRODUCT(($CZ$3:$CZ$42=$U44)*($DC$3:$DC$42=$U46)*($DD$3:$DD$42="L"))+SUMPRODUCT(($CZ$3:$CZ$42=$U44)*($DC$3:$DC$42=$U47)*($DD$3:$DD$42="L"))+SUMPRODUCT(($CZ$3:$CZ$42=$U44)*($DC$3:$DC$42=$U48)*($DD$3:$DD$42="L"))+SUMPRODUCT(($CZ$3:$CZ$42=$U45)*($DC$3:$DC$42=$U44)*($DE$3:$DE$42="L"))+SUMPRODUCT(($CZ$3:$CZ$42=$U46)*($DC$3:$DC$42=$U44)*($DE$3:$DE$42="L"))+SUMPRODUCT(($CZ$3:$CZ$42=$U47)*($DC$3:$DC$42=$U44)*($DE$3:$DE$42="L"))+SUMPRODUCT(($CZ$3:$CZ$42=$U48)*($DC$3:$DC$42=$U44)*($DE$3:$DE$42="L"))</f>
        <v>#REF!</v>
      </c>
      <c r="Y44" s="13" t="str">
        <f>SUMPRODUCT(($CZ$3:$CZ$42=$U44)*($DC$3:$DC$42=$U45)*$DA$3:$DA$42)+SUMPRODUCT(($CZ$3:$CZ$42=$U44)*($DC$3:$DC$42=$U46)*$DA$3:$DA$42)+SUMPRODUCT(($CZ$3:$CZ$42=$U44)*($DC$3:$DC$42=$U47)*$DA$3:$DA$42)+SUMPRODUCT(($CZ$3:$CZ$42=$U44)*($DC$3:$DC$42=$U48)*$DA$3:$DA$42)+SUMPRODUCT(($CZ$3:$CZ$42=$U45)*($DC$3:$DC$42=$U44)*$DB$3:$DB$42)+SUMPRODUCT(($CZ$3:$CZ$42=$U46)*($DC$3:$DC$42=$U44)*$DB$3:$DB$42)+SUMPRODUCT(($CZ$3:$CZ$42=$U47)*($DC$3:$DC$42=$U44)*$DB$3:$DB$42)+SUMPRODUCT(($CZ$3:$CZ$42=$U48)*($DC$3:$DC$42=$U44)*$DB$3:$DB$42)</f>
        <v>#REF!</v>
      </c>
      <c r="Z44" s="13" t="str">
        <f>SUMPRODUCT(($CZ$3:$CZ$42=$U44)*($DC$3:$DC$42=$U45)*$DB$3:$DB$42)+SUMPRODUCT(($CZ$3:$CZ$42=$U44)*($DC$3:$DC$42=$U46)*$DB$3:$DB$42)+SUMPRODUCT(($CZ$3:$CZ$42=$U44)*($DC$3:$DC$42=$U47)*$DB$3:$DB$42)+SUMPRODUCT(($CZ$3:$CZ$42=$U44)*($DC$3:$DC$42=$U48)*$DB$3:$DB$42)+SUMPRODUCT(($CZ$3:$CZ$42=$U45)*($DC$3:$DC$42=$U44)*$DA$3:$DA$42)+SUMPRODUCT(($CZ$3:$CZ$42=$U46)*($DC$3:$DC$42=$U44)*$DA$3:$DA$42)+SUMPRODUCT(($CZ$3:$CZ$42=$U47)*($DC$3:$DC$42=$U44)*$DA$3:$DA$42)+SUMPRODUCT(($CZ$3:$CZ$42=$U48)*($DC$3:$DC$42=$U44)*$DA$3:$DA$42)</f>
        <v>#REF!</v>
      </c>
      <c r="AA44" s="13" t="str">
        <f t="shared" ref="AA44:AA47" si="397">Y44-Z44+1000</f>
        <v>#REF!</v>
      </c>
      <c r="AB44" s="13" t="str">
        <f t="shared" ref="AB44:AB47" si="398">IF(U44&lt;&gt;"",V44*3+W44*1,"")</f>
        <v>#N/A</v>
      </c>
      <c r="AC44" s="13" t="str">
        <f t="shared" ref="AC44:AC47" si="399">IF(U44&lt;&gt;"",VLOOKUP(U44,$B$4:$H$40,7,FALSE),"")</f>
        <v>#N/A</v>
      </c>
      <c r="AD44" s="13" t="str">
        <f t="shared" ref="AD44:AD47" si="400">IF(U44&lt;&gt;"",VLOOKUP(U44,$B$4:$H$40,5,FALSE),"")</f>
        <v>#N/A</v>
      </c>
      <c r="AE44" s="13" t="str">
        <f t="shared" ref="AE44:AE47" si="401">IF(U44&lt;&gt;"",VLOOKUP(U44,$B$4:$J$40,9,FALSE),"")</f>
        <v>#N/A</v>
      </c>
      <c r="AF44" s="13" t="str">
        <f t="shared" ref="AF44:AF47" si="402">AB44</f>
        <v>#N/A</v>
      </c>
      <c r="AG44" s="13" t="str">
        <f t="shared" ref="AG44:AG47" si="403">IF(U44&lt;&gt;"",RANK(AF44,AF$44:AF$48),"")</f>
        <v>#N/A</v>
      </c>
      <c r="AH44" s="13" t="str">
        <f t="shared" ref="AH44:AH47" si="404">IF(U44&lt;&gt;"",SUMPRODUCT((AF$44:AF$48=AF44)*(AA$44:AA$48&gt;AA44)),"")</f>
        <v>#N/A</v>
      </c>
      <c r="AI44" s="13" t="str">
        <f t="shared" ref="AI44:AI47" si="405">IF(U44&lt;&gt;"",SUMPRODUCT((AF$44:AF$48=AF44)*(AA$44:AA$48=AA44)*(Y$44:Y$48&gt;Y44)),"")</f>
        <v>#N/A</v>
      </c>
      <c r="AJ44" s="13" t="str">
        <f t="shared" ref="AJ44:AJ47" si="406">IF(U44&lt;&gt;"",SUMPRODUCT((AF$44:AF$48=AF44)*(AA$44:AA$48=AA44)*(Y$44:Y$48=Y44)*(AC$44:AC$48&gt;AC44)),"")</f>
        <v>#N/A</v>
      </c>
      <c r="AK44" s="13" t="str">
        <f t="shared" ref="AK44:AK47" si="407">IF(U44&lt;&gt;"",SUMPRODUCT((AF$44:AF$48=AF44)*(AA$44:AA$48=AA44)*(Y$44:Y$48=Y44)*(AC$44:AC$48=AC44)*(AD$44:AD$48&gt;AD44)),"")</f>
        <v>#N/A</v>
      </c>
      <c r="AL44" s="13" t="str">
        <f t="shared" ref="AL44:AL47" si="408">IF(U44&lt;&gt;"",SUMPRODUCT((AF$44:AF$48=AF44)*(AA$44:AA$48=AA44)*(Y$44:Y$48=Y44)*(AC$44:AC$48=AC44)*(AD$44:AD$48=AD44)*(AE$44:AE$48&gt;AE44)),"")</f>
        <v>#N/A</v>
      </c>
      <c r="AM44" s="13" t="str">
        <f t="shared" ref="AM44:AM47" si="409">IF(U44&lt;&gt;"",SUM(AG44:AL44),"")</f>
        <v>#N/A</v>
      </c>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7"/>
      <c r="DJ44" s="7"/>
      <c r="DK44" s="7"/>
      <c r="DL44" s="7"/>
      <c r="DM44" s="7"/>
      <c r="DN44" s="7"/>
      <c r="DO44" s="7"/>
      <c r="DP44" s="13"/>
      <c r="DQ44" s="13"/>
      <c r="DR44" s="13"/>
      <c r="DS44" s="13"/>
      <c r="DT44" s="13"/>
      <c r="DU44" s="13"/>
      <c r="DV44" s="13"/>
      <c r="DW44" s="13"/>
      <c r="DX44" s="13"/>
      <c r="DY44" s="13"/>
      <c r="DZ44" s="13"/>
      <c r="EA44" s="13"/>
      <c r="EB44" s="13"/>
      <c r="EC44" s="13"/>
      <c r="ED44" s="13"/>
      <c r="EE44" s="13"/>
      <c r="EF44" s="97">
        <v>41.0</v>
      </c>
      <c r="EG44" s="97"/>
      <c r="EH44" s="97" t="str">
        <f t="shared" si="394"/>
        <v>#REF!</v>
      </c>
      <c r="EI44" s="97"/>
      <c r="EJ44" s="97" t="str">
        <f>IF(ISERROR("'Dummy Table'!"&amp;VLOOKUP(EH44,'Dummy Table'!$EH$7:$EI$38,2,FALSE)),"'Dummy Table'!eg4","'Dummy Table'!"&amp;VLOOKUP(EH44,'Dummy Table'!$EH$7:$EI$38,2,FALSE))</f>
        <v>'Dummy Table'!eg4</v>
      </c>
      <c r="EK44" s="13"/>
      <c r="EL44" s="102">
        <v>44373.75</v>
      </c>
      <c r="EM44" s="103">
        <f t="shared" si="78"/>
        <v>44373.75</v>
      </c>
      <c r="EN44" s="13"/>
      <c r="EO44" s="108" t="s">
        <v>737</v>
      </c>
      <c r="EP44" s="13">
        <v>-3.0</v>
      </c>
      <c r="EQ44" s="13" t="s">
        <v>738</v>
      </c>
      <c r="ER44" s="13" t="s">
        <v>739</v>
      </c>
    </row>
    <row r="45" ht="14.25" customHeight="1">
      <c r="A45" s="13"/>
      <c r="B45" s="13"/>
      <c r="C45" s="13"/>
      <c r="D45" s="13"/>
      <c r="E45" s="13"/>
      <c r="F45" s="13"/>
      <c r="G45" s="13"/>
      <c r="H45" s="13"/>
      <c r="I45" s="13" t="str">
        <f>SUMPRODUCT((I4:I7=I5)*(H4:H7=H5)*(F4:F7&gt;F5))+1</f>
        <v>#REF!</v>
      </c>
      <c r="J45" s="13"/>
      <c r="K45" s="13"/>
      <c r="L45" s="13"/>
      <c r="M45" s="13"/>
      <c r="N45" s="13"/>
      <c r="O45" s="13"/>
      <c r="P45" s="13"/>
      <c r="Q45" s="13"/>
      <c r="R45" s="13"/>
      <c r="S45" s="13"/>
      <c r="T45" s="13" t="str">
        <f t="shared" si="395"/>
        <v>#N/A</v>
      </c>
      <c r="U45" s="13" t="str">
        <f t="shared" si="396"/>
        <v>#N/A</v>
      </c>
      <c r="V45" s="13" t="str">
        <f>SUMPRODUCT(($CZ$3:$CZ$42=$U45)*($DC$3:$DC$42=$U46)*($DD$3:$DD$42="W"))+SUMPRODUCT(($CZ$3:$CZ$42=$U45)*($DC$3:$DC$42=$U47)*($DD$3:$DD$42="W"))+SUMPRODUCT(($CZ$3:$CZ$42=$U45)*($DC$3:$DC$42=$U48)*($DD$3:$DD$42="W"))+SUMPRODUCT(($CZ$3:$CZ$42=$U45)*($DC$3:$DC$42=$U44)*($DD$3:$DD$42="W"))+SUMPRODUCT(($CZ$3:$CZ$42=$U46)*($DC$3:$DC$42=$U45)*($DE$3:$DE$42="W"))+SUMPRODUCT(($CZ$3:$CZ$42=$U47)*($DC$3:$DC$42=$U45)*($DE$3:$DE$42="W"))+SUMPRODUCT(($CZ$3:$CZ$42=$U48)*($DC$3:$DC$42=$U45)*($DE$3:$DE$42="W"))+SUMPRODUCT(($CZ$3:$CZ$42=$U44)*($DC$3:$DC$42=$U45)*($DE$3:$DE$42="W"))</f>
        <v>#REF!</v>
      </c>
      <c r="W45" s="13" t="str">
        <f>SUMPRODUCT(($CZ$3:$CZ$42=$U45)*($DC$3:$DC$42=$U46)*($DD$3:$DD$42="D"))+SUMPRODUCT(($CZ$3:$CZ$42=$U45)*($DC$3:$DC$42=$U47)*($DD$3:$DD$42="D"))+SUMPRODUCT(($CZ$3:$CZ$42=$U45)*($DC$3:$DC$42=$U48)*($DD$3:$DD$42="D"))+SUMPRODUCT(($CZ$3:$CZ$42=$U45)*($DC$3:$DC$42=$U44)*($DD$3:$DD$42="D"))+SUMPRODUCT(($CZ$3:$CZ$42=$U46)*($DC$3:$DC$42=$U45)*($DD$3:$DD$42="D"))+SUMPRODUCT(($CZ$3:$CZ$42=$U47)*($DC$3:$DC$42=$U45)*($DD$3:$DD$42="D"))+SUMPRODUCT(($CZ$3:$CZ$42=$U48)*($DC$3:$DC$42=$U45)*($DD$3:$DD$42="D"))+SUMPRODUCT(($CZ$3:$CZ$42=$U44)*($DC$3:$DC$42=$U45)*($DD$3:$DD$42="D"))</f>
        <v>#REF!</v>
      </c>
      <c r="X45" s="13" t="str">
        <f>SUMPRODUCT(($CZ$3:$CZ$42=$U45)*($DC$3:$DC$42=$U46)*($DD$3:$DD$42="L"))+SUMPRODUCT(($CZ$3:$CZ$42=$U45)*($DC$3:$DC$42=$U47)*($DD$3:$DD$42="L"))+SUMPRODUCT(($CZ$3:$CZ$42=$U45)*($DC$3:$DC$42=$U48)*($DD$3:$DD$42="L"))+SUMPRODUCT(($CZ$3:$CZ$42=$U45)*($DC$3:$DC$42=$U44)*($DD$3:$DD$42="L"))+SUMPRODUCT(($CZ$3:$CZ$42=$U46)*($DC$3:$DC$42=$U45)*($DE$3:$DE$42="L"))+SUMPRODUCT(($CZ$3:$CZ$42=$U47)*($DC$3:$DC$42=$U45)*($DE$3:$DE$42="L"))+SUMPRODUCT(($CZ$3:$CZ$42=$U48)*($DC$3:$DC$42=$U45)*($DE$3:$DE$42="L"))+SUMPRODUCT(($CZ$3:$CZ$42=$U44)*($DC$3:$DC$42=$U45)*($DE$3:$DE$42="L"))</f>
        <v>#REF!</v>
      </c>
      <c r="Y45" s="13" t="str">
        <f>SUMPRODUCT(($CZ$3:$CZ$42=$U45)*($DC$3:$DC$42=$U46)*$DA$3:$DA$42)+SUMPRODUCT(($CZ$3:$CZ$42=$U45)*($DC$3:$DC$42=$U47)*$DA$3:$DA$42)+SUMPRODUCT(($CZ$3:$CZ$42=$U45)*($DC$3:$DC$42=$U48)*$DA$3:$DA$42)+SUMPRODUCT(($CZ$3:$CZ$42=$U45)*($DC$3:$DC$42=$U44)*$DA$3:$DA$42)+SUMPRODUCT(($CZ$3:$CZ$42=$U46)*($DC$3:$DC$42=$U45)*$DB$3:$DB$42)+SUMPRODUCT(($CZ$3:$CZ$42=$U47)*($DC$3:$DC$42=$U45)*$DB$3:$DB$42)+SUMPRODUCT(($CZ$3:$CZ$42=$U48)*($DC$3:$DC$42=$U45)*$DB$3:$DB$42)+SUMPRODUCT(($CZ$3:$CZ$42=$U44)*($DC$3:$DC$42=$U45)*$DB$3:$DB$42)</f>
        <v>#REF!</v>
      </c>
      <c r="Z45" s="13" t="str">
        <f>SUMPRODUCT(($CZ$3:$CZ$42=$U45)*($DC$3:$DC$42=$U46)*$DB$3:$DB$42)+SUMPRODUCT(($CZ$3:$CZ$42=$U45)*($DC$3:$DC$42=$U47)*$DB$3:$DB$42)+SUMPRODUCT(($CZ$3:$CZ$42=$U45)*($DC$3:$DC$42=$U48)*$DB$3:$DB$42)+SUMPRODUCT(($CZ$3:$CZ$42=$U45)*($DC$3:$DC$42=$U44)*$DB$3:$DB$42)+SUMPRODUCT(($CZ$3:$CZ$42=$U46)*($DC$3:$DC$42=$U45)*$DA$3:$DA$42)+SUMPRODUCT(($CZ$3:$CZ$42=$U47)*($DC$3:$DC$42=$U45)*$DA$3:$DA$42)+SUMPRODUCT(($CZ$3:$CZ$42=$U48)*($DC$3:$DC$42=$U45)*$DA$3:$DA$42)+SUMPRODUCT(($CZ$3:$CZ$42=$U44)*($DC$3:$DC$42=$U45)*$DA$3:$DA$42)</f>
        <v>#REF!</v>
      </c>
      <c r="AA45" s="13" t="str">
        <f t="shared" si="397"/>
        <v>#REF!</v>
      </c>
      <c r="AB45" s="13" t="str">
        <f t="shared" si="398"/>
        <v>#N/A</v>
      </c>
      <c r="AC45" s="13" t="str">
        <f t="shared" si="399"/>
        <v>#N/A</v>
      </c>
      <c r="AD45" s="13" t="str">
        <f t="shared" si="400"/>
        <v>#N/A</v>
      </c>
      <c r="AE45" s="13" t="str">
        <f t="shared" si="401"/>
        <v>#N/A</v>
      </c>
      <c r="AF45" s="13" t="str">
        <f t="shared" si="402"/>
        <v>#N/A</v>
      </c>
      <c r="AG45" s="13" t="str">
        <f t="shared" si="403"/>
        <v>#N/A</v>
      </c>
      <c r="AH45" s="13" t="str">
        <f t="shared" si="404"/>
        <v>#N/A</v>
      </c>
      <c r="AI45" s="13" t="str">
        <f t="shared" si="405"/>
        <v>#N/A</v>
      </c>
      <c r="AJ45" s="13" t="str">
        <f t="shared" si="406"/>
        <v>#N/A</v>
      </c>
      <c r="AK45" s="13" t="str">
        <f t="shared" si="407"/>
        <v>#N/A</v>
      </c>
      <c r="AL45" s="13" t="str">
        <f t="shared" si="408"/>
        <v>#N/A</v>
      </c>
      <c r="AM45" s="13" t="str">
        <f t="shared" si="409"/>
        <v>#N/A</v>
      </c>
      <c r="AN45" s="13" t="str">
        <f t="shared" ref="AN45:AN47" si="410">IF(AO5&lt;&gt;"",SUMPRODUCT(($AV$4:$AV$7=AV5)*($AU$4:$AU$7=AU5)*($AS$4:$AS$7=AS5)*($AT$4:$AT$7=AT5)),"")</f>
        <v>#N/A</v>
      </c>
      <c r="AO45" s="13" t="str">
        <f t="shared" ref="AO45:AO47" si="411">IF(AND(AN45&lt;&gt;"",AN45&gt;1),AO5,"")</f>
        <v>#N/A</v>
      </c>
      <c r="AP45" s="13" t="str">
        <f>SUMPRODUCT(($CZ$3:$CZ$42=$AO45)*($DC$3:$DC$42=$AO46)*($DD$3:$DD$42="W"))+SUMPRODUCT(($CZ$3:$CZ$42=$AO45)*($DC$3:$DC$42=$AO47)*($DD$3:$DD$42="W"))+SUMPRODUCT(($CZ$3:$CZ$42=$AO45)*($DC$3:$DC$42=$AO48)*($DD$3:$DD$42="W"))+SUMPRODUCT(($CZ$3:$CZ$42=$AO46)*($DC$3:$DC$42=$AO45)*($DE$3:$DE$42="W"))+SUMPRODUCT(($CZ$3:$CZ$42=$AO47)*($DC$3:$DC$42=$AO45)*($DE$3:$DE$42="W"))+SUMPRODUCT(($CZ$3:$CZ$42=$AO48)*($DC$3:$DC$42=$AO45)*($DE$3:$DE$42="W"))</f>
        <v>#REF!</v>
      </c>
      <c r="AQ45" s="13" t="str">
        <f>SUMPRODUCT(($CZ$3:$CZ$42=$AO45)*($DC$3:$DC$42=$AO46)*($DD$3:$DD$42="D"))+SUMPRODUCT(($CZ$3:$CZ$42=$AO45)*($DC$3:$DC$42=$AO47)*($DD$3:$DD$42="D"))+SUMPRODUCT(($CZ$3:$CZ$42=$AO45)*($DC$3:$DC$42=$AO48)*($DD$3:$DD$42="D"))+SUMPRODUCT(($CZ$3:$CZ$42=$AO46)*($DC$3:$DC$42=$AO45)*($DD$3:$DD$42="D"))+SUMPRODUCT(($CZ$3:$CZ$42=$AO47)*($DC$3:$DC$42=$AO45)*($DD$3:$DD$42="D"))+SUMPRODUCT(($CZ$3:$CZ$42=$AO48)*($DC$3:$DC$42=$AO45)*($DD$3:$DD$42="D"))</f>
        <v>#REF!</v>
      </c>
      <c r="AR45" s="13" t="str">
        <f>SUMPRODUCT(($CZ$3:$CZ$42=$AO45)*($DC$3:$DC$42=$AO46)*($DD$3:$DD$42="L"))+SUMPRODUCT(($CZ$3:$CZ$42=$AO45)*($DC$3:$DC$42=$AO47)*($DD$3:$DD$42="L"))+SUMPRODUCT(($CZ$3:$CZ$42=$AO45)*($DC$3:$DC$42=$AO48)*($DD$3:$DD$42="L"))+SUMPRODUCT(($CZ$3:$CZ$42=$AO46)*($DC$3:$DC$42=$AO45)*($DE$3:$DE$42="L"))+SUMPRODUCT(($CZ$3:$CZ$42=$AO47)*($DC$3:$DC$42=$AO45)*($DE$3:$DE$42="L"))+SUMPRODUCT(($CZ$3:$CZ$42=$AO48)*($DC$3:$DC$42=$AO45)*($DE$3:$DE$42="L"))</f>
        <v>#REF!</v>
      </c>
      <c r="AS45" s="13" t="str">
        <f>SUMPRODUCT(($CZ$3:$CZ$42=$AO45)*($DC$3:$DC$42=$AO46)*$DA$3:$DA$42)+SUMPRODUCT(($CZ$3:$CZ$42=$AO45)*($DC$3:$DC$42=$AO47)*$DA$3:$DA$42)+SUMPRODUCT(($CZ$3:$CZ$42=$AO45)*($DC$3:$DC$42=$AO48)*$DA$3:$DA$42)+SUMPRODUCT(($CZ$3:$CZ$42=$AO45)*($DC$3:$DC$42=$AO44)*$DA$3:$DA$42)+SUMPRODUCT(($CZ$3:$CZ$42=$AO46)*($DC$3:$DC$42=$AO45)*$DB$3:$DB$42)+SUMPRODUCT(($CZ$3:$CZ$42=$AO47)*($DC$3:$DC$42=$AO45)*$DB$3:$DB$42)+SUMPRODUCT(($CZ$3:$CZ$42=$AO48)*($DC$3:$DC$42=$AO45)*$DB$3:$DB$42)+SUMPRODUCT(($CZ$3:$CZ$42=$AO44)*($DC$3:$DC$42=$AO45)*$DB$3:$DB$42)</f>
        <v>#REF!</v>
      </c>
      <c r="AT45" s="13" t="str">
        <f>SUMPRODUCT(($CZ$3:$CZ$42=$AO45)*($DC$3:$DC$42=$AO46)*$DB$3:$DB$42)+SUMPRODUCT(($CZ$3:$CZ$42=$AO45)*($DC$3:$DC$42=$AO47)*$DB$3:$DB$42)+SUMPRODUCT(($CZ$3:$CZ$42=$AO45)*($DC$3:$DC$42=$AO48)*$DB$3:$DB$42)+SUMPRODUCT(($CZ$3:$CZ$42=$AO45)*($DC$3:$DC$42=$AO44)*$DB$3:$DB$42)+SUMPRODUCT(($CZ$3:$CZ$42=$AO46)*($DC$3:$DC$42=$AO45)*$DA$3:$DA$42)+SUMPRODUCT(($CZ$3:$CZ$42=$AO47)*($DC$3:$DC$42=$AO45)*$DA$3:$DA$42)+SUMPRODUCT(($CZ$3:$CZ$42=$AO48)*($DC$3:$DC$42=$AO45)*$DA$3:$DA$42)+SUMPRODUCT(($CZ$3:$CZ$42=$AO44)*($DC$3:$DC$42=$AO45)*$DA$3:$DA$42)</f>
        <v>#REF!</v>
      </c>
      <c r="AU45" s="13" t="str">
        <f t="shared" ref="AU45:AU47" si="412">AS45-AT45+1000</f>
        <v>#REF!</v>
      </c>
      <c r="AV45" s="13" t="str">
        <f t="shared" ref="AV45:AV47" si="413">IF(AO45&lt;&gt;"",AP45*3+AQ45*1,"")</f>
        <v>#N/A</v>
      </c>
      <c r="AW45" s="13" t="str">
        <f t="shared" ref="AW45:AW47" si="414">IF(AO45&lt;&gt;"",VLOOKUP(AO45,$B$4:$H$40,7,FALSE),"")</f>
        <v>#N/A</v>
      </c>
      <c r="AX45" s="13" t="str">
        <f t="shared" ref="AX45:AX47" si="415">IF(AO45&lt;&gt;"",VLOOKUP(AO45,$B$4:$H$40,5,FALSE),"")</f>
        <v>#N/A</v>
      </c>
      <c r="AY45" s="13" t="str">
        <f t="shared" ref="AY45:AY47" si="416">IF(AO45&lt;&gt;"",VLOOKUP(AO45,$B$4:$J$40,9,FALSE),"")</f>
        <v>#N/A</v>
      </c>
      <c r="AZ45" s="13" t="str">
        <f t="shared" ref="AZ45:AZ47" si="417">AV45</f>
        <v>#N/A</v>
      </c>
      <c r="BA45" s="13" t="str">
        <f t="shared" ref="BA45:BA47" si="418">IF(AO45&lt;&gt;"",RANK(AZ45,AZ$44:AZ$47),"")</f>
        <v>#N/A</v>
      </c>
      <c r="BB45" s="13" t="str">
        <f t="shared" ref="BB45:BB47" si="419">IF(AO45&lt;&gt;"",SUMPRODUCT((AZ$44:AZ$47=AZ45)*(AU$44:AU$47&gt;AU45)),"")</f>
        <v>#N/A</v>
      </c>
      <c r="BC45" s="13" t="str">
        <f t="shared" ref="BC45:BC47" si="420">IF(AO45&lt;&gt;"",SUMPRODUCT((AZ$44:AZ$47=AZ45)*(AU$44:AU$47=AU45)*(AS$44:AS$47&gt;AS45)),"")</f>
        <v>#N/A</v>
      </c>
      <c r="BD45" s="13" t="str">
        <f t="shared" ref="BD45:BD47" si="421">IF(AO45&lt;&gt;"",SUMPRODUCT((AZ$44:AZ$47=AZ45)*(AU$44:AU$47=AU45)*(AS$44:AS$47=AS45)*(AW$44:AW$47&gt;AW45)),"")</f>
        <v>#N/A</v>
      </c>
      <c r="BE45" s="13" t="str">
        <f t="shared" ref="BE45:BE47" si="422">IF(AO45&lt;&gt;"",SUMPRODUCT((AZ$44:AZ$47=AZ45)*(AU$44:AU$47=AU45)*(AS$44:AS$47=AS45)*(AW$44:AW$47=AW45)*(AX$44:AX$47&gt;AX45)),"")</f>
        <v>#N/A</v>
      </c>
      <c r="BF45" s="13" t="str">
        <f t="shared" ref="BF45:BF47" si="423">IF(AO45&lt;&gt;"",SUMPRODUCT((AZ$44:AZ$47=AZ45)*(AU$44:AU$47=AU45)*(AS$44:AS$47=AS45)*(AW$44:AW$47=AW45)*(AX$44:AX$47=AX45)*(AY$44:AY$47&gt;AY45)),"")</f>
        <v>#N/A</v>
      </c>
      <c r="BG45" s="13" t="str">
        <f t="shared" ref="BG45:BG47" si="424">IF(AO45&lt;&gt;"",SUM(BA45:BF45)+1,"")</f>
        <v>#N/A</v>
      </c>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7"/>
      <c r="DJ45" s="7"/>
      <c r="DK45" s="7"/>
      <c r="DL45" s="7"/>
      <c r="DM45" s="7"/>
      <c r="DN45" s="7"/>
      <c r="DO45" s="7"/>
      <c r="DP45" s="13"/>
      <c r="DQ45" s="13"/>
      <c r="DR45" s="13"/>
      <c r="DS45" s="13"/>
      <c r="DT45" s="13"/>
      <c r="DU45" s="13"/>
      <c r="DV45" s="13"/>
      <c r="DW45" s="13"/>
      <c r="DX45" s="13"/>
      <c r="DY45" s="13"/>
      <c r="DZ45" s="13"/>
      <c r="EA45" s="13"/>
      <c r="EB45" s="13"/>
      <c r="EC45" s="13"/>
      <c r="ED45" s="13"/>
      <c r="EE45" s="13"/>
      <c r="EF45" s="97">
        <v>42.0</v>
      </c>
      <c r="EG45" s="97"/>
      <c r="EH45" s="97" t="str">
        <f t="shared" si="394"/>
        <v>#REF!</v>
      </c>
      <c r="EI45" s="97"/>
      <c r="EJ45" s="97" t="str">
        <f>IF(ISERROR("'Dummy Table'!"&amp;VLOOKUP(EH45,'Dummy Table'!$EH$7:$EI$38,2,FALSE)),"'Dummy Table'!eg4","'Dummy Table'!"&amp;VLOOKUP(EH45,'Dummy Table'!$EH$7:$EI$38,2,FALSE))</f>
        <v>'Dummy Table'!eg4</v>
      </c>
      <c r="EK45" s="13"/>
      <c r="EL45" s="102">
        <v>44373.875</v>
      </c>
      <c r="EM45" s="103">
        <f t="shared" si="78"/>
        <v>44373.875</v>
      </c>
      <c r="EN45" s="13"/>
      <c r="EO45" s="108" t="s">
        <v>740</v>
      </c>
      <c r="EP45" s="13">
        <v>-3.0</v>
      </c>
      <c r="EQ45" s="13" t="s">
        <v>741</v>
      </c>
      <c r="ER45" s="13" t="s">
        <v>742</v>
      </c>
    </row>
    <row r="46" ht="14.25" customHeight="1">
      <c r="A46" s="13"/>
      <c r="B46" s="13"/>
      <c r="C46" s="13"/>
      <c r="D46" s="13"/>
      <c r="E46" s="13"/>
      <c r="F46" s="13"/>
      <c r="G46" s="13"/>
      <c r="H46" s="13"/>
      <c r="I46" s="13" t="str">
        <f>SUMPRODUCT((I4:I7=I6)*(H4:H7=H6)*(F4:F7&gt;F6))+1</f>
        <v>#REF!</v>
      </c>
      <c r="J46" s="13"/>
      <c r="K46" s="13"/>
      <c r="L46" s="13"/>
      <c r="M46" s="13"/>
      <c r="N46" s="13"/>
      <c r="O46" s="13"/>
      <c r="P46" s="13"/>
      <c r="Q46" s="13"/>
      <c r="R46" s="13"/>
      <c r="S46" s="13"/>
      <c r="T46" s="13" t="str">
        <f t="shared" si="395"/>
        <v>#N/A</v>
      </c>
      <c r="U46" s="13" t="str">
        <f t="shared" si="396"/>
        <v>#N/A</v>
      </c>
      <c r="V46" s="13" t="str">
        <f>SUMPRODUCT(($CZ$3:$CZ$42=$U46)*($DC$3:$DC$42=$U47)*($DD$3:$DD$42="W"))+SUMPRODUCT(($CZ$3:$CZ$42=$U46)*($DC$3:$DC$42=$U48)*($DD$3:$DD$42="W"))+SUMPRODUCT(($CZ$3:$CZ$42=$U46)*($DC$3:$DC$42=$U44)*($DD$3:$DD$42="W"))+SUMPRODUCT(($CZ$3:$CZ$42=$U46)*($DC$3:$DC$42=$U45)*($DD$3:$DD$42="W"))+SUMPRODUCT(($CZ$3:$CZ$42=$U47)*($DC$3:$DC$42=$U46)*($DE$3:$DE$42="W"))+SUMPRODUCT(($CZ$3:$CZ$42=$U48)*($DC$3:$DC$42=$U46)*($DE$3:$DE$42="W"))+SUMPRODUCT(($CZ$3:$CZ$42=$U44)*($DC$3:$DC$42=$U46)*($DE$3:$DE$42="W"))+SUMPRODUCT(($CZ$3:$CZ$42=$U45)*($DC$3:$DC$42=$U46)*($DE$3:$DE$42="W"))</f>
        <v>#REF!</v>
      </c>
      <c r="W46" s="13" t="str">
        <f>SUMPRODUCT(($CZ$3:$CZ$42=$U46)*($DC$3:$DC$42=$U47)*($DD$3:$DD$42="D"))+SUMPRODUCT(($CZ$3:$CZ$42=$U46)*($DC$3:$DC$42=$U48)*($DD$3:$DD$42="D"))+SUMPRODUCT(($CZ$3:$CZ$42=$U46)*($DC$3:$DC$42=$U44)*($DD$3:$DD$42="D"))+SUMPRODUCT(($CZ$3:$CZ$42=$U46)*($DC$3:$DC$42=$U45)*($DD$3:$DD$42="D"))+SUMPRODUCT(($CZ$3:$CZ$42=$U47)*($DC$3:$DC$42=$U46)*($DD$3:$DD$42="D"))+SUMPRODUCT(($CZ$3:$CZ$42=$U48)*($DC$3:$DC$42=$U46)*($DD$3:$DD$42="D"))+SUMPRODUCT(($CZ$3:$CZ$42=$U44)*($DC$3:$DC$42=$U46)*($DD$3:$DD$42="D"))+SUMPRODUCT(($CZ$3:$CZ$42=$U45)*($DC$3:$DC$42=$U46)*($DD$3:$DD$42="D"))</f>
        <v>#REF!</v>
      </c>
      <c r="X46" s="13" t="str">
        <f>SUMPRODUCT(($CZ$3:$CZ$42=$U46)*($DC$3:$DC$42=$U47)*($DD$3:$DD$42="L"))+SUMPRODUCT(($CZ$3:$CZ$42=$U46)*($DC$3:$DC$42=$U48)*($DD$3:$DD$42="L"))+SUMPRODUCT(($CZ$3:$CZ$42=$U46)*($DC$3:$DC$42=$U44)*($DD$3:$DD$42="L"))+SUMPRODUCT(($CZ$3:$CZ$42=$U46)*($DC$3:$DC$42=$U45)*($DD$3:$DD$42="L"))+SUMPRODUCT(($CZ$3:$CZ$42=$U47)*($DC$3:$DC$42=$U46)*($DE$3:$DE$42="L"))+SUMPRODUCT(($CZ$3:$CZ$42=$U48)*($DC$3:$DC$42=$U46)*($DE$3:$DE$42="L"))+SUMPRODUCT(($CZ$3:$CZ$42=$U44)*($DC$3:$DC$42=$U46)*($DE$3:$DE$42="L"))+SUMPRODUCT(($CZ$3:$CZ$42=$U45)*($DC$3:$DC$42=$U46)*($DE$3:$DE$42="L"))</f>
        <v>#REF!</v>
      </c>
      <c r="Y46" s="13" t="str">
        <f>SUMPRODUCT(($CZ$3:$CZ$42=$U46)*($DC$3:$DC$42=$U47)*$DA$3:$DA$42)+SUMPRODUCT(($CZ$3:$CZ$42=$U46)*($DC$3:$DC$42=$U48)*$DA$3:$DA$42)+SUMPRODUCT(($CZ$3:$CZ$42=$U46)*($DC$3:$DC$42=$U44)*$DA$3:$DA$42)+SUMPRODUCT(($CZ$3:$CZ$42=$U46)*($DC$3:$DC$42=$U45)*$DA$3:$DA$42)+SUMPRODUCT(($CZ$3:$CZ$42=$U47)*($DC$3:$DC$42=$U46)*$DB$3:$DB$42)+SUMPRODUCT(($CZ$3:$CZ$42=$U48)*($DC$3:$DC$42=$U46)*$DB$3:$DB$42)+SUMPRODUCT(($CZ$3:$CZ$42=$U44)*($DC$3:$DC$42=$U46)*$DB$3:$DB$42)+SUMPRODUCT(($CZ$3:$CZ$42=$U45)*($DC$3:$DC$42=$U46)*$DB$3:$DB$42)</f>
        <v>#REF!</v>
      </c>
      <c r="Z46" s="13" t="str">
        <f>SUMPRODUCT(($CZ$3:$CZ$42=$U46)*($DC$3:$DC$42=$U47)*$DB$3:$DB$42)+SUMPRODUCT(($CZ$3:$CZ$42=$U46)*($DC$3:$DC$42=$U48)*$DB$3:$DB$42)+SUMPRODUCT(($CZ$3:$CZ$42=$U46)*($DC$3:$DC$42=$U44)*$DB$3:$DB$42)+SUMPRODUCT(($CZ$3:$CZ$42=$U46)*($DC$3:$DC$42=$U45)*$DB$3:$DB$42)+SUMPRODUCT(($CZ$3:$CZ$42=$U47)*($DC$3:$DC$42=$U46)*$DA$3:$DA$42)+SUMPRODUCT(($CZ$3:$CZ$42=$U48)*($DC$3:$DC$42=$U46)*$DA$3:$DA$42)+SUMPRODUCT(($CZ$3:$CZ$42=$U44)*($DC$3:$DC$42=$U46)*$DA$3:$DA$42)+SUMPRODUCT(($CZ$3:$CZ$42=$U45)*($DC$3:$DC$42=$U46)*$DA$3:$DA$42)</f>
        <v>#REF!</v>
      </c>
      <c r="AA46" s="13" t="str">
        <f t="shared" si="397"/>
        <v>#REF!</v>
      </c>
      <c r="AB46" s="13" t="str">
        <f t="shared" si="398"/>
        <v>#N/A</v>
      </c>
      <c r="AC46" s="13" t="str">
        <f t="shared" si="399"/>
        <v>#N/A</v>
      </c>
      <c r="AD46" s="13" t="str">
        <f t="shared" si="400"/>
        <v>#N/A</v>
      </c>
      <c r="AE46" s="13" t="str">
        <f t="shared" si="401"/>
        <v>#N/A</v>
      </c>
      <c r="AF46" s="13" t="str">
        <f t="shared" si="402"/>
        <v>#N/A</v>
      </c>
      <c r="AG46" s="13" t="str">
        <f t="shared" si="403"/>
        <v>#N/A</v>
      </c>
      <c r="AH46" s="13" t="str">
        <f t="shared" si="404"/>
        <v>#N/A</v>
      </c>
      <c r="AI46" s="13" t="str">
        <f t="shared" si="405"/>
        <v>#N/A</v>
      </c>
      <c r="AJ46" s="13" t="str">
        <f t="shared" si="406"/>
        <v>#N/A</v>
      </c>
      <c r="AK46" s="13" t="str">
        <f t="shared" si="407"/>
        <v>#N/A</v>
      </c>
      <c r="AL46" s="13" t="str">
        <f t="shared" si="408"/>
        <v>#N/A</v>
      </c>
      <c r="AM46" s="13" t="str">
        <f t="shared" si="409"/>
        <v>#N/A</v>
      </c>
      <c r="AN46" s="13" t="str">
        <f t="shared" si="410"/>
        <v>#N/A</v>
      </c>
      <c r="AO46" s="13" t="str">
        <f t="shared" si="411"/>
        <v>#N/A</v>
      </c>
      <c r="AP46" s="13" t="str">
        <f>SUMPRODUCT(($CZ$3:$CZ$42=$AO46)*($DC$3:$DC$42=$AO47)*($DD$3:$DD$42="W"))+SUMPRODUCT(($CZ$3:$CZ$42=$AO46)*($DC$3:$DC$42=$AO48)*($DD$3:$DD$42="W"))+SUMPRODUCT(($CZ$3:$CZ$42=$AO46)*($DC$3:$DC$42=$AO45)*($DD$3:$DD$42="W"))+SUMPRODUCT(($CZ$3:$CZ$42=$AO47)*($DC$3:$DC$42=$AO46)*($DE$3:$DE$42="W"))+SUMPRODUCT(($CZ$3:$CZ$42=$AO48)*($DC$3:$DC$42=$AO46)*($DE$3:$DE$42="W"))+SUMPRODUCT(($CZ$3:$CZ$42=$AO45)*($DC$3:$DC$42=$AO46)*($DE$3:$DE$42="W"))</f>
        <v>#REF!</v>
      </c>
      <c r="AQ46" s="13" t="str">
        <f>SUMPRODUCT(($CZ$3:$CZ$42=$AO46)*($DC$3:$DC$42=$AO47)*($DD$3:$DD$42="D"))+SUMPRODUCT(($CZ$3:$CZ$42=$AO46)*($DC$3:$DC$42=$AO48)*($DD$3:$DD$42="D"))+SUMPRODUCT(($CZ$3:$CZ$42=$AO46)*($DC$3:$DC$42=$AO45)*($DD$3:$DD$42="D"))+SUMPRODUCT(($CZ$3:$CZ$42=$AO47)*($DC$3:$DC$42=$AO46)*($DD$3:$DD$42="D"))+SUMPRODUCT(($CZ$3:$CZ$42=$AO48)*($DC$3:$DC$42=$AO46)*($DD$3:$DD$42="D"))+SUMPRODUCT(($CZ$3:$CZ$42=$AO45)*($DC$3:$DC$42=$AO46)*($DD$3:$DD$42="D"))</f>
        <v>#REF!</v>
      </c>
      <c r="AR46" s="13" t="str">
        <f>SUMPRODUCT(($CZ$3:$CZ$42=$AO46)*($DC$3:$DC$42=$AO47)*($DD$3:$DD$42="L"))+SUMPRODUCT(($CZ$3:$CZ$42=$AO46)*($DC$3:$DC$42=$AO48)*($DD$3:$DD$42="L"))+SUMPRODUCT(($CZ$3:$CZ$42=$AO46)*($DC$3:$DC$42=$AO45)*($DD$3:$DD$42="L"))+SUMPRODUCT(($CZ$3:$CZ$42=$AO47)*($DC$3:$DC$42=$AO46)*($DE$3:$DE$42="L"))+SUMPRODUCT(($CZ$3:$CZ$42=$AO48)*($DC$3:$DC$42=$AO46)*($DE$3:$DE$42="L"))+SUMPRODUCT(($CZ$3:$CZ$42=$AO45)*($DC$3:$DC$42=$AO46)*($DE$3:$DE$42="L"))</f>
        <v>#REF!</v>
      </c>
      <c r="AS46" s="13" t="str">
        <f>SUMPRODUCT(($CZ$3:$CZ$42=$AO46)*($DC$3:$DC$42=$AO47)*$DA$3:$DA$42)+SUMPRODUCT(($CZ$3:$CZ$42=$AO46)*($DC$3:$DC$42=$AO48)*$DA$3:$DA$42)+SUMPRODUCT(($CZ$3:$CZ$42=$AO46)*($DC$3:$DC$42=$AO44)*$DA$3:$DA$42)+SUMPRODUCT(($CZ$3:$CZ$42=$AO46)*($DC$3:$DC$42=$AO45)*$DA$3:$DA$42)+SUMPRODUCT(($CZ$3:$CZ$42=$AO47)*($DC$3:$DC$42=$AO46)*$DB$3:$DB$42)+SUMPRODUCT(($CZ$3:$CZ$42=$AO48)*($DC$3:$DC$42=$AO46)*$DB$3:$DB$42)+SUMPRODUCT(($CZ$3:$CZ$42=$AO44)*($DC$3:$DC$42=$AO46)*$DB$3:$DB$42)+SUMPRODUCT(($CZ$3:$CZ$42=$AO45)*($DC$3:$DC$42=$AO46)*$DB$3:$DB$42)</f>
        <v>#REF!</v>
      </c>
      <c r="AT46" s="13" t="str">
        <f>SUMPRODUCT(($CZ$3:$CZ$42=$AO46)*($DC$3:$DC$42=$AO47)*$DB$3:$DB$42)+SUMPRODUCT(($CZ$3:$CZ$42=$AO46)*($DC$3:$DC$42=$AO48)*$DB$3:$DB$42)+SUMPRODUCT(($CZ$3:$CZ$42=$AO46)*($DC$3:$DC$42=$AO44)*$DB$3:$DB$42)+SUMPRODUCT(($CZ$3:$CZ$42=$AO46)*($DC$3:$DC$42=$AO45)*$DB$3:$DB$42)+SUMPRODUCT(($CZ$3:$CZ$42=$AO47)*($DC$3:$DC$42=$AO46)*$DA$3:$DA$42)+SUMPRODUCT(($CZ$3:$CZ$42=$AO48)*($DC$3:$DC$42=$AO46)*$DA$3:$DA$42)+SUMPRODUCT(($CZ$3:$CZ$42=$AO44)*($DC$3:$DC$42=$AO46)*$DA$3:$DA$42)+SUMPRODUCT(($CZ$3:$CZ$42=$AO45)*($DC$3:$DC$42=$AO46)*$DA$3:$DA$42)</f>
        <v>#REF!</v>
      </c>
      <c r="AU46" s="13" t="str">
        <f t="shared" si="412"/>
        <v>#REF!</v>
      </c>
      <c r="AV46" s="13" t="str">
        <f t="shared" si="413"/>
        <v>#N/A</v>
      </c>
      <c r="AW46" s="13" t="str">
        <f t="shared" si="414"/>
        <v>#N/A</v>
      </c>
      <c r="AX46" s="13" t="str">
        <f t="shared" si="415"/>
        <v>#N/A</v>
      </c>
      <c r="AY46" s="13" t="str">
        <f t="shared" si="416"/>
        <v>#N/A</v>
      </c>
      <c r="AZ46" s="13" t="str">
        <f t="shared" si="417"/>
        <v>#N/A</v>
      </c>
      <c r="BA46" s="13" t="str">
        <f t="shared" si="418"/>
        <v>#N/A</v>
      </c>
      <c r="BB46" s="13" t="str">
        <f t="shared" si="419"/>
        <v>#N/A</v>
      </c>
      <c r="BC46" s="13" t="str">
        <f t="shared" si="420"/>
        <v>#N/A</v>
      </c>
      <c r="BD46" s="13" t="str">
        <f t="shared" si="421"/>
        <v>#N/A</v>
      </c>
      <c r="BE46" s="13" t="str">
        <f t="shared" si="422"/>
        <v>#N/A</v>
      </c>
      <c r="BF46" s="13" t="str">
        <f t="shared" si="423"/>
        <v>#N/A</v>
      </c>
      <c r="BG46" s="13" t="str">
        <f t="shared" si="424"/>
        <v>#N/A</v>
      </c>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7"/>
      <c r="DJ46" s="7"/>
      <c r="DK46" s="7"/>
      <c r="DL46" s="7"/>
      <c r="DM46" s="7"/>
      <c r="DN46" s="7"/>
      <c r="DO46" s="7"/>
      <c r="DP46" s="13"/>
      <c r="DQ46" s="13"/>
      <c r="DR46" s="13"/>
      <c r="DS46" s="13"/>
      <c r="DT46" s="13"/>
      <c r="DU46" s="13"/>
      <c r="DV46" s="13"/>
      <c r="DW46" s="13"/>
      <c r="DX46" s="13"/>
      <c r="DY46" s="13"/>
      <c r="DZ46" s="13"/>
      <c r="EA46" s="13"/>
      <c r="EB46" s="13"/>
      <c r="EC46" s="13"/>
      <c r="ED46" s="13"/>
      <c r="EE46" s="13"/>
      <c r="EF46" s="97">
        <v>43.0</v>
      </c>
      <c r="EG46" s="97"/>
      <c r="EH46" s="97" t="str">
        <f t="shared" si="394"/>
        <v>#REF!</v>
      </c>
      <c r="EI46" s="97"/>
      <c r="EJ46" s="97" t="str">
        <f>IF(ISERROR("'Dummy Table'!"&amp;VLOOKUP(EH46,'Dummy Table'!$EH$7:$EI$38,2,FALSE)),"'Dummy Table'!eg4","'Dummy Table'!"&amp;VLOOKUP(EH46,'Dummy Table'!$EH$7:$EI$38,2,FALSE))</f>
        <v>'Dummy Table'!eg4</v>
      </c>
      <c r="EK46" s="13"/>
      <c r="EL46" s="102">
        <v>44374.75</v>
      </c>
      <c r="EM46" s="103">
        <f t="shared" si="78"/>
        <v>44374.75</v>
      </c>
      <c r="EN46" s="13"/>
      <c r="EO46" s="108" t="s">
        <v>743</v>
      </c>
      <c r="EP46" s="13">
        <v>-3.0</v>
      </c>
      <c r="EQ46" s="13" t="s">
        <v>744</v>
      </c>
      <c r="ER46" s="13" t="s">
        <v>745</v>
      </c>
    </row>
    <row r="47" ht="14.25" customHeight="1">
      <c r="A47" s="13"/>
      <c r="B47" s="13"/>
      <c r="C47" s="13"/>
      <c r="D47" s="13"/>
      <c r="E47" s="13"/>
      <c r="F47" s="13"/>
      <c r="G47" s="13"/>
      <c r="H47" s="13"/>
      <c r="I47" s="13" t="str">
        <f>SUMPRODUCT((I4:I7=I7)*(H4:H7=H7)*(F4:F7&gt;F7))+1</f>
        <v>#REF!</v>
      </c>
      <c r="J47" s="13"/>
      <c r="K47" s="13"/>
      <c r="L47" s="13"/>
      <c r="M47" s="13"/>
      <c r="N47" s="13"/>
      <c r="O47" s="13"/>
      <c r="P47" s="13"/>
      <c r="Q47" s="13"/>
      <c r="R47" s="13"/>
      <c r="S47" s="13"/>
      <c r="T47" s="13" t="str">
        <f t="shared" si="395"/>
        <v>#N/A</v>
      </c>
      <c r="U47" s="13" t="str">
        <f t="shared" si="396"/>
        <v>#N/A</v>
      </c>
      <c r="V47" s="13" t="str">
        <f>SUMPRODUCT(($CZ$3:$CZ$42=$U47)*($DC$3:$DC$42=$U48)*($DD$3:$DD$42="W"))+SUMPRODUCT(($CZ$3:$CZ$42=$U47)*($DC$3:$DC$42=$U44)*($DD$3:$DD$42="W"))+SUMPRODUCT(($CZ$3:$CZ$42=$U47)*($DC$3:$DC$42=$U45)*($DD$3:$DD$42="W"))+SUMPRODUCT(($CZ$3:$CZ$42=$U47)*($DC$3:$DC$42=$U46)*($DD$3:$DD$42="W"))+SUMPRODUCT(($CZ$3:$CZ$42=$U48)*($DC$3:$DC$42=$U47)*($DE$3:$DE$42="W"))+SUMPRODUCT(($CZ$3:$CZ$42=$U44)*($DC$3:$DC$42=$U47)*($DE$3:$DE$42="W"))+SUMPRODUCT(($CZ$3:$CZ$42=$U45)*($DC$3:$DC$42=$U47)*($DE$3:$DE$42="W"))+SUMPRODUCT(($CZ$3:$CZ$42=$U46)*($DC$3:$DC$42=$U47)*($DE$3:$DE$42="W"))</f>
        <v>#REF!</v>
      </c>
      <c r="W47" s="13" t="str">
        <f>SUMPRODUCT(($CZ$3:$CZ$42=$U47)*($DC$3:$DC$42=$U48)*($DD$3:$DD$42="D"))+SUMPRODUCT(($CZ$3:$CZ$42=$U47)*($DC$3:$DC$42=$U44)*($DD$3:$DD$42="D"))+SUMPRODUCT(($CZ$3:$CZ$42=$U47)*($DC$3:$DC$42=$U45)*($DD$3:$DD$42="D"))+SUMPRODUCT(($CZ$3:$CZ$42=$U47)*($DC$3:$DC$42=$U46)*($DD$3:$DD$42="D"))+SUMPRODUCT(($CZ$3:$CZ$42=$U48)*($DC$3:$DC$42=$U47)*($DD$3:$DD$42="D"))+SUMPRODUCT(($CZ$3:$CZ$42=$U44)*($DC$3:$DC$42=$U47)*($DD$3:$DD$42="D"))+SUMPRODUCT(($CZ$3:$CZ$42=$U45)*($DC$3:$DC$42=$U47)*($DD$3:$DD$42="D"))+SUMPRODUCT(($CZ$3:$CZ$42=$U46)*($DC$3:$DC$42=$U47)*($DD$3:$DD$42="D"))</f>
        <v>#REF!</v>
      </c>
      <c r="X47" s="13" t="str">
        <f>SUMPRODUCT(($CZ$3:$CZ$42=$U47)*($DC$3:$DC$42=$U48)*($DD$3:$DD$42="L"))+SUMPRODUCT(($CZ$3:$CZ$42=$U47)*($DC$3:$DC$42=$U44)*($DD$3:$DD$42="L"))+SUMPRODUCT(($CZ$3:$CZ$42=$U47)*($DC$3:$DC$42=$U45)*($DD$3:$DD$42="L"))+SUMPRODUCT(($CZ$3:$CZ$42=$U47)*($DC$3:$DC$42=$U46)*($DD$3:$DD$42="L"))+SUMPRODUCT(($CZ$3:$CZ$42=$U48)*($DC$3:$DC$42=$U47)*($DE$3:$DE$42="L"))+SUMPRODUCT(($CZ$3:$CZ$42=$U44)*($DC$3:$DC$42=$U47)*($DE$3:$DE$42="L"))+SUMPRODUCT(($CZ$3:$CZ$42=$U45)*($DC$3:$DC$42=$U47)*($DE$3:$DE$42="L"))+SUMPRODUCT(($CZ$3:$CZ$42=$U46)*($DC$3:$DC$42=$U47)*($DE$3:$DE$42="L"))</f>
        <v>#REF!</v>
      </c>
      <c r="Y47" s="13" t="str">
        <f>SUMPRODUCT(($CZ$3:$CZ$42=$U47)*($DC$3:$DC$42=$U48)*$DA$3:$DA$42)+SUMPRODUCT(($CZ$3:$CZ$42=$U47)*($DC$3:$DC$42=$U44)*$DA$3:$DA$42)+SUMPRODUCT(($CZ$3:$CZ$42=$U47)*($DC$3:$DC$42=$U45)*$DA$3:$DA$42)+SUMPRODUCT(($CZ$3:$CZ$42=$U47)*($DC$3:$DC$42=$U46)*$DA$3:$DA$42)+SUMPRODUCT(($CZ$3:$CZ$42=$U48)*($DC$3:$DC$42=$U47)*$DB$3:$DB$42)+SUMPRODUCT(($CZ$3:$CZ$42=$U44)*($DC$3:$DC$42=$U47)*$DB$3:$DB$42)+SUMPRODUCT(($CZ$3:$CZ$42=$U45)*($DC$3:$DC$42=$U47)*$DB$3:$DB$42)+SUMPRODUCT(($CZ$3:$CZ$42=$U46)*($DC$3:$DC$42=$U47)*$DB$3:$DB$42)</f>
        <v>#REF!</v>
      </c>
      <c r="Z47" s="13" t="str">
        <f>SUMPRODUCT(($CZ$3:$CZ$42=$U47)*($DC$3:$DC$42=$U48)*$DB$3:$DB$42)+SUMPRODUCT(($CZ$3:$CZ$42=$U47)*($DC$3:$DC$42=$U44)*$DB$3:$DB$42)+SUMPRODUCT(($CZ$3:$CZ$42=$U47)*($DC$3:$DC$42=$U45)*$DB$3:$DB$42)+SUMPRODUCT(($CZ$3:$CZ$42=$U47)*($DC$3:$DC$42=$U46)*$DB$3:$DB$42)+SUMPRODUCT(($CZ$3:$CZ$42=$U48)*($DC$3:$DC$42=$U47)*$DA$3:$DA$42)+SUMPRODUCT(($CZ$3:$CZ$42=$U44)*($DC$3:$DC$42=$U47)*$DA$3:$DA$42)+SUMPRODUCT(($CZ$3:$CZ$42=$U45)*($DC$3:$DC$42=$U47)*$DA$3:$DA$42)+SUMPRODUCT(($CZ$3:$CZ$42=$U46)*($DC$3:$DC$42=$U47)*$DA$3:$DA$42)</f>
        <v>#REF!</v>
      </c>
      <c r="AA47" s="13" t="str">
        <f t="shared" si="397"/>
        <v>#REF!</v>
      </c>
      <c r="AB47" s="13" t="str">
        <f t="shared" si="398"/>
        <v>#N/A</v>
      </c>
      <c r="AC47" s="13" t="str">
        <f t="shared" si="399"/>
        <v>#N/A</v>
      </c>
      <c r="AD47" s="13" t="str">
        <f t="shared" si="400"/>
        <v>#N/A</v>
      </c>
      <c r="AE47" s="13" t="str">
        <f t="shared" si="401"/>
        <v>#N/A</v>
      </c>
      <c r="AF47" s="13" t="str">
        <f t="shared" si="402"/>
        <v>#N/A</v>
      </c>
      <c r="AG47" s="13" t="str">
        <f t="shared" si="403"/>
        <v>#N/A</v>
      </c>
      <c r="AH47" s="13" t="str">
        <f t="shared" si="404"/>
        <v>#N/A</v>
      </c>
      <c r="AI47" s="13" t="str">
        <f t="shared" si="405"/>
        <v>#N/A</v>
      </c>
      <c r="AJ47" s="13" t="str">
        <f t="shared" si="406"/>
        <v>#N/A</v>
      </c>
      <c r="AK47" s="13" t="str">
        <f t="shared" si="407"/>
        <v>#N/A</v>
      </c>
      <c r="AL47" s="13" t="str">
        <f t="shared" si="408"/>
        <v>#N/A</v>
      </c>
      <c r="AM47" s="13" t="str">
        <f t="shared" si="409"/>
        <v>#N/A</v>
      </c>
      <c r="AN47" s="13" t="str">
        <f t="shared" si="410"/>
        <v>#N/A</v>
      </c>
      <c r="AO47" s="13" t="str">
        <f t="shared" si="411"/>
        <v>#N/A</v>
      </c>
      <c r="AP47" s="13" t="str">
        <f>SUMPRODUCT(($CZ$3:$CZ$42=$AO47)*($DC$3:$DC$42=$AO48)*($DD$3:$DD$42="W"))+SUMPRODUCT(($CZ$3:$CZ$42=$AO47)*($DC$3:$DC$42=$AO45)*($DD$3:$DD$42="W"))+SUMPRODUCT(($CZ$3:$CZ$42=$AO47)*($DC$3:$DC$42=$AO46)*($DD$3:$DD$42="W"))+SUMPRODUCT(($CZ$3:$CZ$42=$AO48)*($DC$3:$DC$42=$AO47)*($DE$3:$DE$42="W"))+SUMPRODUCT(($CZ$3:$CZ$42=$AO45)*($DC$3:$DC$42=$AO47)*($DE$3:$DE$42="W"))+SUMPRODUCT(($CZ$3:$CZ$42=$AO46)*($DC$3:$DC$42=$AO47)*($DE$3:$DE$42="W"))</f>
        <v>#REF!</v>
      </c>
      <c r="AQ47" s="13" t="str">
        <f>SUMPRODUCT(($CZ$3:$CZ$42=$AO47)*($DC$3:$DC$42=$AO48)*($DD$3:$DD$42="D"))+SUMPRODUCT(($CZ$3:$CZ$42=$AO47)*($DC$3:$DC$42=$AO45)*($DD$3:$DD$42="D"))+SUMPRODUCT(($CZ$3:$CZ$42=$AO47)*($DC$3:$DC$42=$AO46)*($DD$3:$DD$42="D"))+SUMPRODUCT(($CZ$3:$CZ$42=$AO48)*($DC$3:$DC$42=$AO47)*($DD$3:$DD$42="D"))+SUMPRODUCT(($CZ$3:$CZ$42=$AO45)*($DC$3:$DC$42=$AO47)*($DD$3:$DD$42="D"))+SUMPRODUCT(($CZ$3:$CZ$42=$AO46)*($DC$3:$DC$42=$AO47)*($DD$3:$DD$42="D"))</f>
        <v>#REF!</v>
      </c>
      <c r="AR47" s="13" t="str">
        <f>SUMPRODUCT(($CZ$3:$CZ$42=$AO47)*($DC$3:$DC$42=$AO48)*($DD$3:$DD$42="L"))+SUMPRODUCT(($CZ$3:$CZ$42=$AO47)*($DC$3:$DC$42=$AO45)*($DD$3:$DD$42="L"))+SUMPRODUCT(($CZ$3:$CZ$42=$AO47)*($DC$3:$DC$42=$AO46)*($DD$3:$DD$42="L"))+SUMPRODUCT(($CZ$3:$CZ$42=$AO48)*($DC$3:$DC$42=$AO47)*($DE$3:$DE$42="L"))+SUMPRODUCT(($CZ$3:$CZ$42=$AO45)*($DC$3:$DC$42=$AO47)*($DE$3:$DE$42="L"))+SUMPRODUCT(($CZ$3:$CZ$42=$AO46)*($DC$3:$DC$42=$AO47)*($DE$3:$DE$42="L"))</f>
        <v>#REF!</v>
      </c>
      <c r="AS47" s="13" t="str">
        <f>SUMPRODUCT(($CZ$3:$CZ$42=$AO47)*($DC$3:$DC$42=$AO48)*$DA$3:$DA$42)+SUMPRODUCT(($CZ$3:$CZ$42=$AO47)*($DC$3:$DC$42=$AO44)*$DA$3:$DA$42)+SUMPRODUCT(($CZ$3:$CZ$42=$AO47)*($DC$3:$DC$42=$AO45)*$DA$3:$DA$42)+SUMPRODUCT(($CZ$3:$CZ$42=$AO47)*($DC$3:$DC$42=$AO46)*$DA$3:$DA$42)+SUMPRODUCT(($CZ$3:$CZ$42=$AO48)*($DC$3:$DC$42=$AO47)*$DB$3:$DB$42)+SUMPRODUCT(($CZ$3:$CZ$42=$AO44)*($DC$3:$DC$42=$AO47)*$DB$3:$DB$42)+SUMPRODUCT(($CZ$3:$CZ$42=$AO45)*($DC$3:$DC$42=$AO47)*$DB$3:$DB$42)+SUMPRODUCT(($CZ$3:$CZ$42=$AO46)*($DC$3:$DC$42=$AO47)*$DB$3:$DB$42)</f>
        <v>#REF!</v>
      </c>
      <c r="AT47" s="13" t="str">
        <f>SUMPRODUCT(($CZ$3:$CZ$42=$AO47)*($DC$3:$DC$42=$AO48)*$DB$3:$DB$42)+SUMPRODUCT(($CZ$3:$CZ$42=$AO47)*($DC$3:$DC$42=$AO44)*$DB$3:$DB$42)+SUMPRODUCT(($CZ$3:$CZ$42=$AO47)*($DC$3:$DC$42=$AO45)*$DB$3:$DB$42)+SUMPRODUCT(($CZ$3:$CZ$42=$AO47)*($DC$3:$DC$42=$AO46)*$DB$3:$DB$42)+SUMPRODUCT(($CZ$3:$CZ$42=$AO48)*($DC$3:$DC$42=$AO47)*$DA$3:$DA$42)+SUMPRODUCT(($CZ$3:$CZ$42=$AO44)*($DC$3:$DC$42=$AO47)*$DA$3:$DA$42)+SUMPRODUCT(($CZ$3:$CZ$42=$AO45)*($DC$3:$DC$42=$AO47)*$DA$3:$DA$42)+SUMPRODUCT(($CZ$3:$CZ$42=$AO46)*($DC$3:$DC$42=$AO47)*$DA$3:$DA$42)</f>
        <v>#REF!</v>
      </c>
      <c r="AU47" s="13" t="str">
        <f t="shared" si="412"/>
        <v>#REF!</v>
      </c>
      <c r="AV47" s="13" t="str">
        <f t="shared" si="413"/>
        <v>#N/A</v>
      </c>
      <c r="AW47" s="13" t="str">
        <f t="shared" si="414"/>
        <v>#N/A</v>
      </c>
      <c r="AX47" s="13" t="str">
        <f t="shared" si="415"/>
        <v>#N/A</v>
      </c>
      <c r="AY47" s="13" t="str">
        <f t="shared" si="416"/>
        <v>#N/A</v>
      </c>
      <c r="AZ47" s="13" t="str">
        <f t="shared" si="417"/>
        <v>#N/A</v>
      </c>
      <c r="BA47" s="13" t="str">
        <f t="shared" si="418"/>
        <v>#N/A</v>
      </c>
      <c r="BB47" s="13" t="str">
        <f t="shared" si="419"/>
        <v>#N/A</v>
      </c>
      <c r="BC47" s="13" t="str">
        <f t="shared" si="420"/>
        <v>#N/A</v>
      </c>
      <c r="BD47" s="13" t="str">
        <f t="shared" si="421"/>
        <v>#N/A</v>
      </c>
      <c r="BE47" s="13" t="str">
        <f t="shared" si="422"/>
        <v>#N/A</v>
      </c>
      <c r="BF47" s="13" t="str">
        <f t="shared" si="423"/>
        <v>#N/A</v>
      </c>
      <c r="BG47" s="13" t="str">
        <f t="shared" si="424"/>
        <v>#N/A</v>
      </c>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7"/>
      <c r="DJ47" s="7"/>
      <c r="DK47" s="7"/>
      <c r="DL47" s="7"/>
      <c r="DM47" s="7"/>
      <c r="DN47" s="7"/>
      <c r="DO47" s="7"/>
      <c r="DP47" s="13"/>
      <c r="DQ47" s="13"/>
      <c r="DR47" s="13"/>
      <c r="DS47" s="13"/>
      <c r="DT47" s="13"/>
      <c r="DU47" s="13"/>
      <c r="DV47" s="13"/>
      <c r="DW47" s="13"/>
      <c r="DX47" s="13"/>
      <c r="DY47" s="13"/>
      <c r="DZ47" s="13"/>
      <c r="EA47" s="13"/>
      <c r="EB47" s="13"/>
      <c r="EC47" s="13"/>
      <c r="ED47" s="13"/>
      <c r="EE47" s="13"/>
      <c r="EF47" s="97">
        <v>44.0</v>
      </c>
      <c r="EG47" s="97"/>
      <c r="EH47" s="97" t="str">
        <f t="shared" si="394"/>
        <v>#REF!</v>
      </c>
      <c r="EI47" s="97"/>
      <c r="EJ47" s="97" t="str">
        <f>IF(ISERROR("'Dummy Table'!"&amp;VLOOKUP(EH47,'Dummy Table'!$EH$7:$EI$38,2,FALSE)),"'Dummy Table'!eg4","'Dummy Table'!"&amp;VLOOKUP(EH47,'Dummy Table'!$EH$7:$EI$38,2,FALSE))</f>
        <v>'Dummy Table'!eg4</v>
      </c>
      <c r="EK47" s="13"/>
      <c r="EL47" s="102">
        <v>44374.875</v>
      </c>
      <c r="EM47" s="103">
        <f t="shared" si="78"/>
        <v>44374.875</v>
      </c>
      <c r="EN47" s="13"/>
      <c r="EO47" s="108" t="s">
        <v>746</v>
      </c>
      <c r="EP47" s="13">
        <v>-3.0</v>
      </c>
      <c r="EQ47" s="13" t="s">
        <v>747</v>
      </c>
      <c r="ER47" s="13" t="s">
        <v>748</v>
      </c>
    </row>
    <row r="48"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7"/>
      <c r="DJ48" s="7"/>
      <c r="DK48" s="7"/>
      <c r="DL48" s="7"/>
      <c r="DM48" s="7"/>
      <c r="DN48" s="7"/>
      <c r="DO48" s="7"/>
      <c r="DP48" s="13"/>
      <c r="DQ48" s="13"/>
      <c r="DR48" s="13"/>
      <c r="DS48" s="13"/>
      <c r="DT48" s="13"/>
      <c r="DU48" s="13"/>
      <c r="DV48" s="13"/>
      <c r="DW48" s="13"/>
      <c r="DX48" s="13"/>
      <c r="DY48" s="13"/>
      <c r="DZ48" s="13"/>
      <c r="EA48" s="13"/>
      <c r="EB48" s="13"/>
      <c r="EC48" s="13"/>
      <c r="ED48" s="13"/>
      <c r="EE48" s="13"/>
      <c r="EF48" s="97">
        <v>45.0</v>
      </c>
      <c r="EG48" s="97"/>
      <c r="EH48" s="97" t="str">
        <f t="shared" si="394"/>
        <v>#REF!</v>
      </c>
      <c r="EI48" s="97"/>
      <c r="EJ48" s="97" t="str">
        <f>IF(ISERROR("'Dummy Table'!"&amp;VLOOKUP(EH48,'Dummy Table'!$EH$7:$EI$38,2,FALSE)),"'Dummy Table'!eg4","'Dummy Table'!"&amp;VLOOKUP(EH48,'Dummy Table'!$EH$7:$EI$38,2,FALSE))</f>
        <v>'Dummy Table'!eg4</v>
      </c>
      <c r="EK48" s="13"/>
      <c r="EL48" s="102">
        <v>44375.75</v>
      </c>
      <c r="EM48" s="103">
        <f t="shared" si="78"/>
        <v>44375.75</v>
      </c>
      <c r="EN48" s="13"/>
      <c r="EO48" s="108" t="s">
        <v>749</v>
      </c>
      <c r="EP48" s="13">
        <v>-3.0</v>
      </c>
      <c r="EQ48" s="13" t="s">
        <v>750</v>
      </c>
      <c r="ER48" s="13" t="s">
        <v>751</v>
      </c>
    </row>
    <row r="49"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7"/>
      <c r="DJ49" s="7"/>
      <c r="DK49" s="7"/>
      <c r="DL49" s="7"/>
      <c r="DM49" s="7"/>
      <c r="DN49" s="7"/>
      <c r="DO49" s="7"/>
      <c r="DP49" s="13"/>
      <c r="DQ49" s="13"/>
      <c r="DR49" s="13"/>
      <c r="DS49" s="13"/>
      <c r="DT49" s="13"/>
      <c r="DU49" s="13"/>
      <c r="DV49" s="13"/>
      <c r="DW49" s="13"/>
      <c r="DX49" s="13"/>
      <c r="DY49" s="13"/>
      <c r="DZ49" s="13"/>
      <c r="EA49" s="13"/>
      <c r="EB49" s="13"/>
      <c r="EC49" s="13"/>
      <c r="ED49" s="13"/>
      <c r="EE49" s="13"/>
      <c r="EF49" s="97">
        <v>46.0</v>
      </c>
      <c r="EG49" s="97"/>
      <c r="EH49" s="97" t="str">
        <f t="shared" si="394"/>
        <v>#REF!</v>
      </c>
      <c r="EI49" s="97"/>
      <c r="EJ49" s="97" t="str">
        <f>IF(ISERROR("'Dummy Table'!"&amp;VLOOKUP(EH49,'Dummy Table'!$EH$7:$EI$38,2,FALSE)),"'Dummy Table'!eg4","'Dummy Table'!"&amp;VLOOKUP(EH49,'Dummy Table'!$EH$7:$EI$38,2,FALSE))</f>
        <v>'Dummy Table'!eg4</v>
      </c>
      <c r="EK49" s="13"/>
      <c r="EL49" s="102">
        <v>44375.875</v>
      </c>
      <c r="EM49" s="103">
        <f t="shared" si="78"/>
        <v>44375.875</v>
      </c>
      <c r="EN49" s="13"/>
      <c r="EO49" s="108" t="s">
        <v>752</v>
      </c>
      <c r="EP49" s="13">
        <v>-2.0</v>
      </c>
      <c r="EQ49" s="13" t="s">
        <v>753</v>
      </c>
      <c r="ER49" s="13" t="s">
        <v>754</v>
      </c>
    </row>
    <row r="50" ht="14.25" customHeight="1">
      <c r="A50" s="13"/>
      <c r="B50" s="13"/>
      <c r="C50" s="13"/>
      <c r="D50" s="13"/>
      <c r="E50" s="13"/>
      <c r="F50" s="13"/>
      <c r="G50" s="13"/>
      <c r="H50" s="13"/>
      <c r="I50" s="13"/>
      <c r="J50" s="13"/>
      <c r="K50" s="13"/>
      <c r="L50" s="13"/>
      <c r="M50" s="13"/>
      <c r="N50" s="13"/>
      <c r="O50" s="13"/>
      <c r="P50" s="13"/>
      <c r="Q50" s="13"/>
      <c r="R50" s="13"/>
      <c r="S50" s="13"/>
      <c r="T50" s="13" t="str">
        <f>IF(U51="",SUM(AG11:AL11),IF(U52="",SUM(AG12:AL12),IF(U53="",SUM(AG13:AL13),IF(U54="",SUM(AG14:AL14),0))))</f>
        <v>#N/A</v>
      </c>
      <c r="U50" s="13"/>
      <c r="V50" s="13"/>
      <c r="W50" s="13"/>
      <c r="X50" s="13"/>
      <c r="Y50" s="13"/>
      <c r="Z50" s="13"/>
      <c r="AA50" s="13"/>
      <c r="AB50" s="13"/>
      <c r="AC50" s="13"/>
      <c r="AD50" s="13"/>
      <c r="AE50" s="13"/>
      <c r="AF50" s="13"/>
      <c r="AG50" s="13"/>
      <c r="AH50" s="13"/>
      <c r="AI50" s="13"/>
      <c r="AJ50" s="13"/>
      <c r="AK50" s="13"/>
      <c r="AL50" s="13"/>
      <c r="AM50" s="13"/>
      <c r="AN50" s="13" t="str">
        <f>IF(AO52="",SUM(BA12:BF12),IF(AO53="",SUM(BA13:BF13),IF(AO54="",SUM(BA14:BF14),0)))</f>
        <v>#N/A</v>
      </c>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7"/>
      <c r="DJ50" s="7"/>
      <c r="DK50" s="7"/>
      <c r="DL50" s="7"/>
      <c r="DM50" s="7"/>
      <c r="DN50" s="7"/>
      <c r="DO50" s="7"/>
      <c r="DP50" s="13"/>
      <c r="DQ50" s="13"/>
      <c r="DR50" s="13"/>
      <c r="DS50" s="13"/>
      <c r="DT50" s="13"/>
      <c r="DU50" s="13"/>
      <c r="DV50" s="13"/>
      <c r="DW50" s="13"/>
      <c r="DX50" s="13"/>
      <c r="DY50" s="13"/>
      <c r="DZ50" s="13"/>
      <c r="EA50" s="13"/>
      <c r="EB50" s="13"/>
      <c r="EC50" s="13"/>
      <c r="ED50" s="13"/>
      <c r="EE50" s="13"/>
      <c r="EF50" s="97">
        <v>47.0</v>
      </c>
      <c r="EG50" s="97"/>
      <c r="EH50" s="97" t="str">
        <f t="shared" si="394"/>
        <v>#REF!</v>
      </c>
      <c r="EI50" s="97"/>
      <c r="EJ50" s="97" t="str">
        <f>IF(ISERROR("'Dummy Table'!"&amp;VLOOKUP(EH50,'Dummy Table'!$EH$7:$EI$38,2,FALSE)),"'Dummy Table'!eg4","'Dummy Table'!"&amp;VLOOKUP(EH50,'Dummy Table'!$EH$7:$EI$38,2,FALSE))</f>
        <v>'Dummy Table'!eg4</v>
      </c>
      <c r="EK50" s="13"/>
      <c r="EL50" s="102">
        <v>44376.75</v>
      </c>
      <c r="EM50" s="103">
        <f t="shared" si="78"/>
        <v>44376.75</v>
      </c>
      <c r="EN50" s="13"/>
      <c r="EO50" s="108" t="s">
        <v>755</v>
      </c>
      <c r="EP50" s="13">
        <v>-1.0</v>
      </c>
      <c r="EQ50" s="13" t="s">
        <v>756</v>
      </c>
      <c r="ER50" s="13" t="s">
        <v>757</v>
      </c>
    </row>
    <row r="51" ht="14.25" customHeight="1">
      <c r="A51" s="13"/>
      <c r="B51" s="13"/>
      <c r="C51" s="13"/>
      <c r="D51" s="13"/>
      <c r="E51" s="13"/>
      <c r="F51" s="13"/>
      <c r="G51" s="13"/>
      <c r="H51" s="13"/>
      <c r="I51" s="13" t="str">
        <f>SUMPRODUCT((I11:I14=I11)*(H11:H14=H11)*(F11:F14&gt;F11))+1</f>
        <v>#REF!</v>
      </c>
      <c r="J51" s="13"/>
      <c r="K51" s="13"/>
      <c r="L51" s="13"/>
      <c r="M51" s="13"/>
      <c r="N51" s="13"/>
      <c r="O51" s="13"/>
      <c r="P51" s="13"/>
      <c r="Q51" s="13"/>
      <c r="R51" s="13"/>
      <c r="S51" s="13"/>
      <c r="T51" s="13" t="str">
        <f t="shared" ref="T51:T54" si="425">IF(U11&lt;&gt;"",SUMPRODUCT(($AB$11:$AB$14=AB11)*($AA$11:$AA$14=AA11)*($Y$11:$Y$14=Y11)*($Z$11:$Z$14=Z11)),"")</f>
        <v>#N/A</v>
      </c>
      <c r="U51" s="13" t="str">
        <f t="shared" ref="U51:U54" si="426">IF(AND(T51&lt;&gt;"",T51&gt;1),U11,"")</f>
        <v>#N/A</v>
      </c>
      <c r="V51" s="13" t="str">
        <f>SUMPRODUCT(($CZ$3:$CZ$42=$U51)*($DC$3:$DC$42=$U52)*($DD$3:$DD$42="W"))+SUMPRODUCT(($CZ$3:$CZ$42=$U51)*($DC$3:$DC$42=$U53)*($DD$3:$DD$42="W"))+SUMPRODUCT(($CZ$3:$CZ$42=$U51)*($DC$3:$DC$42=$U54)*($DD$3:$DD$42="W"))+SUMPRODUCT(($CZ$3:$CZ$42=$U51)*($DC$3:$DC$42=$U55)*($DD$3:$DD$42="W"))+SUMPRODUCT(($CZ$3:$CZ$42=$U52)*($DC$3:$DC$42=$U51)*($DE$3:$DE$42="W"))+SUMPRODUCT(($CZ$3:$CZ$42=$U53)*($DC$3:$DC$42=$U51)*($DE$3:$DE$42="W"))+SUMPRODUCT(($CZ$3:$CZ$42=$U54)*($DC$3:$DC$42=$U51)*($DE$3:$DE$42="W"))+SUMPRODUCT(($CZ$3:$CZ$42=$U55)*($DC$3:$DC$42=$U51)*($DE$3:$DE$42="W"))</f>
        <v>#REF!</v>
      </c>
      <c r="W51" s="13" t="str">
        <f>SUMPRODUCT(($CZ$3:$CZ$42=$U51)*($DC$3:$DC$42=$U52)*($DD$3:$DD$42="D"))+SUMPRODUCT(($CZ$3:$CZ$42=$U51)*($DC$3:$DC$42=$U53)*($DD$3:$DD$42="D"))+SUMPRODUCT(($CZ$3:$CZ$42=$U51)*($DC$3:$DC$42=$U54)*($DD$3:$DD$42="D"))+SUMPRODUCT(($CZ$3:$CZ$42=$U51)*($DC$3:$DC$42=$U55)*($DD$3:$DD$42="D"))+SUMPRODUCT(($CZ$3:$CZ$42=$U52)*($DC$3:$DC$42=$U51)*($DD$3:$DD$42="D"))+SUMPRODUCT(($CZ$3:$CZ$42=$U53)*($DC$3:$DC$42=$U51)*($DD$3:$DD$42="D"))+SUMPRODUCT(($CZ$3:$CZ$42=$U54)*($DC$3:$DC$42=$U51)*($DD$3:$DD$42="D"))+SUMPRODUCT(($CZ$3:$CZ$42=$U55)*($DC$3:$DC$42=$U51)*($DD$3:$DD$42="D"))</f>
        <v>#REF!</v>
      </c>
      <c r="X51" s="13" t="str">
        <f>SUMPRODUCT(($CZ$3:$CZ$42=$U51)*($DC$3:$DC$42=$U52)*($DD$3:$DD$42="L"))+SUMPRODUCT(($CZ$3:$CZ$42=$U51)*($DC$3:$DC$42=$U53)*($DD$3:$DD$42="L"))+SUMPRODUCT(($CZ$3:$CZ$42=$U51)*($DC$3:$DC$42=$U54)*($DD$3:$DD$42="L"))+SUMPRODUCT(($CZ$3:$CZ$42=$U51)*($DC$3:$DC$42=$U55)*($DD$3:$DD$42="L"))+SUMPRODUCT(($CZ$3:$CZ$42=$U52)*($DC$3:$DC$42=$U51)*($DE$3:$DE$42="L"))+SUMPRODUCT(($CZ$3:$CZ$42=$U53)*($DC$3:$DC$42=$U51)*($DE$3:$DE$42="L"))+SUMPRODUCT(($CZ$3:$CZ$42=$U54)*($DC$3:$DC$42=$U51)*($DE$3:$DE$42="L"))+SUMPRODUCT(($CZ$3:$CZ$42=$U55)*($DC$3:$DC$42=$U51)*($DE$3:$DE$42="L"))</f>
        <v>#REF!</v>
      </c>
      <c r="Y51" s="13" t="str">
        <f>SUMPRODUCT(($CZ$3:$CZ$42=$U51)*($DC$3:$DC$42=$U52)*$DA$3:$DA$42)+SUMPRODUCT(($CZ$3:$CZ$42=$U51)*($DC$3:$DC$42=$U53)*$DA$3:$DA$42)+SUMPRODUCT(($CZ$3:$CZ$42=$U51)*($DC$3:$DC$42=$U54)*$DA$3:$DA$42)+SUMPRODUCT(($CZ$3:$CZ$42=$U51)*($DC$3:$DC$42=$U55)*$DA$3:$DA$42)+SUMPRODUCT(($CZ$3:$CZ$42=$U52)*($DC$3:$DC$42=$U51)*$DB$3:$DB$42)+SUMPRODUCT(($CZ$3:$CZ$42=$U53)*($DC$3:$DC$42=$U51)*$DB$3:$DB$42)+SUMPRODUCT(($CZ$3:$CZ$42=$U54)*($DC$3:$DC$42=$U51)*$DB$3:$DB$42)+SUMPRODUCT(($CZ$3:$CZ$42=$U55)*($DC$3:$DC$42=$U51)*$DB$3:$DB$42)</f>
        <v>#REF!</v>
      </c>
      <c r="Z51" s="13" t="str">
        <f>SUMPRODUCT(($CZ$3:$CZ$42=$U51)*($DC$3:$DC$42=$U52)*$DB$3:$DB$42)+SUMPRODUCT(($CZ$3:$CZ$42=$U51)*($DC$3:$DC$42=$U53)*$DB$3:$DB$42)+SUMPRODUCT(($CZ$3:$CZ$42=$U51)*($DC$3:$DC$42=$U54)*$DB$3:$DB$42)+SUMPRODUCT(($CZ$3:$CZ$42=$U51)*($DC$3:$DC$42=$U55)*$DB$3:$DB$42)+SUMPRODUCT(($CZ$3:$CZ$42=$U52)*($DC$3:$DC$42=$U51)*$DA$3:$DA$42)+SUMPRODUCT(($CZ$3:$CZ$42=$U53)*($DC$3:$DC$42=$U51)*$DA$3:$DA$42)+SUMPRODUCT(($CZ$3:$CZ$42=$U54)*($DC$3:$DC$42=$U51)*$DA$3:$DA$42)+SUMPRODUCT(($CZ$3:$CZ$42=$U55)*($DC$3:$DC$42=$U51)*$DA$3:$DA$42)</f>
        <v>#REF!</v>
      </c>
      <c r="AA51" s="13" t="str">
        <f t="shared" ref="AA51:AA54" si="427">Y51-Z51+1000</f>
        <v>#REF!</v>
      </c>
      <c r="AB51" s="13" t="str">
        <f t="shared" ref="AB51:AB54" si="428">IF(U51&lt;&gt;"",V51*3+W51*1,"")</f>
        <v>#N/A</v>
      </c>
      <c r="AC51" s="13" t="str">
        <f t="shared" ref="AC51:AC54" si="429">IF(U51&lt;&gt;"",VLOOKUP(U51,$B$4:$H$40,7,FALSE),"")</f>
        <v>#N/A</v>
      </c>
      <c r="AD51" s="13" t="str">
        <f t="shared" ref="AD51:AD54" si="430">IF(U51&lt;&gt;"",VLOOKUP(U51,$B$4:$H$40,5,FALSE),"")</f>
        <v>#N/A</v>
      </c>
      <c r="AE51" s="13" t="str">
        <f t="shared" ref="AE51:AE54" si="431">IF(U51&lt;&gt;"",VLOOKUP(U51,$B$4:$J$40,9,FALSE),"")</f>
        <v>#N/A</v>
      </c>
      <c r="AF51" s="13" t="str">
        <f t="shared" ref="AF51:AF54" si="432">AB51</f>
        <v>#N/A</v>
      </c>
      <c r="AG51" s="13" t="str">
        <f t="shared" ref="AG51:AG54" si="433">IF(U51&lt;&gt;"",RANK(AF51,AF$51:AF$54),"")</f>
        <v>#N/A</v>
      </c>
      <c r="AH51" s="13" t="str">
        <f t="shared" ref="AH51:AH54" si="434">IF(U51&lt;&gt;"",SUMPRODUCT((AF$51:AF$54=AF51)*(AA$51:AA$54&gt;AA51)),"")</f>
        <v>#N/A</v>
      </c>
      <c r="AI51" s="13" t="str">
        <f t="shared" ref="AI51:AI54" si="435">IF(U51&lt;&gt;"",SUMPRODUCT((AF$51:AF$54=AF51)*(AA$51:AA$54=AA51)*(Y$51:Y$54&gt;Y51)),"")</f>
        <v>#N/A</v>
      </c>
      <c r="AJ51" s="13" t="str">
        <f t="shared" ref="AJ51:AJ54" si="436">IF(U51&lt;&gt;"",SUMPRODUCT((AF$51:AF$54=AF51)*(AA$51:AA$54=AA51)*(Y$51:Y$54=Y51)*(AC$51:AC$54&gt;AC51)),"")</f>
        <v>#N/A</v>
      </c>
      <c r="AK51" s="13" t="str">
        <f t="shared" ref="AK51:AK54" si="437">IF(U51&lt;&gt;"",SUMPRODUCT((AF$51:AF$54=AF51)*(AA$51:AA$54=AA51)*(Y$51:Y$54=Y51)*(AC$51:AC$54=AC51)*(AD$51:AD$54&gt;AD51)),"")</f>
        <v>#N/A</v>
      </c>
      <c r="AL51" s="13" t="str">
        <f t="shared" ref="AL51:AL54" si="438">IF(U51&lt;&gt;"",SUMPRODUCT((AF$51:AF$54=AF51)*(AA$51:AA$54=AA51)*(Y$51:Y$54=Y51)*(AC$51:AC$54=AC51)*(AD$51:AD$54=AD51)*(AE$51:AE$54&gt;AE51)),"")</f>
        <v>#N/A</v>
      </c>
      <c r="AM51" s="13" t="str">
        <f t="shared" ref="AM51:AM54" si="439">IF(U51&lt;&gt;"",SUM(AG51:AL51),"")</f>
        <v>#N/A</v>
      </c>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7"/>
      <c r="DJ51" s="7"/>
      <c r="DK51" s="7"/>
      <c r="DL51" s="7"/>
      <c r="DM51" s="7"/>
      <c r="DN51" s="7"/>
      <c r="DO51" s="7"/>
      <c r="DP51" s="13"/>
      <c r="DQ51" s="13"/>
      <c r="DR51" s="13"/>
      <c r="DS51" s="13"/>
      <c r="DT51" s="13"/>
      <c r="DU51" s="13"/>
      <c r="DV51" s="13"/>
      <c r="DW51" s="13"/>
      <c r="DX51" s="13"/>
      <c r="DY51" s="13"/>
      <c r="DZ51" s="13"/>
      <c r="EA51" s="13"/>
      <c r="EB51" s="13"/>
      <c r="EC51" s="13"/>
      <c r="ED51" s="13"/>
      <c r="EE51" s="13"/>
      <c r="EF51" s="97">
        <v>48.0</v>
      </c>
      <c r="EG51" s="97"/>
      <c r="EH51" s="97" t="str">
        <f t="shared" si="394"/>
        <v>#REF!</v>
      </c>
      <c r="EI51" s="97"/>
      <c r="EJ51" s="97" t="str">
        <f>IF(ISERROR("'Dummy Table'!"&amp;VLOOKUP(EH51,'Dummy Table'!$EH$7:$EI$38,2,FALSE)),"'Dummy Table'!eg4","'Dummy Table'!"&amp;VLOOKUP(EH51,'Dummy Table'!$EH$7:$EI$38,2,FALSE))</f>
        <v>'Dummy Table'!eg4</v>
      </c>
      <c r="EK51" s="13"/>
      <c r="EL51" s="102">
        <v>44376.875</v>
      </c>
      <c r="EM51" s="103">
        <f t="shared" si="78"/>
        <v>44376.875</v>
      </c>
      <c r="EN51" s="13"/>
      <c r="EO51" s="108" t="s">
        <v>758</v>
      </c>
      <c r="EP51" s="13">
        <v>-1.0</v>
      </c>
      <c r="EQ51" s="13" t="s">
        <v>759</v>
      </c>
      <c r="ER51" s="13" t="s">
        <v>760</v>
      </c>
    </row>
    <row r="52" ht="14.25" customHeight="1">
      <c r="A52" s="13"/>
      <c r="B52" s="13"/>
      <c r="C52" s="13"/>
      <c r="D52" s="13"/>
      <c r="E52" s="13"/>
      <c r="F52" s="13"/>
      <c r="G52" s="13"/>
      <c r="H52" s="13"/>
      <c r="I52" s="13" t="str">
        <f>SUMPRODUCT((I11:I14=I12)*(H11:H14=H12)*(F11:F14&gt;F12))+1</f>
        <v>#REF!</v>
      </c>
      <c r="J52" s="13"/>
      <c r="K52" s="13"/>
      <c r="L52" s="13"/>
      <c r="M52" s="13"/>
      <c r="N52" s="13"/>
      <c r="O52" s="13"/>
      <c r="P52" s="13"/>
      <c r="Q52" s="13"/>
      <c r="R52" s="13"/>
      <c r="S52" s="13"/>
      <c r="T52" s="13" t="str">
        <f t="shared" si="425"/>
        <v>#N/A</v>
      </c>
      <c r="U52" s="13" t="str">
        <f t="shared" si="426"/>
        <v>#N/A</v>
      </c>
      <c r="V52" s="13" t="str">
        <f>SUMPRODUCT(($CZ$3:$CZ$42=$U52)*($DC$3:$DC$42=$U53)*($DD$3:$DD$42="W"))+SUMPRODUCT(($CZ$3:$CZ$42=$U52)*($DC$3:$DC$42=$U54)*($DD$3:$DD$42="W"))+SUMPRODUCT(($CZ$3:$CZ$42=$U52)*($DC$3:$DC$42=$U55)*($DD$3:$DD$42="W"))+SUMPRODUCT(($CZ$3:$CZ$42=$U52)*($DC$3:$DC$42=$U51)*($DD$3:$DD$42="W"))+SUMPRODUCT(($CZ$3:$CZ$42=$U53)*($DC$3:$DC$42=$U52)*($DE$3:$DE$42="W"))+SUMPRODUCT(($CZ$3:$CZ$42=$U54)*($DC$3:$DC$42=$U52)*($DE$3:$DE$42="W"))+SUMPRODUCT(($CZ$3:$CZ$42=$U55)*($DC$3:$DC$42=$U52)*($DE$3:$DE$42="W"))+SUMPRODUCT(($CZ$3:$CZ$42=$U51)*($DC$3:$DC$42=$U52)*($DE$3:$DE$42="W"))</f>
        <v>#REF!</v>
      </c>
      <c r="W52" s="13" t="str">
        <f>SUMPRODUCT(($CZ$3:$CZ$42=$U52)*($DC$3:$DC$42=$U53)*($DD$3:$DD$42="D"))+SUMPRODUCT(($CZ$3:$CZ$42=$U52)*($DC$3:$DC$42=$U54)*($DD$3:$DD$42="D"))+SUMPRODUCT(($CZ$3:$CZ$42=$U52)*($DC$3:$DC$42=$U55)*($DD$3:$DD$42="D"))+SUMPRODUCT(($CZ$3:$CZ$42=$U52)*($DC$3:$DC$42=$U51)*($DD$3:$DD$42="D"))+SUMPRODUCT(($CZ$3:$CZ$42=$U53)*($DC$3:$DC$42=$U52)*($DD$3:$DD$42="D"))+SUMPRODUCT(($CZ$3:$CZ$42=$U54)*($DC$3:$DC$42=$U52)*($DD$3:$DD$42="D"))+SUMPRODUCT(($CZ$3:$CZ$42=$U55)*($DC$3:$DC$42=$U52)*($DD$3:$DD$42="D"))+SUMPRODUCT(($CZ$3:$CZ$42=$U51)*($DC$3:$DC$42=$U52)*($DD$3:$DD$42="D"))</f>
        <v>#REF!</v>
      </c>
      <c r="X52" s="13" t="str">
        <f>SUMPRODUCT(($CZ$3:$CZ$42=$U52)*($DC$3:$DC$42=$U53)*($DD$3:$DD$42="L"))+SUMPRODUCT(($CZ$3:$CZ$42=$U52)*($DC$3:$DC$42=$U54)*($DD$3:$DD$42="L"))+SUMPRODUCT(($CZ$3:$CZ$42=$U52)*($DC$3:$DC$42=$U55)*($DD$3:$DD$42="L"))+SUMPRODUCT(($CZ$3:$CZ$42=$U52)*($DC$3:$DC$42=$U51)*($DD$3:$DD$42="L"))+SUMPRODUCT(($CZ$3:$CZ$42=$U53)*($DC$3:$DC$42=$U52)*($DE$3:$DE$42="L"))+SUMPRODUCT(($CZ$3:$CZ$42=$U54)*($DC$3:$DC$42=$U52)*($DE$3:$DE$42="L"))+SUMPRODUCT(($CZ$3:$CZ$42=$U55)*($DC$3:$DC$42=$U52)*($DE$3:$DE$42="L"))+SUMPRODUCT(($CZ$3:$CZ$42=$U51)*($DC$3:$DC$42=$U52)*($DE$3:$DE$42="L"))</f>
        <v>#REF!</v>
      </c>
      <c r="Y52" s="13" t="str">
        <f>SUMPRODUCT(($CZ$3:$CZ$42=$U52)*($DC$3:$DC$42=$U53)*$DA$3:$DA$42)+SUMPRODUCT(($CZ$3:$CZ$42=$U52)*($DC$3:$DC$42=$U54)*$DA$3:$DA$42)+SUMPRODUCT(($CZ$3:$CZ$42=$U52)*($DC$3:$DC$42=$U55)*$DA$3:$DA$42)+SUMPRODUCT(($CZ$3:$CZ$42=$U52)*($DC$3:$DC$42=$U51)*$DA$3:$DA$42)+SUMPRODUCT(($CZ$3:$CZ$42=$U53)*($DC$3:$DC$42=$U52)*$DB$3:$DB$42)+SUMPRODUCT(($CZ$3:$CZ$42=$U54)*($DC$3:$DC$42=$U52)*$DB$3:$DB$42)+SUMPRODUCT(($CZ$3:$CZ$42=$U55)*($DC$3:$DC$42=$U52)*$DB$3:$DB$42)+SUMPRODUCT(($CZ$3:$CZ$42=$U51)*($DC$3:$DC$42=$U52)*$DB$3:$DB$42)</f>
        <v>#REF!</v>
      </c>
      <c r="Z52" s="13" t="str">
        <f>SUMPRODUCT(($CZ$3:$CZ$42=$U52)*($DC$3:$DC$42=$U53)*$DB$3:$DB$42)+SUMPRODUCT(($CZ$3:$CZ$42=$U52)*($DC$3:$DC$42=$U54)*$DB$3:$DB$42)+SUMPRODUCT(($CZ$3:$CZ$42=$U52)*($DC$3:$DC$42=$U55)*$DB$3:$DB$42)+SUMPRODUCT(($CZ$3:$CZ$42=$U52)*($DC$3:$DC$42=$U51)*$DB$3:$DB$42)+SUMPRODUCT(($CZ$3:$CZ$42=$U53)*($DC$3:$DC$42=$U52)*$DA$3:$DA$42)+SUMPRODUCT(($CZ$3:$CZ$42=$U54)*($DC$3:$DC$42=$U52)*$DA$3:$DA$42)+SUMPRODUCT(($CZ$3:$CZ$42=$U55)*($DC$3:$DC$42=$U52)*$DA$3:$DA$42)+SUMPRODUCT(($CZ$3:$CZ$42=$U51)*($DC$3:$DC$42=$U52)*$DA$3:$DA$42)</f>
        <v>#REF!</v>
      </c>
      <c r="AA52" s="13" t="str">
        <f t="shared" si="427"/>
        <v>#REF!</v>
      </c>
      <c r="AB52" s="13" t="str">
        <f t="shared" si="428"/>
        <v>#N/A</v>
      </c>
      <c r="AC52" s="13" t="str">
        <f t="shared" si="429"/>
        <v>#N/A</v>
      </c>
      <c r="AD52" s="13" t="str">
        <f t="shared" si="430"/>
        <v>#N/A</v>
      </c>
      <c r="AE52" s="13" t="str">
        <f t="shared" si="431"/>
        <v>#N/A</v>
      </c>
      <c r="AF52" s="13" t="str">
        <f t="shared" si="432"/>
        <v>#N/A</v>
      </c>
      <c r="AG52" s="13" t="str">
        <f t="shared" si="433"/>
        <v>#N/A</v>
      </c>
      <c r="AH52" s="13" t="str">
        <f t="shared" si="434"/>
        <v>#N/A</v>
      </c>
      <c r="AI52" s="13" t="str">
        <f t="shared" si="435"/>
        <v>#N/A</v>
      </c>
      <c r="AJ52" s="13" t="str">
        <f t="shared" si="436"/>
        <v>#N/A</v>
      </c>
      <c r="AK52" s="13" t="str">
        <f t="shared" si="437"/>
        <v>#N/A</v>
      </c>
      <c r="AL52" s="13" t="str">
        <f t="shared" si="438"/>
        <v>#N/A</v>
      </c>
      <c r="AM52" s="13" t="str">
        <f t="shared" si="439"/>
        <v>#N/A</v>
      </c>
      <c r="AN52" s="13" t="str">
        <f t="shared" ref="AN52:AN54" si="440">IF(AO12&lt;&gt;"",SUMPRODUCT(($AV$11:$AV$14=AV12)*($AU$11:$AU$14=AU12)*($AS$11:$AS$14=AS12)*($AT$11:$AT$14=AT12)),"")</f>
        <v>#N/A</v>
      </c>
      <c r="AO52" s="13" t="str">
        <f t="shared" ref="AO52:AO54" si="441">IF(AND(AN52&lt;&gt;"",AN52&gt;1),AO12,"")</f>
        <v>#N/A</v>
      </c>
      <c r="AP52" s="13" t="str">
        <f>SUMPRODUCT(($CZ$3:$CZ$42=$AO52)*($DC$3:$DC$42=$AO53)*($DD$3:$DD$42="W"))+SUMPRODUCT(($CZ$3:$CZ$42=$AO52)*($DC$3:$DC$42=$AO54)*($DD$3:$DD$42="W"))+SUMPRODUCT(($CZ$3:$CZ$42=$AO52)*($DC$3:$DC$42=$AO55)*($DD$3:$DD$42="W"))+SUMPRODUCT(($CZ$3:$CZ$42=$AO53)*($DC$3:$DC$42=$AO52)*($DE$3:$DE$42="W"))+SUMPRODUCT(($CZ$3:$CZ$42=$AO54)*($DC$3:$DC$42=$AO52)*($DE$3:$DE$42="W"))+SUMPRODUCT(($CZ$3:$CZ$42=$AO55)*($DC$3:$DC$42=$AO52)*($DE$3:$DE$42="W"))</f>
        <v>#REF!</v>
      </c>
      <c r="AQ52" s="13" t="str">
        <f>SUMPRODUCT(($CZ$3:$CZ$42=$AO52)*($DC$3:$DC$42=$AO53)*($DD$3:$DD$42="D"))+SUMPRODUCT(($CZ$3:$CZ$42=$AO52)*($DC$3:$DC$42=$AO54)*($DD$3:$DD$42="D"))+SUMPRODUCT(($CZ$3:$CZ$42=$AO52)*($DC$3:$DC$42=$AO55)*($DD$3:$DD$42="D"))+SUMPRODUCT(($CZ$3:$CZ$42=$AO53)*($DC$3:$DC$42=$AO52)*($DD$3:$DD$42="D"))+SUMPRODUCT(($CZ$3:$CZ$42=$AO54)*($DC$3:$DC$42=$AO52)*($DD$3:$DD$42="D"))+SUMPRODUCT(($CZ$3:$CZ$42=$AO55)*($DC$3:$DC$42=$AO52)*($DD$3:$DD$42="D"))</f>
        <v>#REF!</v>
      </c>
      <c r="AR52" s="13" t="str">
        <f>SUMPRODUCT(($CZ$3:$CZ$42=$AO52)*($DC$3:$DC$42=$AO53)*($DD$3:$DD$42="L"))+SUMPRODUCT(($CZ$3:$CZ$42=$AO52)*($DC$3:$DC$42=$AO54)*($DD$3:$DD$42="L"))+SUMPRODUCT(($CZ$3:$CZ$42=$AO52)*($DC$3:$DC$42=$AO55)*($DD$3:$DD$42="L"))+SUMPRODUCT(($CZ$3:$CZ$42=$AO53)*($DC$3:$DC$42=$AO52)*($DE$3:$DE$42="L"))+SUMPRODUCT(($CZ$3:$CZ$42=$AO54)*($DC$3:$DC$42=$AO52)*($DE$3:$DE$42="L"))+SUMPRODUCT(($CZ$3:$CZ$42=$AO55)*($DC$3:$DC$42=$AO52)*($DE$3:$DE$42="L"))</f>
        <v>#REF!</v>
      </c>
      <c r="AS52" s="13" t="str">
        <f>SUMPRODUCT(($CZ$3:$CZ$42=$AO52)*($DC$3:$DC$42=$AO53)*$DA$3:$DA$42)+SUMPRODUCT(($CZ$3:$CZ$42=$AO52)*($DC$3:$DC$42=$AO54)*$DA$3:$DA$42)+SUMPRODUCT(($CZ$3:$CZ$42=$AO52)*($DC$3:$DC$42=$AO55)*$DA$3:$DA$42)+SUMPRODUCT(($CZ$3:$CZ$42=$AO52)*($DC$3:$DC$42=$AO51)*$DA$3:$DA$42)+SUMPRODUCT(($CZ$3:$CZ$42=$AO53)*($DC$3:$DC$42=$AO52)*$DB$3:$DB$42)+SUMPRODUCT(($CZ$3:$CZ$42=$AO54)*($DC$3:$DC$42=$AO52)*$DB$3:$DB$42)+SUMPRODUCT(($CZ$3:$CZ$42=$AO55)*($DC$3:$DC$42=$AO52)*$DB$3:$DB$42)+SUMPRODUCT(($CZ$3:$CZ$42=$AO51)*($DC$3:$DC$42=$AO52)*$DB$3:$DB$42)</f>
        <v>#REF!</v>
      </c>
      <c r="AT52" s="13" t="str">
        <f>SUMPRODUCT(($CZ$3:$CZ$42=$AO52)*($DC$3:$DC$42=$AO53)*$DB$3:$DB$42)+SUMPRODUCT(($CZ$3:$CZ$42=$AO52)*($DC$3:$DC$42=$AO54)*$DB$3:$DB$42)+SUMPRODUCT(($CZ$3:$CZ$42=$AO52)*($DC$3:$DC$42=$AO55)*$DB$3:$DB$42)+SUMPRODUCT(($CZ$3:$CZ$42=$AO52)*($DC$3:$DC$42=$AO51)*$DB$3:$DB$42)+SUMPRODUCT(($CZ$3:$CZ$42=$AO53)*($DC$3:$DC$42=$AO52)*$DA$3:$DA$42)+SUMPRODUCT(($CZ$3:$CZ$42=$AO54)*($DC$3:$DC$42=$AO52)*$DA$3:$DA$42)+SUMPRODUCT(($CZ$3:$CZ$42=$AO55)*($DC$3:$DC$42=$AO52)*$DA$3:$DA$42)+SUMPRODUCT(($CZ$3:$CZ$42=$AO51)*($DC$3:$DC$42=$AO52)*$DA$3:$DA$42)</f>
        <v>#REF!</v>
      </c>
      <c r="AU52" s="13" t="str">
        <f t="shared" ref="AU52:AU54" si="442">AS52-AT52+1000</f>
        <v>#REF!</v>
      </c>
      <c r="AV52" s="13" t="str">
        <f t="shared" ref="AV52:AV54" si="443">IF(AO52&lt;&gt;"",AP52*3+AQ52*1,"")</f>
        <v>#N/A</v>
      </c>
      <c r="AW52" s="13" t="str">
        <f t="shared" ref="AW52:AW54" si="444">IF(AO52&lt;&gt;"",VLOOKUP(AO52,$B$4:$H$40,7,FALSE),"")</f>
        <v>#N/A</v>
      </c>
      <c r="AX52" s="13" t="str">
        <f t="shared" ref="AX52:AX54" si="445">IF(AO52&lt;&gt;"",VLOOKUP(AO52,$B$4:$H$40,5,FALSE),"")</f>
        <v>#N/A</v>
      </c>
      <c r="AY52" s="13" t="str">
        <f t="shared" ref="AY52:AY54" si="446">IF(AO52&lt;&gt;"",VLOOKUP(AO52,$B$4:$J$40,9,FALSE),"")</f>
        <v>#N/A</v>
      </c>
      <c r="AZ52" s="13" t="str">
        <f t="shared" ref="AZ52:AZ54" si="447">AV52</f>
        <v>#N/A</v>
      </c>
      <c r="BA52" s="13" t="str">
        <f t="shared" ref="BA52:BA54" si="448">IF(AO52&lt;&gt;"",RANK(AZ52,AZ$51:AZ$54),"")</f>
        <v>#N/A</v>
      </c>
      <c r="BB52" s="13" t="str">
        <f t="shared" ref="BB52:BB54" si="449">IF(AO52&lt;&gt;"",SUMPRODUCT((AZ$51:AZ$54=AZ52)*(AU$51:AU$54&gt;AU52)),"")</f>
        <v>#N/A</v>
      </c>
      <c r="BC52" s="13" t="str">
        <f t="shared" ref="BC52:BC54" si="450">IF(AO52&lt;&gt;"",SUMPRODUCT((AZ$51:AZ$54=AZ52)*(AU$51:AU$54=AU52)*(AS$51:AS$54&gt;AS52)),"")</f>
        <v>#N/A</v>
      </c>
      <c r="BD52" s="13" t="str">
        <f t="shared" ref="BD52:BD54" si="451">IF(AO52&lt;&gt;"",SUMPRODUCT((AZ$51:AZ$54=AZ52)*(AU$51:AU$54=AU52)*(AS$51:AS$54=AS52)*(AW$51:AW$54&gt;AW52)),"")</f>
        <v>#N/A</v>
      </c>
      <c r="BE52" s="13" t="str">
        <f t="shared" ref="BE52:BE54" si="452">IF(AO52&lt;&gt;"",SUMPRODUCT((AZ$51:AZ$54=AZ52)*(AU$51:AU$54=AU52)*(AS$51:AS$54=AS52)*(AW$51:AW$54=AW52)*(AX$51:AX$54&gt;AX52)),"")</f>
        <v>#N/A</v>
      </c>
      <c r="BF52" s="13" t="str">
        <f t="shared" ref="BF52:BF54" si="453">IF(AO52&lt;&gt;"",SUMPRODUCT((AZ$51:AZ$54=AZ52)*(AU$51:AU$54=AU52)*(AS$51:AS$54=AS52)*(AW$51:AW$54=AW52)*(AX$51:AX$54=AX52)*(AY$51:AY$54&gt;AY52)),"")</f>
        <v>#N/A</v>
      </c>
      <c r="BG52" s="13" t="str">
        <f t="shared" ref="BG52:BG54" si="454">IF(AO52&lt;&gt;"",SUM(BA52:BF52)+1,"")</f>
        <v>#N/A</v>
      </c>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7"/>
      <c r="DJ52" s="7"/>
      <c r="DK52" s="7"/>
      <c r="DL52" s="7"/>
      <c r="DM52" s="7"/>
      <c r="DN52" s="7"/>
      <c r="DO52" s="7"/>
      <c r="DP52" s="13"/>
      <c r="DQ52" s="13"/>
      <c r="DR52" s="13"/>
      <c r="DS52" s="13"/>
      <c r="DT52" s="13"/>
      <c r="DU52" s="13"/>
      <c r="DV52" s="13"/>
      <c r="DW52" s="13"/>
      <c r="DX52" s="13"/>
      <c r="DY52" s="13"/>
      <c r="DZ52" s="13"/>
      <c r="EA52" s="13"/>
      <c r="EB52" s="13"/>
      <c r="EC52" s="13"/>
      <c r="ED52" s="13"/>
      <c r="EE52" s="13"/>
      <c r="EF52" s="97">
        <v>49.0</v>
      </c>
      <c r="EG52" s="97"/>
      <c r="EH52" s="97" t="str">
        <f t="shared" si="394"/>
        <v>#REF!</v>
      </c>
      <c r="EI52" s="97"/>
      <c r="EJ52" s="97" t="str">
        <f>IF(ISERROR("'Dummy Table'!"&amp;VLOOKUP(EH52,'Dummy Table'!$EH$7:$EI$38,2,FALSE)),"'Dummy Table'!eg4","'Dummy Table'!"&amp;VLOOKUP(EH52,'Dummy Table'!$EH$7:$EI$38,2,FALSE))</f>
        <v>'Dummy Table'!eg4</v>
      </c>
      <c r="EK52" s="13"/>
      <c r="EL52" s="102">
        <v>44379.75</v>
      </c>
      <c r="EM52" s="103">
        <f t="shared" si="78"/>
        <v>44379.75</v>
      </c>
      <c r="EN52" s="13"/>
      <c r="EO52" s="108" t="s">
        <v>761</v>
      </c>
      <c r="EP52" s="13">
        <v>0.0</v>
      </c>
      <c r="EQ52" s="13" t="s">
        <v>762</v>
      </c>
      <c r="ER52" s="13" t="s">
        <v>763</v>
      </c>
    </row>
    <row r="53" ht="14.25" customHeight="1">
      <c r="A53" s="13"/>
      <c r="B53" s="13"/>
      <c r="C53" s="13"/>
      <c r="D53" s="13"/>
      <c r="E53" s="13"/>
      <c r="F53" s="13"/>
      <c r="G53" s="13"/>
      <c r="H53" s="13"/>
      <c r="I53" s="13" t="str">
        <f>SUMPRODUCT((I11:I14=I13)*(H11:H14=H13)*(F11:F14&gt;F13))+1</f>
        <v>#REF!</v>
      </c>
      <c r="J53" s="13"/>
      <c r="K53" s="13"/>
      <c r="L53" s="13"/>
      <c r="M53" s="13"/>
      <c r="N53" s="13"/>
      <c r="O53" s="13"/>
      <c r="P53" s="13"/>
      <c r="Q53" s="13"/>
      <c r="R53" s="13"/>
      <c r="S53" s="13"/>
      <c r="T53" s="13" t="str">
        <f t="shared" si="425"/>
        <v>#N/A</v>
      </c>
      <c r="U53" s="13" t="str">
        <f t="shared" si="426"/>
        <v>#N/A</v>
      </c>
      <c r="V53" s="13" t="str">
        <f>SUMPRODUCT(($CZ$3:$CZ$42=$U53)*($DC$3:$DC$42=$U54)*($DD$3:$DD$42="W"))+SUMPRODUCT(($CZ$3:$CZ$42=$U53)*($DC$3:$DC$42=$U55)*($DD$3:$DD$42="W"))+SUMPRODUCT(($CZ$3:$CZ$42=$U53)*($DC$3:$DC$42=$U51)*($DD$3:$DD$42="W"))+SUMPRODUCT(($CZ$3:$CZ$42=$U53)*($DC$3:$DC$42=$U52)*($DD$3:$DD$42="W"))+SUMPRODUCT(($CZ$3:$CZ$42=$U54)*($DC$3:$DC$42=$U53)*($DE$3:$DE$42="W"))+SUMPRODUCT(($CZ$3:$CZ$42=$U55)*($DC$3:$DC$42=$U53)*($DE$3:$DE$42="W"))+SUMPRODUCT(($CZ$3:$CZ$42=$U51)*($DC$3:$DC$42=$U53)*($DE$3:$DE$42="W"))+SUMPRODUCT(($CZ$3:$CZ$42=$U52)*($DC$3:$DC$42=$U53)*($DE$3:$DE$42="W"))</f>
        <v>#REF!</v>
      </c>
      <c r="W53" s="13" t="str">
        <f>SUMPRODUCT(($CZ$3:$CZ$42=$U53)*($DC$3:$DC$42=$U54)*($DD$3:$DD$42="D"))+SUMPRODUCT(($CZ$3:$CZ$42=$U53)*($DC$3:$DC$42=$U55)*($DD$3:$DD$42="D"))+SUMPRODUCT(($CZ$3:$CZ$42=$U53)*($DC$3:$DC$42=$U51)*($DD$3:$DD$42="D"))+SUMPRODUCT(($CZ$3:$CZ$42=$U53)*($DC$3:$DC$42=$U52)*($DD$3:$DD$42="D"))+SUMPRODUCT(($CZ$3:$CZ$42=$U54)*($DC$3:$DC$42=$U53)*($DD$3:$DD$42="D"))+SUMPRODUCT(($CZ$3:$CZ$42=$U55)*($DC$3:$DC$42=$U53)*($DD$3:$DD$42="D"))+SUMPRODUCT(($CZ$3:$CZ$42=$U51)*($DC$3:$DC$42=$U53)*($DD$3:$DD$42="D"))+SUMPRODUCT(($CZ$3:$CZ$42=$U52)*($DC$3:$DC$42=$U53)*($DD$3:$DD$42="D"))</f>
        <v>#REF!</v>
      </c>
      <c r="X53" s="13" t="str">
        <f>SUMPRODUCT(($CZ$3:$CZ$42=$U53)*($DC$3:$DC$42=$U54)*($DD$3:$DD$42="L"))+SUMPRODUCT(($CZ$3:$CZ$42=$U53)*($DC$3:$DC$42=$U55)*($DD$3:$DD$42="L"))+SUMPRODUCT(($CZ$3:$CZ$42=$U53)*($DC$3:$DC$42=$U51)*($DD$3:$DD$42="L"))+SUMPRODUCT(($CZ$3:$CZ$42=$U53)*($DC$3:$DC$42=$U52)*($DD$3:$DD$42="L"))+SUMPRODUCT(($CZ$3:$CZ$42=$U54)*($DC$3:$DC$42=$U53)*($DE$3:$DE$42="L"))+SUMPRODUCT(($CZ$3:$CZ$42=$U55)*($DC$3:$DC$42=$U53)*($DE$3:$DE$42="L"))+SUMPRODUCT(($CZ$3:$CZ$42=$U51)*($DC$3:$DC$42=$U53)*($DE$3:$DE$42="L"))+SUMPRODUCT(($CZ$3:$CZ$42=$U52)*($DC$3:$DC$42=$U53)*($DE$3:$DE$42="L"))</f>
        <v>#REF!</v>
      </c>
      <c r="Y53" s="13" t="str">
        <f>SUMPRODUCT(($CZ$3:$CZ$42=$U53)*($DC$3:$DC$42=$U54)*$DA$3:$DA$42)+SUMPRODUCT(($CZ$3:$CZ$42=$U53)*($DC$3:$DC$42=$U55)*$DA$3:$DA$42)+SUMPRODUCT(($CZ$3:$CZ$42=$U53)*($DC$3:$DC$42=$U51)*$DA$3:$DA$42)+SUMPRODUCT(($CZ$3:$CZ$42=$U53)*($DC$3:$DC$42=$U52)*$DA$3:$DA$42)+SUMPRODUCT(($CZ$3:$CZ$42=$U54)*($DC$3:$DC$42=$U53)*$DB$3:$DB$42)+SUMPRODUCT(($CZ$3:$CZ$42=$U55)*($DC$3:$DC$42=$U53)*$DB$3:$DB$42)+SUMPRODUCT(($CZ$3:$CZ$42=$U51)*($DC$3:$DC$42=$U53)*$DB$3:$DB$42)+SUMPRODUCT(($CZ$3:$CZ$42=$U52)*($DC$3:$DC$42=$U53)*$DB$3:$DB$42)</f>
        <v>#REF!</v>
      </c>
      <c r="Z53" s="13" t="str">
        <f>SUMPRODUCT(($CZ$3:$CZ$42=$U53)*($DC$3:$DC$42=$U54)*$DB$3:$DB$42)+SUMPRODUCT(($CZ$3:$CZ$42=$U53)*($DC$3:$DC$42=$U55)*$DB$3:$DB$42)+SUMPRODUCT(($CZ$3:$CZ$42=$U53)*($DC$3:$DC$42=$U51)*$DB$3:$DB$42)+SUMPRODUCT(($CZ$3:$CZ$42=$U53)*($DC$3:$DC$42=$U52)*$DB$3:$DB$42)+SUMPRODUCT(($CZ$3:$CZ$42=$U54)*($DC$3:$DC$42=$U53)*$DA$3:$DA$42)+SUMPRODUCT(($CZ$3:$CZ$42=$U55)*($DC$3:$DC$42=$U53)*$DA$3:$DA$42)+SUMPRODUCT(($CZ$3:$CZ$42=$U51)*($DC$3:$DC$42=$U53)*$DA$3:$DA$42)+SUMPRODUCT(($CZ$3:$CZ$42=$U52)*($DC$3:$DC$42=$U53)*$DA$3:$DA$42)</f>
        <v>#REF!</v>
      </c>
      <c r="AA53" s="13" t="str">
        <f t="shared" si="427"/>
        <v>#REF!</v>
      </c>
      <c r="AB53" s="13" t="str">
        <f t="shared" si="428"/>
        <v>#N/A</v>
      </c>
      <c r="AC53" s="13" t="str">
        <f t="shared" si="429"/>
        <v>#N/A</v>
      </c>
      <c r="AD53" s="13" t="str">
        <f t="shared" si="430"/>
        <v>#N/A</v>
      </c>
      <c r="AE53" s="13" t="str">
        <f t="shared" si="431"/>
        <v>#N/A</v>
      </c>
      <c r="AF53" s="13" t="str">
        <f t="shared" si="432"/>
        <v>#N/A</v>
      </c>
      <c r="AG53" s="13" t="str">
        <f t="shared" si="433"/>
        <v>#N/A</v>
      </c>
      <c r="AH53" s="13" t="str">
        <f t="shared" si="434"/>
        <v>#N/A</v>
      </c>
      <c r="AI53" s="13" t="str">
        <f t="shared" si="435"/>
        <v>#N/A</v>
      </c>
      <c r="AJ53" s="13" t="str">
        <f t="shared" si="436"/>
        <v>#N/A</v>
      </c>
      <c r="AK53" s="13" t="str">
        <f t="shared" si="437"/>
        <v>#N/A</v>
      </c>
      <c r="AL53" s="13" t="str">
        <f t="shared" si="438"/>
        <v>#N/A</v>
      </c>
      <c r="AM53" s="13" t="str">
        <f t="shared" si="439"/>
        <v>#N/A</v>
      </c>
      <c r="AN53" s="13" t="str">
        <f t="shared" si="440"/>
        <v>#N/A</v>
      </c>
      <c r="AO53" s="13" t="str">
        <f t="shared" si="441"/>
        <v>#N/A</v>
      </c>
      <c r="AP53" s="13" t="str">
        <f>SUMPRODUCT(($CZ$3:$CZ$42=$AO53)*($DC$3:$DC$42=$AO54)*($DD$3:$DD$42="W"))+SUMPRODUCT(($CZ$3:$CZ$42=$AO53)*($DC$3:$DC$42=$AO55)*($DD$3:$DD$42="W"))+SUMPRODUCT(($CZ$3:$CZ$42=$AO53)*($DC$3:$DC$42=$AO52)*($DD$3:$DD$42="W"))+SUMPRODUCT(($CZ$3:$CZ$42=$AO54)*($DC$3:$DC$42=$AO53)*($DE$3:$DE$42="W"))+SUMPRODUCT(($CZ$3:$CZ$42=$AO55)*($DC$3:$DC$42=$AO53)*($DE$3:$DE$42="W"))+SUMPRODUCT(($CZ$3:$CZ$42=$AO52)*($DC$3:$DC$42=$AO53)*($DE$3:$DE$42="W"))</f>
        <v>#REF!</v>
      </c>
      <c r="AQ53" s="13" t="str">
        <f>SUMPRODUCT(($CZ$3:$CZ$42=$AO53)*($DC$3:$DC$42=$AO54)*($DD$3:$DD$42="D"))+SUMPRODUCT(($CZ$3:$CZ$42=$AO53)*($DC$3:$DC$42=$AO55)*($DD$3:$DD$42="D"))+SUMPRODUCT(($CZ$3:$CZ$42=$AO53)*($DC$3:$DC$42=$AO52)*($DD$3:$DD$42="D"))+SUMPRODUCT(($CZ$3:$CZ$42=$AO54)*($DC$3:$DC$42=$AO53)*($DD$3:$DD$42="D"))+SUMPRODUCT(($CZ$3:$CZ$42=$AO55)*($DC$3:$DC$42=$AO53)*($DD$3:$DD$42="D"))+SUMPRODUCT(($CZ$3:$CZ$42=$AO52)*($DC$3:$DC$42=$AO53)*($DD$3:$DD$42="D"))</f>
        <v>#REF!</v>
      </c>
      <c r="AR53" s="13" t="str">
        <f>SUMPRODUCT(($CZ$3:$CZ$42=$AO53)*($DC$3:$DC$42=$AO54)*($DD$3:$DD$42="L"))+SUMPRODUCT(($CZ$3:$CZ$42=$AO53)*($DC$3:$DC$42=$AO55)*($DD$3:$DD$42="L"))+SUMPRODUCT(($CZ$3:$CZ$42=$AO53)*($DC$3:$DC$42=$AO52)*($DD$3:$DD$42="L"))+SUMPRODUCT(($CZ$3:$CZ$42=$AO54)*($DC$3:$DC$42=$AO53)*($DE$3:$DE$42="L"))+SUMPRODUCT(($CZ$3:$CZ$42=$AO55)*($DC$3:$DC$42=$AO53)*($DE$3:$DE$42="L"))+SUMPRODUCT(($CZ$3:$CZ$42=$AO52)*($DC$3:$DC$42=$AO53)*($DE$3:$DE$42="L"))</f>
        <v>#REF!</v>
      </c>
      <c r="AS53" s="13" t="str">
        <f>SUMPRODUCT(($CZ$3:$CZ$42=$AO53)*($DC$3:$DC$42=$AO54)*$DA$3:$DA$42)+SUMPRODUCT(($CZ$3:$CZ$42=$AO53)*($DC$3:$DC$42=$AO55)*$DA$3:$DA$42)+SUMPRODUCT(($CZ$3:$CZ$42=$AO53)*($DC$3:$DC$42=$AO51)*$DA$3:$DA$42)+SUMPRODUCT(($CZ$3:$CZ$42=$AO53)*($DC$3:$DC$42=$AO52)*$DA$3:$DA$42)+SUMPRODUCT(($CZ$3:$CZ$42=$AO54)*($DC$3:$DC$42=$AO53)*$DB$3:$DB$42)+SUMPRODUCT(($CZ$3:$CZ$42=$AO55)*($DC$3:$DC$42=$AO53)*$DB$3:$DB$42)+SUMPRODUCT(($CZ$3:$CZ$42=$AO51)*($DC$3:$DC$42=$AO53)*$DB$3:$DB$42)+SUMPRODUCT(($CZ$3:$CZ$42=$AO52)*($DC$3:$DC$42=$AO53)*$DB$3:$DB$42)</f>
        <v>#REF!</v>
      </c>
      <c r="AT53" s="13" t="str">
        <f>SUMPRODUCT(($CZ$3:$CZ$42=$AO53)*($DC$3:$DC$42=$AO54)*$DB$3:$DB$42)+SUMPRODUCT(($CZ$3:$CZ$42=$AO53)*($DC$3:$DC$42=$AO55)*$DB$3:$DB$42)+SUMPRODUCT(($CZ$3:$CZ$42=$AO53)*($DC$3:$DC$42=$AO51)*$DB$3:$DB$42)+SUMPRODUCT(($CZ$3:$CZ$42=$AO53)*($DC$3:$DC$42=$AO52)*$DB$3:$DB$42)+SUMPRODUCT(($CZ$3:$CZ$42=$AO54)*($DC$3:$DC$42=$AO53)*$DA$3:$DA$42)+SUMPRODUCT(($CZ$3:$CZ$42=$AO55)*($DC$3:$DC$42=$AO53)*$DA$3:$DA$42)+SUMPRODUCT(($CZ$3:$CZ$42=$AO51)*($DC$3:$DC$42=$AO53)*$DA$3:$DA$42)+SUMPRODUCT(($CZ$3:$CZ$42=$AO52)*($DC$3:$DC$42=$AO53)*$DA$3:$DA$42)</f>
        <v>#REF!</v>
      </c>
      <c r="AU53" s="13" t="str">
        <f t="shared" si="442"/>
        <v>#REF!</v>
      </c>
      <c r="AV53" s="13" t="str">
        <f t="shared" si="443"/>
        <v>#N/A</v>
      </c>
      <c r="AW53" s="13" t="str">
        <f t="shared" si="444"/>
        <v>#N/A</v>
      </c>
      <c r="AX53" s="13" t="str">
        <f t="shared" si="445"/>
        <v>#N/A</v>
      </c>
      <c r="AY53" s="13" t="str">
        <f t="shared" si="446"/>
        <v>#N/A</v>
      </c>
      <c r="AZ53" s="13" t="str">
        <f t="shared" si="447"/>
        <v>#N/A</v>
      </c>
      <c r="BA53" s="13" t="str">
        <f t="shared" si="448"/>
        <v>#N/A</v>
      </c>
      <c r="BB53" s="13" t="str">
        <f t="shared" si="449"/>
        <v>#N/A</v>
      </c>
      <c r="BC53" s="13" t="str">
        <f t="shared" si="450"/>
        <v>#N/A</v>
      </c>
      <c r="BD53" s="13" t="str">
        <f t="shared" si="451"/>
        <v>#N/A</v>
      </c>
      <c r="BE53" s="13" t="str">
        <f t="shared" si="452"/>
        <v>#N/A</v>
      </c>
      <c r="BF53" s="13" t="str">
        <f t="shared" si="453"/>
        <v>#N/A</v>
      </c>
      <c r="BG53" s="13" t="str">
        <f t="shared" si="454"/>
        <v>#N/A</v>
      </c>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7"/>
      <c r="DJ53" s="7"/>
      <c r="DK53" s="7"/>
      <c r="DL53" s="7"/>
      <c r="DM53" s="7"/>
      <c r="DN53" s="7"/>
      <c r="DO53" s="7"/>
      <c r="DP53" s="13"/>
      <c r="DQ53" s="13"/>
      <c r="DR53" s="13"/>
      <c r="DS53" s="13"/>
      <c r="DT53" s="13"/>
      <c r="DU53" s="13"/>
      <c r="DV53" s="13"/>
      <c r="DW53" s="13"/>
      <c r="DX53" s="13"/>
      <c r="DY53" s="13"/>
      <c r="DZ53" s="13"/>
      <c r="EA53" s="13"/>
      <c r="EB53" s="13"/>
      <c r="EC53" s="13"/>
      <c r="ED53" s="13"/>
      <c r="EE53" s="13"/>
      <c r="EF53" s="97">
        <v>50.0</v>
      </c>
      <c r="EG53" s="97"/>
      <c r="EH53" s="97" t="str">
        <f t="shared" si="394"/>
        <v>#REF!</v>
      </c>
      <c r="EI53" s="97"/>
      <c r="EJ53" s="97" t="str">
        <f>IF(ISERROR("'Dummy Table'!"&amp;VLOOKUP(EH53,'Dummy Table'!$EH$7:$EI$38,2,FALSE)),"'Dummy Table'!eg4","'Dummy Table'!"&amp;VLOOKUP(EH53,'Dummy Table'!$EH$7:$EI$38,2,FALSE))</f>
        <v>'Dummy Table'!eg4</v>
      </c>
      <c r="EK53" s="13"/>
      <c r="EL53" s="102">
        <v>44379.875</v>
      </c>
      <c r="EM53" s="103">
        <f t="shared" si="78"/>
        <v>44379.875</v>
      </c>
      <c r="EN53" s="13"/>
      <c r="EO53" s="108" t="s">
        <v>764</v>
      </c>
      <c r="EP53" s="13">
        <v>0.0</v>
      </c>
      <c r="EQ53" s="13" t="s">
        <v>765</v>
      </c>
      <c r="ER53" s="13" t="s">
        <v>766</v>
      </c>
    </row>
    <row r="54" ht="14.25" customHeight="1">
      <c r="A54" s="13"/>
      <c r="B54" s="13"/>
      <c r="C54" s="13"/>
      <c r="D54" s="13"/>
      <c r="E54" s="13"/>
      <c r="F54" s="13"/>
      <c r="G54" s="13"/>
      <c r="H54" s="13"/>
      <c r="I54" s="13" t="str">
        <f>SUMPRODUCT((I11:I14=I14)*(H11:H14=H14)*(F11:F14&gt;F14))+1</f>
        <v>#REF!</v>
      </c>
      <c r="J54" s="13"/>
      <c r="K54" s="13"/>
      <c r="L54" s="13"/>
      <c r="M54" s="13"/>
      <c r="N54" s="13"/>
      <c r="O54" s="13"/>
      <c r="P54" s="13"/>
      <c r="Q54" s="13"/>
      <c r="R54" s="13"/>
      <c r="S54" s="13"/>
      <c r="T54" s="13" t="str">
        <f t="shared" si="425"/>
        <v>#N/A</v>
      </c>
      <c r="U54" s="13" t="str">
        <f t="shared" si="426"/>
        <v>#N/A</v>
      </c>
      <c r="V54" s="13" t="str">
        <f>SUMPRODUCT(($CZ$3:$CZ$42=$U54)*($DC$3:$DC$42=$U55)*($DD$3:$DD$42="W"))+SUMPRODUCT(($CZ$3:$CZ$42=$U54)*($DC$3:$DC$42=$U51)*($DD$3:$DD$42="W"))+SUMPRODUCT(($CZ$3:$CZ$42=$U54)*($DC$3:$DC$42=$U52)*($DD$3:$DD$42="W"))+SUMPRODUCT(($CZ$3:$CZ$42=$U54)*($DC$3:$DC$42=$U53)*($DD$3:$DD$42="W"))+SUMPRODUCT(($CZ$3:$CZ$42=$U55)*($DC$3:$DC$42=$U54)*($DE$3:$DE$42="W"))+SUMPRODUCT(($CZ$3:$CZ$42=$U51)*($DC$3:$DC$42=$U54)*($DE$3:$DE$42="W"))+SUMPRODUCT(($CZ$3:$CZ$42=$U52)*($DC$3:$DC$42=$U54)*($DE$3:$DE$42="W"))+SUMPRODUCT(($CZ$3:$CZ$42=$U53)*($DC$3:$DC$42=$U54)*($DE$3:$DE$42="W"))</f>
        <v>#REF!</v>
      </c>
      <c r="W54" s="13" t="str">
        <f>SUMPRODUCT(($CZ$3:$CZ$42=$U54)*($DC$3:$DC$42=$U55)*($DD$3:$DD$42="D"))+SUMPRODUCT(($CZ$3:$CZ$42=$U54)*($DC$3:$DC$42=$U51)*($DD$3:$DD$42="D"))+SUMPRODUCT(($CZ$3:$CZ$42=$U54)*($DC$3:$DC$42=$U52)*($DD$3:$DD$42="D"))+SUMPRODUCT(($CZ$3:$CZ$42=$U54)*($DC$3:$DC$42=$U53)*($DD$3:$DD$42="D"))+SUMPRODUCT(($CZ$3:$CZ$42=$U55)*($DC$3:$DC$42=$U54)*($DD$3:$DD$42="D"))+SUMPRODUCT(($CZ$3:$CZ$42=$U51)*($DC$3:$DC$42=$U54)*($DD$3:$DD$42="D"))+SUMPRODUCT(($CZ$3:$CZ$42=$U52)*($DC$3:$DC$42=$U54)*($DD$3:$DD$42="D"))+SUMPRODUCT(($CZ$3:$CZ$42=$U53)*($DC$3:$DC$42=$U54)*($DD$3:$DD$42="D"))</f>
        <v>#REF!</v>
      </c>
      <c r="X54" s="13" t="str">
        <f>SUMPRODUCT(($CZ$3:$CZ$42=$U54)*($DC$3:$DC$42=$U55)*($DD$3:$DD$42="L"))+SUMPRODUCT(($CZ$3:$CZ$42=$U54)*($DC$3:$DC$42=$U51)*($DD$3:$DD$42="L"))+SUMPRODUCT(($CZ$3:$CZ$42=$U54)*($DC$3:$DC$42=$U52)*($DD$3:$DD$42="L"))+SUMPRODUCT(($CZ$3:$CZ$42=$U54)*($DC$3:$DC$42=$U53)*($DD$3:$DD$42="L"))+SUMPRODUCT(($CZ$3:$CZ$42=$U55)*($DC$3:$DC$42=$U54)*($DE$3:$DE$42="L"))+SUMPRODUCT(($CZ$3:$CZ$42=$U51)*($DC$3:$DC$42=$U54)*($DE$3:$DE$42="L"))+SUMPRODUCT(($CZ$3:$CZ$42=$U52)*($DC$3:$DC$42=$U54)*($DE$3:$DE$42="L"))+SUMPRODUCT(($CZ$3:$CZ$42=$U53)*($DC$3:$DC$42=$U54)*($DE$3:$DE$42="L"))</f>
        <v>#REF!</v>
      </c>
      <c r="Y54" s="13" t="str">
        <f>SUMPRODUCT(($CZ$3:$CZ$42=$U54)*($DC$3:$DC$42=$U55)*$DA$3:$DA$42)+SUMPRODUCT(($CZ$3:$CZ$42=$U54)*($DC$3:$DC$42=$U51)*$DA$3:$DA$42)+SUMPRODUCT(($CZ$3:$CZ$42=$U54)*($DC$3:$DC$42=$U52)*$DA$3:$DA$42)+SUMPRODUCT(($CZ$3:$CZ$42=$U54)*($DC$3:$DC$42=$U53)*$DA$3:$DA$42)+SUMPRODUCT(($CZ$3:$CZ$42=$U55)*($DC$3:$DC$42=$U54)*$DB$3:$DB$42)+SUMPRODUCT(($CZ$3:$CZ$42=$U51)*($DC$3:$DC$42=$U54)*$DB$3:$DB$42)+SUMPRODUCT(($CZ$3:$CZ$42=$U52)*($DC$3:$DC$42=$U54)*$DB$3:$DB$42)+SUMPRODUCT(($CZ$3:$CZ$42=$U53)*($DC$3:$DC$42=$U54)*$DB$3:$DB$42)</f>
        <v>#REF!</v>
      </c>
      <c r="Z54" s="13" t="str">
        <f>SUMPRODUCT(($CZ$3:$CZ$42=$U54)*($DC$3:$DC$42=$U55)*$DB$3:$DB$42)+SUMPRODUCT(($CZ$3:$CZ$42=$U54)*($DC$3:$DC$42=$U51)*$DB$3:$DB$42)+SUMPRODUCT(($CZ$3:$CZ$42=$U54)*($DC$3:$DC$42=$U52)*$DB$3:$DB$42)+SUMPRODUCT(($CZ$3:$CZ$42=$U54)*($DC$3:$DC$42=$U53)*$DB$3:$DB$42)+SUMPRODUCT(($CZ$3:$CZ$42=$U55)*($DC$3:$DC$42=$U54)*$DA$3:$DA$42)+SUMPRODUCT(($CZ$3:$CZ$42=$U51)*($DC$3:$DC$42=$U54)*$DA$3:$DA$42)+SUMPRODUCT(($CZ$3:$CZ$42=$U52)*($DC$3:$DC$42=$U54)*$DA$3:$DA$42)+SUMPRODUCT(($CZ$3:$CZ$42=$U53)*($DC$3:$DC$42=$U54)*$DA$3:$DA$42)</f>
        <v>#REF!</v>
      </c>
      <c r="AA54" s="13" t="str">
        <f t="shared" si="427"/>
        <v>#REF!</v>
      </c>
      <c r="AB54" s="13" t="str">
        <f t="shared" si="428"/>
        <v>#N/A</v>
      </c>
      <c r="AC54" s="13" t="str">
        <f t="shared" si="429"/>
        <v>#N/A</v>
      </c>
      <c r="AD54" s="13" t="str">
        <f t="shared" si="430"/>
        <v>#N/A</v>
      </c>
      <c r="AE54" s="13" t="str">
        <f t="shared" si="431"/>
        <v>#N/A</v>
      </c>
      <c r="AF54" s="13" t="str">
        <f t="shared" si="432"/>
        <v>#N/A</v>
      </c>
      <c r="AG54" s="13" t="str">
        <f t="shared" si="433"/>
        <v>#N/A</v>
      </c>
      <c r="AH54" s="13" t="str">
        <f t="shared" si="434"/>
        <v>#N/A</v>
      </c>
      <c r="AI54" s="13" t="str">
        <f t="shared" si="435"/>
        <v>#N/A</v>
      </c>
      <c r="AJ54" s="13" t="str">
        <f t="shared" si="436"/>
        <v>#N/A</v>
      </c>
      <c r="AK54" s="13" t="str">
        <f t="shared" si="437"/>
        <v>#N/A</v>
      </c>
      <c r="AL54" s="13" t="str">
        <f t="shared" si="438"/>
        <v>#N/A</v>
      </c>
      <c r="AM54" s="13" t="str">
        <f t="shared" si="439"/>
        <v>#N/A</v>
      </c>
      <c r="AN54" s="13" t="str">
        <f t="shared" si="440"/>
        <v>#N/A</v>
      </c>
      <c r="AO54" s="13" t="str">
        <f t="shared" si="441"/>
        <v>#N/A</v>
      </c>
      <c r="AP54" s="13" t="str">
        <f>IF($AO54&lt;&gt;"",SUMPRODUCT(($CZ$3:$CZ$42=$AO54)*($DC$3:$DC$42=$AO55)*($DD$3:$DD$42="W"))+SUMPRODUCT(($CZ$3:$CZ$42=$AO54)*($DC$3:$DC$42=$AO52)*($DD$3:$DD$42="W"))+SUMPRODUCT(($CZ$3:$CZ$42=$AO54)*($DC$3:$DC$42=$AO53)*($DD$3:$DD$42="W"))+SUMPRODUCT(($CZ$3:$CZ$42=$AO55)*($DC$3:$DC$42=$AO54)*($DE$3:$DE$42="W"))+SUMPRODUCT(($CZ$3:$CZ$42=$AO52)*($DC$3:$DC$42=$AO54)*($DE$3:$DE$42="W"))+SUMPRODUCT(($CZ$3:$CZ$42=$AO53)*($DC$3:$DC$42=$AO54)*($DE$3:$DE$42="W")),"")</f>
        <v>#N/A</v>
      </c>
      <c r="AQ54" s="13" t="str">
        <f>IF($AO54&lt;&gt;"",SUMPRODUCT(($CZ$3:$CZ$42=$AO54)*($DC$3:$DC$42=$AO55)*($DD$3:$DD$42="D"))+SUMPRODUCT(($CZ$3:$CZ$42=$AO54)*($DC$3:$DC$42=$AO52)*($DD$3:$DD$42="D"))+SUMPRODUCT(($CZ$3:$CZ$42=$AO54)*($DC$3:$DC$42=$AO53)*($DD$3:$DD$42="D"))+SUMPRODUCT(($CZ$3:$CZ$42=$AO55)*($DC$3:$DC$42=$AO54)*($DD$3:$DD$42="D"))+SUMPRODUCT(($CZ$3:$CZ$42=$AO52)*($DC$3:$DC$42=$AO54)*($DD$3:$DD$42="D"))+SUMPRODUCT(($CZ$3:$CZ$42=$AO53)*($DC$3:$DC$42=$AO54)*($DD$3:$DD$42="D")),"")</f>
        <v>#N/A</v>
      </c>
      <c r="AR54" s="13" t="str">
        <f>IF($AO54&lt;&gt;"",SUMPRODUCT(($CZ$3:$CZ$42=$AO54)*($DC$3:$DC$42=$AO55)*($DD$3:$DD$42="L"))+SUMPRODUCT(($CZ$3:$CZ$42=$AO54)*($DC$3:$DC$42=$AO52)*($DD$3:$DD$42="L"))+SUMPRODUCT(($CZ$3:$CZ$42=$AO54)*($DC$3:$DC$42=$AO53)*($DD$3:$DD$42="L"))+SUMPRODUCT(($CZ$3:$CZ$42=$AO55)*($DC$3:$DC$42=$AO54)*($DE$3:$DE$42="L"))+SUMPRODUCT(($CZ$3:$CZ$42=$AO52)*($DC$3:$DC$42=$AO54)*($DE$3:$DE$42="L"))+SUMPRODUCT(($CZ$3:$CZ$42=$AO53)*($DC$3:$DC$42=$AO54)*($DE$3:$DE$42="L")),"")</f>
        <v>#N/A</v>
      </c>
      <c r="AS54" s="13" t="str">
        <f>SUMPRODUCT(($CZ$3:$CZ$42=$AO54)*($DC$3:$DC$42=$AO55)*$DA$3:$DA$42)+SUMPRODUCT(($CZ$3:$CZ$42=$AO54)*($DC$3:$DC$42=$AO51)*$DA$3:$DA$42)+SUMPRODUCT(($CZ$3:$CZ$42=$AO54)*($DC$3:$DC$42=$AO52)*$DA$3:$DA$42)+SUMPRODUCT(($CZ$3:$CZ$42=$AO54)*($DC$3:$DC$42=$AO53)*$DA$3:$DA$42)+SUMPRODUCT(($CZ$3:$CZ$42=$AO55)*($DC$3:$DC$42=$AO54)*$DB$3:$DB$42)+SUMPRODUCT(($CZ$3:$CZ$42=$AO51)*($DC$3:$DC$42=$AO54)*$DB$3:$DB$42)+SUMPRODUCT(($CZ$3:$CZ$42=$AO52)*($DC$3:$DC$42=$AO54)*$DB$3:$DB$42)+SUMPRODUCT(($CZ$3:$CZ$42=$AO53)*($DC$3:$DC$42=$AO54)*$DB$3:$DB$42)</f>
        <v>#REF!</v>
      </c>
      <c r="AT54" s="13" t="str">
        <f>SUMPRODUCT(($CZ$3:$CZ$42=$AO54)*($DC$3:$DC$42=$AO55)*$DB$3:$DB$42)+SUMPRODUCT(($CZ$3:$CZ$42=$AO54)*($DC$3:$DC$42=$AO51)*$DB$3:$DB$42)+SUMPRODUCT(($CZ$3:$CZ$42=$AO54)*($DC$3:$DC$42=$AO52)*$DB$3:$DB$42)+SUMPRODUCT(($CZ$3:$CZ$42=$AO54)*($DC$3:$DC$42=$AO53)*$DB$3:$DB$42)+SUMPRODUCT(($CZ$3:$CZ$42=$AO55)*($DC$3:$DC$42=$AO54)*$DA$3:$DA$42)+SUMPRODUCT(($CZ$3:$CZ$42=$AO51)*($DC$3:$DC$42=$AO54)*$DA$3:$DA$42)+SUMPRODUCT(($CZ$3:$CZ$42=$AO52)*($DC$3:$DC$42=$AO54)*$DA$3:$DA$42)+SUMPRODUCT(($CZ$3:$CZ$42=$AO53)*($DC$3:$DC$42=$AO54)*$DA$3:$DA$42)</f>
        <v>#REF!</v>
      </c>
      <c r="AU54" s="13" t="str">
        <f t="shared" si="442"/>
        <v>#REF!</v>
      </c>
      <c r="AV54" s="13" t="str">
        <f t="shared" si="443"/>
        <v>#N/A</v>
      </c>
      <c r="AW54" s="13" t="str">
        <f t="shared" si="444"/>
        <v>#N/A</v>
      </c>
      <c r="AX54" s="13" t="str">
        <f t="shared" si="445"/>
        <v>#N/A</v>
      </c>
      <c r="AY54" s="13" t="str">
        <f t="shared" si="446"/>
        <v>#N/A</v>
      </c>
      <c r="AZ54" s="13" t="str">
        <f t="shared" si="447"/>
        <v>#N/A</v>
      </c>
      <c r="BA54" s="13" t="str">
        <f t="shared" si="448"/>
        <v>#N/A</v>
      </c>
      <c r="BB54" s="13" t="str">
        <f t="shared" si="449"/>
        <v>#N/A</v>
      </c>
      <c r="BC54" s="13" t="str">
        <f t="shared" si="450"/>
        <v>#N/A</v>
      </c>
      <c r="BD54" s="13" t="str">
        <f t="shared" si="451"/>
        <v>#N/A</v>
      </c>
      <c r="BE54" s="13" t="str">
        <f t="shared" si="452"/>
        <v>#N/A</v>
      </c>
      <c r="BF54" s="13" t="str">
        <f t="shared" si="453"/>
        <v>#N/A</v>
      </c>
      <c r="BG54" s="13" t="str">
        <f t="shared" si="454"/>
        <v>#N/A</v>
      </c>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7"/>
      <c r="DJ54" s="7"/>
      <c r="DK54" s="7"/>
      <c r="DL54" s="7"/>
      <c r="DM54" s="7"/>
      <c r="DN54" s="7"/>
      <c r="DO54" s="7"/>
      <c r="DP54" s="13"/>
      <c r="DQ54" s="13"/>
      <c r="DR54" s="13"/>
      <c r="DS54" s="13"/>
      <c r="DT54" s="13"/>
      <c r="DU54" s="13"/>
      <c r="DV54" s="13"/>
      <c r="DW54" s="13"/>
      <c r="DX54" s="13"/>
      <c r="DY54" s="13"/>
      <c r="DZ54" s="13"/>
      <c r="EA54" s="13"/>
      <c r="EB54" s="13"/>
      <c r="EC54" s="13"/>
      <c r="ED54" s="13"/>
      <c r="EE54" s="13"/>
      <c r="EF54" s="97">
        <v>51.0</v>
      </c>
      <c r="EG54" s="97"/>
      <c r="EH54" s="97" t="str">
        <f t="shared" si="394"/>
        <v>#REF!</v>
      </c>
      <c r="EI54" s="97"/>
      <c r="EJ54" s="97" t="str">
        <f>IF(ISERROR("'Dummy Table'!"&amp;VLOOKUP(EH54,'Dummy Table'!$EH$7:$EI$38,2,FALSE)),"'Dummy Table'!eg4","'Dummy Table'!"&amp;VLOOKUP(EH54,'Dummy Table'!$EH$7:$EI$38,2,FALSE))</f>
        <v>'Dummy Table'!eg4</v>
      </c>
      <c r="EK54" s="13"/>
      <c r="EL54" s="102">
        <v>44380.75</v>
      </c>
      <c r="EM54" s="103">
        <f t="shared" si="78"/>
        <v>44380.75</v>
      </c>
      <c r="EN54" s="13"/>
      <c r="EO54" s="108" t="s">
        <v>767</v>
      </c>
      <c r="EP54" s="13">
        <v>0.0</v>
      </c>
      <c r="EQ54" s="13" t="s">
        <v>768</v>
      </c>
      <c r="ER54" s="13" t="s">
        <v>769</v>
      </c>
    </row>
    <row r="55"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7"/>
      <c r="DJ55" s="7"/>
      <c r="DK55" s="7"/>
      <c r="DL55" s="7"/>
      <c r="DM55" s="7"/>
      <c r="DN55" s="7"/>
      <c r="DO55" s="7"/>
      <c r="DP55" s="13"/>
      <c r="DQ55" s="13"/>
      <c r="DR55" s="13"/>
      <c r="DS55" s="13"/>
      <c r="DT55" s="13"/>
      <c r="DU55" s="13"/>
      <c r="DV55" s="13"/>
      <c r="DW55" s="13"/>
      <c r="DX55" s="13"/>
      <c r="DY55" s="13"/>
      <c r="DZ55" s="13"/>
      <c r="EA55" s="13"/>
      <c r="EB55" s="13"/>
      <c r="EC55" s="13"/>
      <c r="ED55" s="13"/>
      <c r="EE55" s="13"/>
      <c r="EF55" s="97">
        <v>37.0</v>
      </c>
      <c r="EG55" s="97"/>
      <c r="EH55" s="97" t="str">
        <f t="shared" si="394"/>
        <v>#REF!</v>
      </c>
      <c r="EI55" s="97"/>
      <c r="EJ55" s="97" t="str">
        <f>IF(ISERROR("'Dummy Table'!"&amp;VLOOKUP(EH55,'Dummy Table'!$EH$7:$EI$38,2,FALSE)),"'Dummy Table'!eg4","'Dummy Table'!"&amp;VLOOKUP(EH55,'Dummy Table'!$EH$7:$EI$38,2,FALSE))</f>
        <v>'Dummy Table'!eg4</v>
      </c>
      <c r="EK55" s="13"/>
      <c r="EL55" s="102">
        <v>44380.875</v>
      </c>
      <c r="EM55" s="103">
        <f t="shared" si="78"/>
        <v>44380.875</v>
      </c>
      <c r="EN55" s="13"/>
      <c r="EO55" s="108" t="s">
        <v>770</v>
      </c>
      <c r="EP55" s="13">
        <v>1.0</v>
      </c>
      <c r="EQ55" s="13" t="s">
        <v>771</v>
      </c>
      <c r="ER55" s="13" t="s">
        <v>772</v>
      </c>
    </row>
    <row r="5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7"/>
      <c r="DJ56" s="7"/>
      <c r="DK56" s="7"/>
      <c r="DL56" s="7"/>
      <c r="DM56" s="7"/>
      <c r="DN56" s="7"/>
      <c r="DO56" s="7"/>
      <c r="DP56" s="13"/>
      <c r="DQ56" s="13"/>
      <c r="DR56" s="13"/>
      <c r="DS56" s="13"/>
      <c r="DT56" s="13"/>
      <c r="DU56" s="13"/>
      <c r="DV56" s="13"/>
      <c r="DW56" s="13"/>
      <c r="DX56" s="13"/>
      <c r="DY56" s="13"/>
      <c r="DZ56" s="13"/>
      <c r="EA56" s="13"/>
      <c r="EB56" s="13"/>
      <c r="EC56" s="13"/>
      <c r="ED56" s="13"/>
      <c r="EE56" s="13"/>
      <c r="EF56" s="97">
        <v>38.0</v>
      </c>
      <c r="EG56" s="97"/>
      <c r="EH56" s="97" t="str">
        <f t="shared" si="394"/>
        <v>#REF!</v>
      </c>
      <c r="EI56" s="97"/>
      <c r="EJ56" s="97" t="str">
        <f>IF(ISERROR("'Dummy Table'!"&amp;VLOOKUP(EH56,'Dummy Table'!$EH$7:$EI$38,2,FALSE)),"'Dummy Table'!eg4","'Dummy Table'!"&amp;VLOOKUP(EH56,'Dummy Table'!$EH$7:$EI$38,2,FALSE))</f>
        <v>'Dummy Table'!eg4</v>
      </c>
      <c r="EK56" s="13"/>
      <c r="EL56" s="102">
        <v>44383.875</v>
      </c>
      <c r="EM56" s="103">
        <f t="shared" si="78"/>
        <v>44383.875</v>
      </c>
      <c r="EN56" s="13"/>
      <c r="EO56" s="108" t="s">
        <v>773</v>
      </c>
      <c r="EP56" s="13">
        <v>1.0</v>
      </c>
      <c r="EQ56" s="13" t="s">
        <v>774</v>
      </c>
      <c r="ER56" s="13" t="s">
        <v>775</v>
      </c>
    </row>
    <row r="57" ht="14.25" customHeight="1">
      <c r="A57" s="13"/>
      <c r="B57" s="13"/>
      <c r="C57" s="13"/>
      <c r="D57" s="13"/>
      <c r="E57" s="13"/>
      <c r="F57" s="13"/>
      <c r="G57" s="13"/>
      <c r="H57" s="13"/>
      <c r="I57" s="13"/>
      <c r="J57" s="13"/>
      <c r="K57" s="13"/>
      <c r="L57" s="13"/>
      <c r="M57" s="13"/>
      <c r="N57" s="13"/>
      <c r="O57" s="13"/>
      <c r="P57" s="13"/>
      <c r="Q57" s="13"/>
      <c r="R57" s="13"/>
      <c r="S57" s="13"/>
      <c r="T57" s="13" t="str">
        <f>IF(U58="",SUM(AG18:AL18),IF(U59="",SUM(AG19:AL19),IF(U60="",SUM(AG20:AL20),IF(U61="",SUM(AG21:AL21),0))))</f>
        <v>#N/A</v>
      </c>
      <c r="U57" s="13"/>
      <c r="V57" s="13"/>
      <c r="W57" s="13"/>
      <c r="X57" s="13"/>
      <c r="Y57" s="13"/>
      <c r="Z57" s="13"/>
      <c r="AA57" s="13"/>
      <c r="AB57" s="13"/>
      <c r="AC57" s="13"/>
      <c r="AD57" s="13"/>
      <c r="AE57" s="13"/>
      <c r="AF57" s="13"/>
      <c r="AG57" s="13"/>
      <c r="AH57" s="13"/>
      <c r="AI57" s="13"/>
      <c r="AJ57" s="13"/>
      <c r="AK57" s="13"/>
      <c r="AL57" s="13"/>
      <c r="AM57" s="13"/>
      <c r="AN57" s="13" t="str">
        <f>IF(AO59="",SUM(BA19:BF19),IF(AO60="",SUM(BA20:BF20),IF(AO61="",SUM(BA21:BF21),0)))</f>
        <v>#N/A</v>
      </c>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7"/>
      <c r="DJ57" s="7"/>
      <c r="DK57" s="7"/>
      <c r="DL57" s="7"/>
      <c r="DM57" s="7"/>
      <c r="DN57" s="7"/>
      <c r="DO57" s="7"/>
      <c r="DP57" s="13"/>
      <c r="DQ57" s="13"/>
      <c r="DR57" s="13"/>
      <c r="DS57" s="13"/>
      <c r="DT57" s="13"/>
      <c r="DU57" s="13"/>
      <c r="DV57" s="13"/>
      <c r="DW57" s="13"/>
      <c r="DX57" s="13"/>
      <c r="DY57" s="13"/>
      <c r="DZ57" s="13"/>
      <c r="EA57" s="13"/>
      <c r="EB57" s="13"/>
      <c r="EC57" s="13"/>
      <c r="ED57" s="13"/>
      <c r="EE57" s="13"/>
      <c r="EF57" s="97">
        <v>39.0</v>
      </c>
      <c r="EG57" s="97"/>
      <c r="EH57" s="97" t="str">
        <f t="shared" si="394"/>
        <v>#REF!</v>
      </c>
      <c r="EI57" s="97"/>
      <c r="EJ57" s="97" t="str">
        <f>IF(ISERROR("'Dummy Table'!"&amp;VLOOKUP(EH57,'Dummy Table'!$EH$7:$EI$38,2,FALSE)),"'Dummy Table'!eg4","'Dummy Table'!"&amp;VLOOKUP(EH57,'Dummy Table'!$EH$7:$EI$38,2,FALSE))</f>
        <v>'Dummy Table'!eg4</v>
      </c>
      <c r="EK57" s="13"/>
      <c r="EL57" s="102">
        <v>44384.875</v>
      </c>
      <c r="EM57" s="103">
        <f t="shared" si="78"/>
        <v>44384.875</v>
      </c>
      <c r="EN57" s="13"/>
      <c r="EO57" s="13"/>
      <c r="EP57" s="13">
        <v>1.0</v>
      </c>
      <c r="EQ57" s="13" t="s">
        <v>776</v>
      </c>
      <c r="ER57" s="13" t="s">
        <v>777</v>
      </c>
    </row>
    <row r="58" ht="14.25" customHeight="1">
      <c r="A58" s="13"/>
      <c r="B58" s="13"/>
      <c r="C58" s="13"/>
      <c r="D58" s="13"/>
      <c r="E58" s="13"/>
      <c r="F58" s="13"/>
      <c r="G58" s="13"/>
      <c r="H58" s="13"/>
      <c r="I58" s="13" t="str">
        <f>SUMPRODUCT((I18:I21=I18)*(H18:H21=H18)*(F18:F21&gt;F18))+1</f>
        <v>#REF!</v>
      </c>
      <c r="J58" s="13"/>
      <c r="K58" s="13"/>
      <c r="L58" s="13"/>
      <c r="M58" s="13"/>
      <c r="N58" s="13"/>
      <c r="O58" s="13"/>
      <c r="P58" s="13"/>
      <c r="Q58" s="13"/>
      <c r="R58" s="13"/>
      <c r="S58" s="13"/>
      <c r="T58" s="13" t="str">
        <f t="shared" ref="T58:T61" si="455">IF(U18&lt;&gt;"",SUMPRODUCT(($AB$18:$AB$21=AB18)*($AA$18:$AA$21=AA18)*($Y$18:$Y$21=Y18)*($Z$18:$Z$21=Z18)),"")</f>
        <v>#N/A</v>
      </c>
      <c r="U58" s="13" t="str">
        <f t="shared" ref="U58:U61" si="456">IF(AND(T58&lt;&gt;"",T58&gt;1),U18,"")</f>
        <v>#N/A</v>
      </c>
      <c r="V58" s="13" t="str">
        <f>SUMPRODUCT(($CZ$3:$CZ$42=$U58)*($DC$3:$DC$42=$U59)*($DD$3:$DD$42="W"))+SUMPRODUCT(($CZ$3:$CZ$42=$U58)*($DC$3:$DC$42=$U60)*($DD$3:$DD$42="W"))+SUMPRODUCT(($CZ$3:$CZ$42=$U58)*($DC$3:$DC$42=$U61)*($DD$3:$DD$42="W"))+SUMPRODUCT(($CZ$3:$CZ$42=$U58)*($DC$3:$DC$42=$U62)*($DD$3:$DD$42="W"))+SUMPRODUCT(($CZ$3:$CZ$42=$U59)*($DC$3:$DC$42=$U58)*($DE$3:$DE$42="W"))+SUMPRODUCT(($CZ$3:$CZ$42=$U60)*($DC$3:$DC$42=$U58)*($DE$3:$DE$42="W"))+SUMPRODUCT(($CZ$3:$CZ$42=$U61)*($DC$3:$DC$42=$U58)*($DE$3:$DE$42="W"))+SUMPRODUCT(($CZ$3:$CZ$42=$U62)*($DC$3:$DC$42=$U58)*($DE$3:$DE$42="W"))</f>
        <v>#REF!</v>
      </c>
      <c r="W58" s="13" t="str">
        <f>SUMPRODUCT(($CZ$3:$CZ$42=$U58)*($DC$3:$DC$42=$U59)*($DD$3:$DD$42="D"))+SUMPRODUCT(($CZ$3:$CZ$42=$U58)*($DC$3:$DC$42=$U60)*($DD$3:$DD$42="D"))+SUMPRODUCT(($CZ$3:$CZ$42=$U58)*($DC$3:$DC$42=$U61)*($DD$3:$DD$42="D"))+SUMPRODUCT(($CZ$3:$CZ$42=$U58)*($DC$3:$DC$42=$U62)*($DD$3:$DD$42="D"))+SUMPRODUCT(($CZ$3:$CZ$42=$U59)*($DC$3:$DC$42=$U58)*($DD$3:$DD$42="D"))+SUMPRODUCT(($CZ$3:$CZ$42=$U60)*($DC$3:$DC$42=$U58)*($DD$3:$DD$42="D"))+SUMPRODUCT(($CZ$3:$CZ$42=$U61)*($DC$3:$DC$42=$U58)*($DD$3:$DD$42="D"))+SUMPRODUCT(($CZ$3:$CZ$42=$U62)*($DC$3:$DC$42=$U58)*($DD$3:$DD$42="D"))</f>
        <v>#REF!</v>
      </c>
      <c r="X58" s="13" t="str">
        <f>SUMPRODUCT(($CZ$3:$CZ$42=$U58)*($DC$3:$DC$42=$U59)*($DD$3:$DD$42="L"))+SUMPRODUCT(($CZ$3:$CZ$42=$U58)*($DC$3:$DC$42=$U60)*($DD$3:$DD$42="L"))+SUMPRODUCT(($CZ$3:$CZ$42=$U58)*($DC$3:$DC$42=$U61)*($DD$3:$DD$42="L"))+SUMPRODUCT(($CZ$3:$CZ$42=$U58)*($DC$3:$DC$42=$U62)*($DD$3:$DD$42="L"))+SUMPRODUCT(($CZ$3:$CZ$42=$U59)*($DC$3:$DC$42=$U58)*($DE$3:$DE$42="L"))+SUMPRODUCT(($CZ$3:$CZ$42=$U60)*($DC$3:$DC$42=$U58)*($DE$3:$DE$42="L"))+SUMPRODUCT(($CZ$3:$CZ$42=$U61)*($DC$3:$DC$42=$U58)*($DE$3:$DE$42="L"))+SUMPRODUCT(($CZ$3:$CZ$42=$U62)*($DC$3:$DC$42=$U58)*($DE$3:$DE$42="L"))</f>
        <v>#REF!</v>
      </c>
      <c r="Y58" s="13" t="str">
        <f>SUMPRODUCT(($CZ$3:$CZ$42=$U58)*($DC$3:$DC$42=$U59)*$DA$3:$DA$42)+SUMPRODUCT(($CZ$3:$CZ$42=$U58)*($DC$3:$DC$42=$U60)*$DA$3:$DA$42)+SUMPRODUCT(($CZ$3:$CZ$42=$U58)*($DC$3:$DC$42=$U61)*$DA$3:$DA$42)+SUMPRODUCT(($CZ$3:$CZ$42=$U58)*($DC$3:$DC$42=$U62)*$DA$3:$DA$42)+SUMPRODUCT(($CZ$3:$CZ$42=$U59)*($DC$3:$DC$42=$U58)*$DB$3:$DB$42)+SUMPRODUCT(($CZ$3:$CZ$42=$U60)*($DC$3:$DC$42=$U58)*$DB$3:$DB$42)+SUMPRODUCT(($CZ$3:$CZ$42=$U61)*($DC$3:$DC$42=$U58)*$DB$3:$DB$42)+SUMPRODUCT(($CZ$3:$CZ$42=$U62)*($DC$3:$DC$42=$U58)*$DB$3:$DB$42)</f>
        <v>#REF!</v>
      </c>
      <c r="Z58" s="13" t="str">
        <f>SUMPRODUCT(($CZ$3:$CZ$42=$U58)*($DC$3:$DC$42=$U59)*$DB$3:$DB$42)+SUMPRODUCT(($CZ$3:$CZ$42=$U58)*($DC$3:$DC$42=$U60)*$DB$3:$DB$42)+SUMPRODUCT(($CZ$3:$CZ$42=$U58)*($DC$3:$DC$42=$U61)*$DB$3:$DB$42)+SUMPRODUCT(($CZ$3:$CZ$42=$U58)*($DC$3:$DC$42=$U62)*$DB$3:$DB$42)+SUMPRODUCT(($CZ$3:$CZ$42=$U59)*($DC$3:$DC$42=$U58)*$DA$3:$DA$42)+SUMPRODUCT(($CZ$3:$CZ$42=$U60)*($DC$3:$DC$42=$U58)*$DA$3:$DA$42)+SUMPRODUCT(($CZ$3:$CZ$42=$U61)*($DC$3:$DC$42=$U58)*$DA$3:$DA$42)+SUMPRODUCT(($CZ$3:$CZ$42=$U62)*($DC$3:$DC$42=$U58)*$DA$3:$DA$42)</f>
        <v>#REF!</v>
      </c>
      <c r="AA58" s="13" t="str">
        <f t="shared" ref="AA58:AA61" si="457">Y58-Z58+1000</f>
        <v>#REF!</v>
      </c>
      <c r="AB58" s="13" t="str">
        <f t="shared" ref="AB58:AB61" si="458">IF(U58&lt;&gt;"",V58*3+W58*1,"")</f>
        <v>#N/A</v>
      </c>
      <c r="AC58" s="13" t="str">
        <f t="shared" ref="AC58:AC61" si="459">IF(U58&lt;&gt;"",VLOOKUP(U58,$B$4:$H$40,7,FALSE),"")</f>
        <v>#N/A</v>
      </c>
      <c r="AD58" s="13" t="str">
        <f t="shared" ref="AD58:AD61" si="460">IF(U58&lt;&gt;"",VLOOKUP(U58,$B$4:$H$40,5,FALSE),"")</f>
        <v>#N/A</v>
      </c>
      <c r="AE58" s="13" t="str">
        <f t="shared" ref="AE58:AE61" si="461">IF(U58&lt;&gt;"",VLOOKUP(U58,$B$4:$J$40,9,FALSE),"")</f>
        <v>#N/A</v>
      </c>
      <c r="AF58" s="13" t="str">
        <f t="shared" ref="AF58:AF61" si="462">AB58</f>
        <v>#N/A</v>
      </c>
      <c r="AG58" s="13" t="str">
        <f t="shared" ref="AG58:AG61" si="463">IF(U58&lt;&gt;"",RANK(AF58,AF$58:AF$61),"")</f>
        <v>#N/A</v>
      </c>
      <c r="AH58" s="13" t="str">
        <f t="shared" ref="AH58:AH61" si="464">IF(U58&lt;&gt;"",SUMPRODUCT((AF$58:AF$61=AF58)*(AA$58:AA$61&gt;AA58)),"")</f>
        <v>#N/A</v>
      </c>
      <c r="AI58" s="13" t="str">
        <f t="shared" ref="AI58:AI61" si="465">IF(U58&lt;&gt;"",SUMPRODUCT((AF$58:AF$61=AF58)*(AA$58:AA$61=AA58)*(Y$58:Y$61&gt;Y58)),"")</f>
        <v>#N/A</v>
      </c>
      <c r="AJ58" s="13" t="str">
        <f t="shared" ref="AJ58:AJ61" si="466">IF(U58&lt;&gt;"",SUMPRODUCT((AF$58:AF$61=AF58)*(AA$58:AA$61=AA58)*(Y$58:Y$61=Y58)*(AC$58:AC$61&gt;AC58)),"")</f>
        <v>#N/A</v>
      </c>
      <c r="AK58" s="13" t="str">
        <f t="shared" ref="AK58:AK61" si="467">IF(U58&lt;&gt;"",SUMPRODUCT((AF$58:AF$61=AF58)*(AA$58:AA$61=AA58)*(Y$58:Y$61=Y58)*(AC$58:AC$61=AC58)*(AD$58:AD$61&gt;AD58)),"")</f>
        <v>#N/A</v>
      </c>
      <c r="AL58" s="13" t="str">
        <f t="shared" ref="AL58:AL61" si="468">IF(U58&lt;&gt;"",SUMPRODUCT((AF$58:AF$61=AF58)*(AA$58:AA$61=AA58)*(Y$58:Y$61=Y58)*(AC$58:AC$61=AC58)*(AD$58:AD$61=AD58)*(AE$58:AE$61&gt;AE58)),"")</f>
        <v>#N/A</v>
      </c>
      <c r="AM58" s="13" t="str">
        <f t="shared" ref="AM58:AM61" si="469">IF(U58&lt;&gt;"",SUM(AG58:AL58),"")</f>
        <v>#N/A</v>
      </c>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7"/>
      <c r="DJ58" s="7"/>
      <c r="DK58" s="7"/>
      <c r="DL58" s="7"/>
      <c r="DM58" s="7"/>
      <c r="DN58" s="7"/>
      <c r="DO58" s="7"/>
      <c r="DP58" s="13"/>
      <c r="DQ58" s="13"/>
      <c r="DR58" s="13"/>
      <c r="DS58" s="13"/>
      <c r="DT58" s="13"/>
      <c r="DU58" s="13"/>
      <c r="DV58" s="13"/>
      <c r="DW58" s="13"/>
      <c r="DX58" s="13"/>
      <c r="DY58" s="13"/>
      <c r="DZ58" s="13"/>
      <c r="EA58" s="13"/>
      <c r="EB58" s="13"/>
      <c r="EC58" s="13"/>
      <c r="ED58" s="13"/>
      <c r="EE58" s="13"/>
      <c r="EF58" s="97">
        <v>40.0</v>
      </c>
      <c r="EG58" s="97"/>
      <c r="EH58" s="97" t="str">
        <f t="shared" si="394"/>
        <v>#REF!</v>
      </c>
      <c r="EI58" s="97"/>
      <c r="EJ58" s="97" t="str">
        <f>IF(ISERROR("'Dummy Table'!"&amp;VLOOKUP(EH58,'Dummy Table'!$EH$7:$EI$38,2,FALSE)),"'Dummy Table'!eg4","'Dummy Table'!"&amp;VLOOKUP(EH58,'Dummy Table'!$EH$7:$EI$38,2,FALSE))</f>
        <v>'Dummy Table'!eg4</v>
      </c>
      <c r="EK58" s="13"/>
      <c r="EL58" s="102">
        <v>44388.875</v>
      </c>
      <c r="EM58" s="103">
        <f t="shared" si="78"/>
        <v>44388.875</v>
      </c>
      <c r="EN58" s="13"/>
      <c r="EO58" s="13"/>
      <c r="EP58" s="13">
        <v>1.0</v>
      </c>
      <c r="EQ58" s="13" t="s">
        <v>778</v>
      </c>
      <c r="ER58" s="13" t="s">
        <v>779</v>
      </c>
    </row>
    <row r="59" ht="14.25" customHeight="1">
      <c r="A59" s="13"/>
      <c r="B59" s="13"/>
      <c r="C59" s="13"/>
      <c r="D59" s="13"/>
      <c r="E59" s="13"/>
      <c r="F59" s="13"/>
      <c r="G59" s="13"/>
      <c r="H59" s="13"/>
      <c r="I59" s="13" t="str">
        <f>SUMPRODUCT((I18:I21=I19)*(H18:H21=H19)*(F18:F21&gt;F19))+1</f>
        <v>#REF!</v>
      </c>
      <c r="J59" s="13"/>
      <c r="K59" s="13"/>
      <c r="L59" s="13"/>
      <c r="M59" s="13"/>
      <c r="N59" s="13"/>
      <c r="O59" s="13"/>
      <c r="P59" s="13"/>
      <c r="Q59" s="13"/>
      <c r="R59" s="13"/>
      <c r="S59" s="13"/>
      <c r="T59" s="13" t="str">
        <f t="shared" si="455"/>
        <v>#N/A</v>
      </c>
      <c r="U59" s="13" t="str">
        <f t="shared" si="456"/>
        <v>#N/A</v>
      </c>
      <c r="V59" s="13" t="str">
        <f>SUMPRODUCT(($CZ$3:$CZ$42=$U59)*($DC$3:$DC$42=$U60)*($DD$3:$DD$42="W"))+SUMPRODUCT(($CZ$3:$CZ$42=$U59)*($DC$3:$DC$42=$U61)*($DD$3:$DD$42="W"))+SUMPRODUCT(($CZ$3:$CZ$42=$U59)*($DC$3:$DC$42=$U62)*($DD$3:$DD$42="W"))+SUMPRODUCT(($CZ$3:$CZ$42=$U59)*($DC$3:$DC$42=$U58)*($DD$3:$DD$42="W"))+SUMPRODUCT(($CZ$3:$CZ$42=$U60)*($DC$3:$DC$42=$U59)*($DE$3:$DE$42="W"))+SUMPRODUCT(($CZ$3:$CZ$42=$U61)*($DC$3:$DC$42=$U59)*($DE$3:$DE$42="W"))+SUMPRODUCT(($CZ$3:$CZ$42=$U62)*($DC$3:$DC$42=$U59)*($DE$3:$DE$42="W"))+SUMPRODUCT(($CZ$3:$CZ$42=$U58)*($DC$3:$DC$42=$U59)*($DE$3:$DE$42="W"))</f>
        <v>#REF!</v>
      </c>
      <c r="W59" s="13" t="str">
        <f>SUMPRODUCT(($CZ$3:$CZ$42=$U59)*($DC$3:$DC$42=$U60)*($DD$3:$DD$42="D"))+SUMPRODUCT(($CZ$3:$CZ$42=$U59)*($DC$3:$DC$42=$U61)*($DD$3:$DD$42="D"))+SUMPRODUCT(($CZ$3:$CZ$42=$U59)*($DC$3:$DC$42=$U62)*($DD$3:$DD$42="D"))+SUMPRODUCT(($CZ$3:$CZ$42=$U59)*($DC$3:$DC$42=$U58)*($DD$3:$DD$42="D"))+SUMPRODUCT(($CZ$3:$CZ$42=$U60)*($DC$3:$DC$42=$U59)*($DD$3:$DD$42="D"))+SUMPRODUCT(($CZ$3:$CZ$42=$U61)*($DC$3:$DC$42=$U59)*($DD$3:$DD$42="D"))+SUMPRODUCT(($CZ$3:$CZ$42=$U62)*($DC$3:$DC$42=$U59)*($DD$3:$DD$42="D"))+SUMPRODUCT(($CZ$3:$CZ$42=$U58)*($DC$3:$DC$42=$U59)*($DD$3:$DD$42="D"))</f>
        <v>#REF!</v>
      </c>
      <c r="X59" s="13" t="str">
        <f>SUMPRODUCT(($CZ$3:$CZ$42=$U59)*($DC$3:$DC$42=$U60)*($DD$3:$DD$42="L"))+SUMPRODUCT(($CZ$3:$CZ$42=$U59)*($DC$3:$DC$42=$U61)*($DD$3:$DD$42="L"))+SUMPRODUCT(($CZ$3:$CZ$42=$U59)*($DC$3:$DC$42=$U62)*($DD$3:$DD$42="L"))+SUMPRODUCT(($CZ$3:$CZ$42=$U59)*($DC$3:$DC$42=$U58)*($DD$3:$DD$42="L"))+SUMPRODUCT(($CZ$3:$CZ$42=$U60)*($DC$3:$DC$42=$U59)*($DE$3:$DE$42="L"))+SUMPRODUCT(($CZ$3:$CZ$42=$U61)*($DC$3:$DC$42=$U59)*($DE$3:$DE$42="L"))+SUMPRODUCT(($CZ$3:$CZ$42=$U62)*($DC$3:$DC$42=$U59)*($DE$3:$DE$42="L"))+SUMPRODUCT(($CZ$3:$CZ$42=$U58)*($DC$3:$DC$42=$U59)*($DE$3:$DE$42="L"))</f>
        <v>#REF!</v>
      </c>
      <c r="Y59" s="13" t="str">
        <f>SUMPRODUCT(($CZ$3:$CZ$42=$U59)*($DC$3:$DC$42=$U60)*$DA$3:$DA$42)+SUMPRODUCT(($CZ$3:$CZ$42=$U59)*($DC$3:$DC$42=$U61)*$DA$3:$DA$42)+SUMPRODUCT(($CZ$3:$CZ$42=$U59)*($DC$3:$DC$42=$U62)*$DA$3:$DA$42)+SUMPRODUCT(($CZ$3:$CZ$42=$U59)*($DC$3:$DC$42=$U58)*$DA$3:$DA$42)+SUMPRODUCT(($CZ$3:$CZ$42=$U60)*($DC$3:$DC$42=$U59)*$DB$3:$DB$42)+SUMPRODUCT(($CZ$3:$CZ$42=$U61)*($DC$3:$DC$42=$U59)*$DB$3:$DB$42)+SUMPRODUCT(($CZ$3:$CZ$42=$U62)*($DC$3:$DC$42=$U59)*$DB$3:$DB$42)+SUMPRODUCT(($CZ$3:$CZ$42=$U58)*($DC$3:$DC$42=$U59)*$DB$3:$DB$42)</f>
        <v>#REF!</v>
      </c>
      <c r="Z59" s="13" t="str">
        <f>SUMPRODUCT(($CZ$3:$CZ$42=$U59)*($DC$3:$DC$42=$U60)*$DB$3:$DB$42)+SUMPRODUCT(($CZ$3:$CZ$42=$U59)*($DC$3:$DC$42=$U61)*$DB$3:$DB$42)+SUMPRODUCT(($CZ$3:$CZ$42=$U59)*($DC$3:$DC$42=$U62)*$DB$3:$DB$42)+SUMPRODUCT(($CZ$3:$CZ$42=$U59)*($DC$3:$DC$42=$U58)*$DB$3:$DB$42)+SUMPRODUCT(($CZ$3:$CZ$42=$U60)*($DC$3:$DC$42=$U59)*$DA$3:$DA$42)+SUMPRODUCT(($CZ$3:$CZ$42=$U61)*($DC$3:$DC$42=$U59)*$DA$3:$DA$42)+SUMPRODUCT(($CZ$3:$CZ$42=$U62)*($DC$3:$DC$42=$U59)*$DA$3:$DA$42)+SUMPRODUCT(($CZ$3:$CZ$42=$U58)*($DC$3:$DC$42=$U59)*$DA$3:$DA$42)</f>
        <v>#REF!</v>
      </c>
      <c r="AA59" s="13" t="str">
        <f t="shared" si="457"/>
        <v>#REF!</v>
      </c>
      <c r="AB59" s="13" t="str">
        <f t="shared" si="458"/>
        <v>#N/A</v>
      </c>
      <c r="AC59" s="13" t="str">
        <f t="shared" si="459"/>
        <v>#N/A</v>
      </c>
      <c r="AD59" s="13" t="str">
        <f t="shared" si="460"/>
        <v>#N/A</v>
      </c>
      <c r="AE59" s="13" t="str">
        <f t="shared" si="461"/>
        <v>#N/A</v>
      </c>
      <c r="AF59" s="13" t="str">
        <f t="shared" si="462"/>
        <v>#N/A</v>
      </c>
      <c r="AG59" s="13" t="str">
        <f t="shared" si="463"/>
        <v>#N/A</v>
      </c>
      <c r="AH59" s="13" t="str">
        <f t="shared" si="464"/>
        <v>#N/A</v>
      </c>
      <c r="AI59" s="13" t="str">
        <f t="shared" si="465"/>
        <v>#N/A</v>
      </c>
      <c r="AJ59" s="13" t="str">
        <f t="shared" si="466"/>
        <v>#N/A</v>
      </c>
      <c r="AK59" s="13" t="str">
        <f t="shared" si="467"/>
        <v>#N/A</v>
      </c>
      <c r="AL59" s="13" t="str">
        <f t="shared" si="468"/>
        <v>#N/A</v>
      </c>
      <c r="AM59" s="13" t="str">
        <f t="shared" si="469"/>
        <v>#N/A</v>
      </c>
      <c r="AN59" s="13" t="str">
        <f t="shared" ref="AN59:AN61" si="470">IF(AO19&lt;&gt;"",SUMPRODUCT(($AV$18:$AV$21=AV19)*($AU$18:$AU$21=AU19)*($AS$18:$AS$21=AS19)*($AT$18:$AT$21=AT19)),"")</f>
        <v>#N/A</v>
      </c>
      <c r="AO59" s="13" t="str">
        <f t="shared" ref="AO59:AO61" si="471">IF(AND(AN59&lt;&gt;"",AN59&gt;1),AO19,"")</f>
        <v>#N/A</v>
      </c>
      <c r="AP59" s="13" t="str">
        <f>SUMPRODUCT(($CZ$3:$CZ$42=$AO59)*($DC$3:$DC$42=$AO60)*($DD$3:$DD$42="W"))+SUMPRODUCT(($CZ$3:$CZ$42=$AO59)*($DC$3:$DC$42=$AO61)*($DD$3:$DD$42="W"))+SUMPRODUCT(($CZ$3:$CZ$42=$AO59)*($DC$3:$DC$42=$AO62)*($DD$3:$DD$42="W"))+SUMPRODUCT(($CZ$3:$CZ$42=$AO60)*($DC$3:$DC$42=$AO59)*($DE$3:$DE$42="W"))+SUMPRODUCT(($CZ$3:$CZ$42=$AO61)*($DC$3:$DC$42=$AO59)*($DE$3:$DE$42="W"))+SUMPRODUCT(($CZ$3:$CZ$42=$AO62)*($DC$3:$DC$42=$AO59)*($DE$3:$DE$42="W"))</f>
        <v>#REF!</v>
      </c>
      <c r="AQ59" s="13" t="str">
        <f>SUMPRODUCT(($CZ$3:$CZ$42=$AO59)*($DC$3:$DC$42=$AO60)*($DD$3:$DD$42="D"))+SUMPRODUCT(($CZ$3:$CZ$42=$AO59)*($DC$3:$DC$42=$AO61)*($DD$3:$DD$42="D"))+SUMPRODUCT(($CZ$3:$CZ$42=$AO59)*($DC$3:$DC$42=$AO62)*($DD$3:$DD$42="D"))+SUMPRODUCT(($CZ$3:$CZ$42=$AO60)*($DC$3:$DC$42=$AO59)*($DD$3:$DD$42="D"))+SUMPRODUCT(($CZ$3:$CZ$42=$AO61)*($DC$3:$DC$42=$AO59)*($DD$3:$DD$42="D"))+SUMPRODUCT(($CZ$3:$CZ$42=$AO62)*($DC$3:$DC$42=$AO59)*($DD$3:$DD$42="D"))</f>
        <v>#REF!</v>
      </c>
      <c r="AR59" s="13" t="str">
        <f>SUMPRODUCT(($CZ$3:$CZ$42=$AO59)*($DC$3:$DC$42=$AO60)*($DD$3:$DD$42="L"))+SUMPRODUCT(($CZ$3:$CZ$42=$AO59)*($DC$3:$DC$42=$AO61)*($DD$3:$DD$42="L"))+SUMPRODUCT(($CZ$3:$CZ$42=$AO59)*($DC$3:$DC$42=$AO62)*($DD$3:$DD$42="L"))+SUMPRODUCT(($CZ$3:$CZ$42=$AO60)*($DC$3:$DC$42=$AO59)*($DE$3:$DE$42="L"))+SUMPRODUCT(($CZ$3:$CZ$42=$AO61)*($DC$3:$DC$42=$AO59)*($DE$3:$DE$42="L"))+SUMPRODUCT(($CZ$3:$CZ$42=$AO62)*($DC$3:$DC$42=$AO59)*($DE$3:$DE$42="L"))</f>
        <v>#REF!</v>
      </c>
      <c r="AS59" s="13" t="str">
        <f>SUMPRODUCT(($CZ$3:$CZ$42=$AO59)*($DC$3:$DC$42=$AO60)*$DA$3:$DA$42)+SUMPRODUCT(($CZ$3:$CZ$42=$AO59)*($DC$3:$DC$42=$AO61)*$DA$3:$DA$42)+SUMPRODUCT(($CZ$3:$CZ$42=$AO59)*($DC$3:$DC$42=$AO62)*$DA$3:$DA$42)+SUMPRODUCT(($CZ$3:$CZ$42=$AO59)*($DC$3:$DC$42=$AO58)*$DA$3:$DA$42)+SUMPRODUCT(($CZ$3:$CZ$42=$AO60)*($DC$3:$DC$42=$AO59)*$DB$3:$DB$42)+SUMPRODUCT(($CZ$3:$CZ$42=$AO61)*($DC$3:$DC$42=$AO59)*$DB$3:$DB$42)+SUMPRODUCT(($CZ$3:$CZ$42=$AO62)*($DC$3:$DC$42=$AO59)*$DB$3:$DB$42)+SUMPRODUCT(($CZ$3:$CZ$42=$AO58)*($DC$3:$DC$42=$AO59)*$DB$3:$DB$42)</f>
        <v>#REF!</v>
      </c>
      <c r="AT59" s="13" t="str">
        <f>SUMPRODUCT(($CZ$3:$CZ$42=$AO59)*($DC$3:$DC$42=$AO60)*$DB$3:$DB$42)+SUMPRODUCT(($CZ$3:$CZ$42=$AO59)*($DC$3:$DC$42=$AO61)*$DB$3:$DB$42)+SUMPRODUCT(($CZ$3:$CZ$42=$AO59)*($DC$3:$DC$42=$AO62)*$DB$3:$DB$42)+SUMPRODUCT(($CZ$3:$CZ$42=$AO59)*($DC$3:$DC$42=$AO58)*$DB$3:$DB$42)+SUMPRODUCT(($CZ$3:$CZ$42=$AO60)*($DC$3:$DC$42=$AO59)*$DA$3:$DA$42)+SUMPRODUCT(($CZ$3:$CZ$42=$AO61)*($DC$3:$DC$42=$AO59)*$DA$3:$DA$42)+SUMPRODUCT(($CZ$3:$CZ$42=$AO62)*($DC$3:$DC$42=$AO59)*$DA$3:$DA$42)+SUMPRODUCT(($CZ$3:$CZ$42=$AO58)*($DC$3:$DC$42=$AO59)*$DA$3:$DA$42)</f>
        <v>#REF!</v>
      </c>
      <c r="AU59" s="13" t="str">
        <f t="shared" ref="AU59:AU61" si="472">AS59-AT59+1000</f>
        <v>#REF!</v>
      </c>
      <c r="AV59" s="13" t="str">
        <f t="shared" ref="AV59:AV61" si="473">IF(AO59&lt;&gt;"",AP59*3+AQ59*1,"")</f>
        <v>#N/A</v>
      </c>
      <c r="AW59" s="13" t="str">
        <f t="shared" ref="AW59:AW61" si="474">IF(AO59&lt;&gt;"",VLOOKUP(AO59,$B$4:$H$40,7,FALSE),"")</f>
        <v>#N/A</v>
      </c>
      <c r="AX59" s="13" t="str">
        <f t="shared" ref="AX59:AX61" si="475">IF(AO59&lt;&gt;"",VLOOKUP(AO59,$B$4:$H$40,5,FALSE),"")</f>
        <v>#N/A</v>
      </c>
      <c r="AY59" s="13" t="str">
        <f t="shared" ref="AY59:AY61" si="476">IF(AO59&lt;&gt;"",VLOOKUP(AO59,$B$4:$J$40,9,FALSE),"")</f>
        <v>#N/A</v>
      </c>
      <c r="AZ59" s="13" t="str">
        <f t="shared" ref="AZ59:AZ61" si="477">AV59</f>
        <v>#N/A</v>
      </c>
      <c r="BA59" s="13" t="str">
        <f t="shared" ref="BA59:BA61" si="478">IF(AO59&lt;&gt;"",RANK(AZ59,AZ$58:AZ$61),"")</f>
        <v>#N/A</v>
      </c>
      <c r="BB59" s="13" t="str">
        <f t="shared" ref="BB59:BB61" si="479">IF(AO59&lt;&gt;"",SUMPRODUCT((AZ$58:AZ$61=AZ59)*(AU$58:AU$61&gt;AU59)),"")</f>
        <v>#N/A</v>
      </c>
      <c r="BC59" s="13" t="str">
        <f t="shared" ref="BC59:BC61" si="480">IF(AO59&lt;&gt;"",SUMPRODUCT((AZ$58:AZ$61=AZ59)*(AU$58:AU$61=AU59)*(AS$58:AS$61&gt;AS59)),"")</f>
        <v>#N/A</v>
      </c>
      <c r="BD59" s="13" t="str">
        <f t="shared" ref="BD59:BD61" si="481">IF(AO59&lt;&gt;"",SUMPRODUCT((AZ$58:AZ$61=AZ59)*(AU$58:AU$61=AU59)*(AS$58:AS$61=AS59)*(AW$58:AW$61&gt;AW59)),"")</f>
        <v>#N/A</v>
      </c>
      <c r="BE59" s="13" t="str">
        <f t="shared" ref="BE59:BE61" si="482">IF(AO59&lt;&gt;"",SUMPRODUCT((AZ$58:AZ$61=AZ59)*(AU$58:AU$61=AU59)*(AS$58:AS$61=AS59)*(AW$58:AW$61=AW59)*(AX$58:AX$61&gt;AX59)),"")</f>
        <v>#N/A</v>
      </c>
      <c r="BF59" s="13" t="str">
        <f t="shared" ref="BF59:BF61" si="483">IF(AO59&lt;&gt;"",SUMPRODUCT((AZ$58:AZ$61=AZ59)*(AU$58:AU$61=AU59)*(AS$58:AS$61=AS59)*(AW$58:AW$61=AW59)*(AX$58:AX$61=AX59)*(AY$58:AY$61&gt;AY59)),"")</f>
        <v>#N/A</v>
      </c>
      <c r="BG59" s="13" t="str">
        <f t="shared" ref="BG59:BG61" si="484">IF(AO59&lt;&gt;"",SUM(BA59:BF59)+1,"")</f>
        <v>#N/A</v>
      </c>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7"/>
      <c r="DJ59" s="7"/>
      <c r="DK59" s="7"/>
      <c r="DL59" s="7"/>
      <c r="DM59" s="7"/>
      <c r="DN59" s="7"/>
      <c r="DO59" s="7"/>
      <c r="DP59" s="13"/>
      <c r="DQ59" s="13"/>
      <c r="DR59" s="13"/>
      <c r="DS59" s="13"/>
      <c r="DT59" s="13"/>
      <c r="DU59" s="13"/>
      <c r="DV59" s="13"/>
      <c r="DW59" s="13"/>
      <c r="DX59" s="13"/>
      <c r="DY59" s="13"/>
      <c r="DZ59" s="13"/>
      <c r="EA59" s="13"/>
      <c r="EB59" s="13"/>
      <c r="EC59" s="13"/>
      <c r="ED59" s="13"/>
      <c r="EE59" s="13"/>
      <c r="EF59" s="97">
        <v>41.0</v>
      </c>
      <c r="EG59" s="97"/>
      <c r="EH59" s="97" t="str">
        <f t="shared" si="394"/>
        <v>#REF!</v>
      </c>
      <c r="EI59" s="97"/>
      <c r="EJ59" s="97" t="str">
        <f>IF(ISERROR("'Dummy Table'!"&amp;VLOOKUP(EH59,'Dummy Table'!$EH$7:$EI$38,2,FALSE)),"'Dummy Table'!eg4","'Dummy Table'!"&amp;VLOOKUP(EH59,'Dummy Table'!$EH$7:$EI$38,2,FALSE))</f>
        <v>'Dummy Table'!eg4</v>
      </c>
      <c r="EK59" s="13"/>
      <c r="EL59" s="13"/>
      <c r="EM59" s="13"/>
      <c r="EN59" s="13"/>
      <c r="EO59" s="13"/>
      <c r="EP59" s="13">
        <v>1.0</v>
      </c>
      <c r="EQ59" s="13" t="s">
        <v>780</v>
      </c>
      <c r="ER59" s="13" t="s">
        <v>781</v>
      </c>
    </row>
    <row r="60" ht="14.25" customHeight="1">
      <c r="A60" s="13"/>
      <c r="B60" s="13"/>
      <c r="C60" s="13"/>
      <c r="D60" s="13"/>
      <c r="E60" s="13"/>
      <c r="F60" s="13"/>
      <c r="G60" s="13"/>
      <c r="H60" s="13"/>
      <c r="I60" s="13" t="str">
        <f>SUMPRODUCT((I18:I21=I20)*(H18:H21=H20)*(F18:F21&gt;F20))+1</f>
        <v>#REF!</v>
      </c>
      <c r="J60" s="13"/>
      <c r="K60" s="13"/>
      <c r="L60" s="13"/>
      <c r="M60" s="13"/>
      <c r="N60" s="13"/>
      <c r="O60" s="13"/>
      <c r="P60" s="13"/>
      <c r="Q60" s="13"/>
      <c r="R60" s="13"/>
      <c r="S60" s="13"/>
      <c r="T60" s="13" t="str">
        <f t="shared" si="455"/>
        <v>#N/A</v>
      </c>
      <c r="U60" s="13" t="str">
        <f t="shared" si="456"/>
        <v>#N/A</v>
      </c>
      <c r="V60" s="13" t="str">
        <f>SUMPRODUCT(($CZ$3:$CZ$42=$U60)*($DC$3:$DC$42=$U61)*($DD$3:$DD$42="W"))+SUMPRODUCT(($CZ$3:$CZ$42=$U60)*($DC$3:$DC$42=$U62)*($DD$3:$DD$42="W"))+SUMPRODUCT(($CZ$3:$CZ$42=$U60)*($DC$3:$DC$42=$U58)*($DD$3:$DD$42="W"))+SUMPRODUCT(($CZ$3:$CZ$42=$U60)*($DC$3:$DC$42=$U59)*($DD$3:$DD$42="W"))+SUMPRODUCT(($CZ$3:$CZ$42=$U61)*($DC$3:$DC$42=$U60)*($DE$3:$DE$42="W"))+SUMPRODUCT(($CZ$3:$CZ$42=$U62)*($DC$3:$DC$42=$U60)*($DE$3:$DE$42="W"))+SUMPRODUCT(($CZ$3:$CZ$42=$U58)*($DC$3:$DC$42=$U60)*($DE$3:$DE$42="W"))+SUMPRODUCT(($CZ$3:$CZ$42=$U59)*($DC$3:$DC$42=$U60)*($DE$3:$DE$42="W"))</f>
        <v>#REF!</v>
      </c>
      <c r="W60" s="13" t="str">
        <f>SUMPRODUCT(($CZ$3:$CZ$42=$U60)*($DC$3:$DC$42=$U61)*($DD$3:$DD$42="D"))+SUMPRODUCT(($CZ$3:$CZ$42=$U60)*($DC$3:$DC$42=$U62)*($DD$3:$DD$42="D"))+SUMPRODUCT(($CZ$3:$CZ$42=$U60)*($DC$3:$DC$42=$U58)*($DD$3:$DD$42="D"))+SUMPRODUCT(($CZ$3:$CZ$42=$U60)*($DC$3:$DC$42=$U59)*($DD$3:$DD$42="D"))+SUMPRODUCT(($CZ$3:$CZ$42=$U61)*($DC$3:$DC$42=$U60)*($DD$3:$DD$42="D"))+SUMPRODUCT(($CZ$3:$CZ$42=$U62)*($DC$3:$DC$42=$U60)*($DD$3:$DD$42="D"))+SUMPRODUCT(($CZ$3:$CZ$42=$U58)*($DC$3:$DC$42=$U60)*($DD$3:$DD$42="D"))+SUMPRODUCT(($CZ$3:$CZ$42=$U59)*($DC$3:$DC$42=$U60)*($DD$3:$DD$42="D"))</f>
        <v>#REF!</v>
      </c>
      <c r="X60" s="13" t="str">
        <f>SUMPRODUCT(($CZ$3:$CZ$42=$U60)*($DC$3:$DC$42=$U61)*($DD$3:$DD$42="L"))+SUMPRODUCT(($CZ$3:$CZ$42=$U60)*($DC$3:$DC$42=$U62)*($DD$3:$DD$42="L"))+SUMPRODUCT(($CZ$3:$CZ$42=$U60)*($DC$3:$DC$42=$U58)*($DD$3:$DD$42="L"))+SUMPRODUCT(($CZ$3:$CZ$42=$U60)*($DC$3:$DC$42=$U59)*($DD$3:$DD$42="L"))+SUMPRODUCT(($CZ$3:$CZ$42=$U61)*($DC$3:$DC$42=$U60)*($DE$3:$DE$42="L"))+SUMPRODUCT(($CZ$3:$CZ$42=$U62)*($DC$3:$DC$42=$U60)*($DE$3:$DE$42="L"))+SUMPRODUCT(($CZ$3:$CZ$42=$U58)*($DC$3:$DC$42=$U60)*($DE$3:$DE$42="L"))+SUMPRODUCT(($CZ$3:$CZ$42=$U59)*($DC$3:$DC$42=$U60)*($DE$3:$DE$42="L"))</f>
        <v>#REF!</v>
      </c>
      <c r="Y60" s="13" t="str">
        <f>SUMPRODUCT(($CZ$3:$CZ$42=$U60)*($DC$3:$DC$42=$U61)*$DA$3:$DA$42)+SUMPRODUCT(($CZ$3:$CZ$42=$U60)*($DC$3:$DC$42=$U62)*$DA$3:$DA$42)+SUMPRODUCT(($CZ$3:$CZ$42=$U60)*($DC$3:$DC$42=$U58)*$DA$3:$DA$42)+SUMPRODUCT(($CZ$3:$CZ$42=$U60)*($DC$3:$DC$42=$U59)*$DA$3:$DA$42)+SUMPRODUCT(($CZ$3:$CZ$42=$U61)*($DC$3:$DC$42=$U60)*$DB$3:$DB$42)+SUMPRODUCT(($CZ$3:$CZ$42=$U62)*($DC$3:$DC$42=$U60)*$DB$3:$DB$42)+SUMPRODUCT(($CZ$3:$CZ$42=$U58)*($DC$3:$DC$42=$U60)*$DB$3:$DB$42)+SUMPRODUCT(($CZ$3:$CZ$42=$U59)*($DC$3:$DC$42=$U60)*$DB$3:$DB$42)</f>
        <v>#REF!</v>
      </c>
      <c r="Z60" s="13" t="str">
        <f>SUMPRODUCT(($CZ$3:$CZ$42=$U60)*($DC$3:$DC$42=$U61)*$DB$3:$DB$42)+SUMPRODUCT(($CZ$3:$CZ$42=$U60)*($DC$3:$DC$42=$U62)*$DB$3:$DB$42)+SUMPRODUCT(($CZ$3:$CZ$42=$U60)*($DC$3:$DC$42=$U58)*$DB$3:$DB$42)+SUMPRODUCT(($CZ$3:$CZ$42=$U60)*($DC$3:$DC$42=$U59)*$DB$3:$DB$42)+SUMPRODUCT(($CZ$3:$CZ$42=$U61)*($DC$3:$DC$42=$U60)*$DA$3:$DA$42)+SUMPRODUCT(($CZ$3:$CZ$42=$U62)*($DC$3:$DC$42=$U60)*$DA$3:$DA$42)+SUMPRODUCT(($CZ$3:$CZ$42=$U58)*($DC$3:$DC$42=$U60)*$DA$3:$DA$42)+SUMPRODUCT(($CZ$3:$CZ$42=$U59)*($DC$3:$DC$42=$U60)*$DA$3:$DA$42)</f>
        <v>#REF!</v>
      </c>
      <c r="AA60" s="13" t="str">
        <f t="shared" si="457"/>
        <v>#REF!</v>
      </c>
      <c r="AB60" s="13" t="str">
        <f t="shared" si="458"/>
        <v>#N/A</v>
      </c>
      <c r="AC60" s="13" t="str">
        <f t="shared" si="459"/>
        <v>#N/A</v>
      </c>
      <c r="AD60" s="13" t="str">
        <f t="shared" si="460"/>
        <v>#N/A</v>
      </c>
      <c r="AE60" s="13" t="str">
        <f t="shared" si="461"/>
        <v>#N/A</v>
      </c>
      <c r="AF60" s="13" t="str">
        <f t="shared" si="462"/>
        <v>#N/A</v>
      </c>
      <c r="AG60" s="13" t="str">
        <f t="shared" si="463"/>
        <v>#N/A</v>
      </c>
      <c r="AH60" s="13" t="str">
        <f t="shared" si="464"/>
        <v>#N/A</v>
      </c>
      <c r="AI60" s="13" t="str">
        <f t="shared" si="465"/>
        <v>#N/A</v>
      </c>
      <c r="AJ60" s="13" t="str">
        <f t="shared" si="466"/>
        <v>#N/A</v>
      </c>
      <c r="AK60" s="13" t="str">
        <f t="shared" si="467"/>
        <v>#N/A</v>
      </c>
      <c r="AL60" s="13" t="str">
        <f t="shared" si="468"/>
        <v>#N/A</v>
      </c>
      <c r="AM60" s="13" t="str">
        <f t="shared" si="469"/>
        <v>#N/A</v>
      </c>
      <c r="AN60" s="13" t="str">
        <f t="shared" si="470"/>
        <v>#N/A</v>
      </c>
      <c r="AO60" s="13" t="str">
        <f t="shared" si="471"/>
        <v>#N/A</v>
      </c>
      <c r="AP60" s="13" t="str">
        <f>SUMPRODUCT(($CZ$3:$CZ$42=$AO60)*($DC$3:$DC$42=$AO61)*($DD$3:$DD$42="W"))+SUMPRODUCT(($CZ$3:$CZ$42=$AO60)*($DC$3:$DC$42=$AO62)*($DD$3:$DD$42="W"))+SUMPRODUCT(($CZ$3:$CZ$42=$AO60)*($DC$3:$DC$42=$AO59)*($DD$3:$DD$42="W"))+SUMPRODUCT(($CZ$3:$CZ$42=$AO61)*($DC$3:$DC$42=$AO60)*($DE$3:$DE$42="W"))+SUMPRODUCT(($CZ$3:$CZ$42=$AO62)*($DC$3:$DC$42=$AO60)*($DE$3:$DE$42="W"))+SUMPRODUCT(($CZ$3:$CZ$42=$AO59)*($DC$3:$DC$42=$AO60)*($DE$3:$DE$42="W"))</f>
        <v>#REF!</v>
      </c>
      <c r="AQ60" s="13" t="str">
        <f>SUMPRODUCT(($CZ$3:$CZ$42=$AO60)*($DC$3:$DC$42=$AO61)*($DD$3:$DD$42="D"))+SUMPRODUCT(($CZ$3:$CZ$42=$AO60)*($DC$3:$DC$42=$AO62)*($DD$3:$DD$42="D"))+SUMPRODUCT(($CZ$3:$CZ$42=$AO60)*($DC$3:$DC$42=$AO59)*($DD$3:$DD$42="D"))+SUMPRODUCT(($CZ$3:$CZ$42=$AO61)*($DC$3:$DC$42=$AO60)*($DD$3:$DD$42="D"))+SUMPRODUCT(($CZ$3:$CZ$42=$AO62)*($DC$3:$DC$42=$AO60)*($DD$3:$DD$42="D"))+SUMPRODUCT(($CZ$3:$CZ$42=$AO59)*($DC$3:$DC$42=$AO60)*($DD$3:$DD$42="D"))</f>
        <v>#REF!</v>
      </c>
      <c r="AR60" s="13" t="str">
        <f>SUMPRODUCT(($CZ$3:$CZ$42=$AO60)*($DC$3:$DC$42=$AO61)*($DD$3:$DD$42="L"))+SUMPRODUCT(($CZ$3:$CZ$42=$AO60)*($DC$3:$DC$42=$AO62)*($DD$3:$DD$42="L"))+SUMPRODUCT(($CZ$3:$CZ$42=$AO60)*($DC$3:$DC$42=$AO59)*($DD$3:$DD$42="L"))+SUMPRODUCT(($CZ$3:$CZ$42=$AO61)*($DC$3:$DC$42=$AO60)*($DE$3:$DE$42="L"))+SUMPRODUCT(($CZ$3:$CZ$42=$AO62)*($DC$3:$DC$42=$AO60)*($DE$3:$DE$42="L"))+SUMPRODUCT(($CZ$3:$CZ$42=$AO59)*($DC$3:$DC$42=$AO60)*($DE$3:$DE$42="L"))</f>
        <v>#REF!</v>
      </c>
      <c r="AS60" s="13" t="str">
        <f>SUMPRODUCT(($CZ$3:$CZ$42=$AO60)*($DC$3:$DC$42=$AO61)*$DA$3:$DA$42)+SUMPRODUCT(($CZ$3:$CZ$42=$AO60)*($DC$3:$DC$42=$AO62)*$DA$3:$DA$42)+SUMPRODUCT(($CZ$3:$CZ$42=$AO60)*($DC$3:$DC$42=$AO58)*$DA$3:$DA$42)+SUMPRODUCT(($CZ$3:$CZ$42=$AO60)*($DC$3:$DC$42=$AO59)*$DA$3:$DA$42)+SUMPRODUCT(($CZ$3:$CZ$42=$AO61)*($DC$3:$DC$42=$AO60)*$DB$3:$DB$42)+SUMPRODUCT(($CZ$3:$CZ$42=$AO62)*($DC$3:$DC$42=$AO60)*$DB$3:$DB$42)+SUMPRODUCT(($CZ$3:$CZ$42=$AO58)*($DC$3:$DC$42=$AO60)*$DB$3:$DB$42)+SUMPRODUCT(($CZ$3:$CZ$42=$AO59)*($DC$3:$DC$42=$AO60)*$DB$3:$DB$42)</f>
        <v>#REF!</v>
      </c>
      <c r="AT60" s="13" t="str">
        <f>SUMPRODUCT(($CZ$3:$CZ$42=$AO60)*($DC$3:$DC$42=$AO61)*$DB$3:$DB$42)+SUMPRODUCT(($CZ$3:$CZ$42=$AO60)*($DC$3:$DC$42=$AO62)*$DB$3:$DB$42)+SUMPRODUCT(($CZ$3:$CZ$42=$AO60)*($DC$3:$DC$42=$AO58)*$DB$3:$DB$42)+SUMPRODUCT(($CZ$3:$CZ$42=$AO60)*($DC$3:$DC$42=$AO59)*$DB$3:$DB$42)+SUMPRODUCT(($CZ$3:$CZ$42=$AO61)*($DC$3:$DC$42=$AO60)*$DA$3:$DA$42)+SUMPRODUCT(($CZ$3:$CZ$42=$AO62)*($DC$3:$DC$42=$AO60)*$DA$3:$DA$42)+SUMPRODUCT(($CZ$3:$CZ$42=$AO58)*($DC$3:$DC$42=$AO60)*$DA$3:$DA$42)+SUMPRODUCT(($CZ$3:$CZ$42=$AO59)*($DC$3:$DC$42=$AO60)*$DA$3:$DA$42)</f>
        <v>#REF!</v>
      </c>
      <c r="AU60" s="13" t="str">
        <f t="shared" si="472"/>
        <v>#REF!</v>
      </c>
      <c r="AV60" s="13" t="str">
        <f t="shared" si="473"/>
        <v>#N/A</v>
      </c>
      <c r="AW60" s="13" t="str">
        <f t="shared" si="474"/>
        <v>#N/A</v>
      </c>
      <c r="AX60" s="13" t="str">
        <f t="shared" si="475"/>
        <v>#N/A</v>
      </c>
      <c r="AY60" s="13" t="str">
        <f t="shared" si="476"/>
        <v>#N/A</v>
      </c>
      <c r="AZ60" s="13" t="str">
        <f t="shared" si="477"/>
        <v>#N/A</v>
      </c>
      <c r="BA60" s="13" t="str">
        <f t="shared" si="478"/>
        <v>#N/A</v>
      </c>
      <c r="BB60" s="13" t="str">
        <f t="shared" si="479"/>
        <v>#N/A</v>
      </c>
      <c r="BC60" s="13" t="str">
        <f t="shared" si="480"/>
        <v>#N/A</v>
      </c>
      <c r="BD60" s="13" t="str">
        <f t="shared" si="481"/>
        <v>#N/A</v>
      </c>
      <c r="BE60" s="13" t="str">
        <f t="shared" si="482"/>
        <v>#N/A</v>
      </c>
      <c r="BF60" s="13" t="str">
        <f t="shared" si="483"/>
        <v>#N/A</v>
      </c>
      <c r="BG60" s="13" t="str">
        <f t="shared" si="484"/>
        <v>#N/A</v>
      </c>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7"/>
      <c r="DJ60" s="7"/>
      <c r="DK60" s="7"/>
      <c r="DL60" s="7"/>
      <c r="DM60" s="7"/>
      <c r="DN60" s="7"/>
      <c r="DO60" s="7"/>
      <c r="DP60" s="13"/>
      <c r="DQ60" s="13"/>
      <c r="DR60" s="13"/>
      <c r="DS60" s="13"/>
      <c r="DT60" s="13"/>
      <c r="DU60" s="13"/>
      <c r="DV60" s="13"/>
      <c r="DW60" s="13"/>
      <c r="DX60" s="13"/>
      <c r="DY60" s="13"/>
      <c r="DZ60" s="13"/>
      <c r="EA60" s="13"/>
      <c r="EB60" s="13"/>
      <c r="EC60" s="13"/>
      <c r="ED60" s="13"/>
      <c r="EE60" s="13"/>
      <c r="EF60" s="97">
        <v>42.0</v>
      </c>
      <c r="EG60" s="97"/>
      <c r="EH60" s="97" t="str">
        <f t="shared" si="394"/>
        <v>#REF!</v>
      </c>
      <c r="EI60" s="97"/>
      <c r="EJ60" s="97" t="str">
        <f>IF(ISERROR("'Dummy Table'!"&amp;VLOOKUP(EH60,'Dummy Table'!$EH$7:$EI$38,2,FALSE)),"'Dummy Table'!eg4","'Dummy Table'!"&amp;VLOOKUP(EH60,'Dummy Table'!$EH$7:$EI$38,2,FALSE))</f>
        <v>'Dummy Table'!eg4</v>
      </c>
      <c r="EK60" s="13"/>
      <c r="EL60" s="13"/>
      <c r="EM60" s="13"/>
      <c r="EN60" s="13"/>
      <c r="EO60" s="13"/>
      <c r="EP60" s="13">
        <v>1.0</v>
      </c>
      <c r="EQ60" s="13" t="s">
        <v>782</v>
      </c>
      <c r="ER60" s="13" t="s">
        <v>783</v>
      </c>
    </row>
    <row r="61" ht="14.25" customHeight="1">
      <c r="A61" s="13"/>
      <c r="B61" s="13"/>
      <c r="C61" s="13"/>
      <c r="D61" s="13"/>
      <c r="E61" s="13"/>
      <c r="F61" s="13"/>
      <c r="G61" s="13"/>
      <c r="H61" s="13"/>
      <c r="I61" s="13" t="str">
        <f>SUMPRODUCT((I18:I21=I21)*(H18:H21=H21)*(F18:F21&gt;F21))+1</f>
        <v>#REF!</v>
      </c>
      <c r="J61" s="13"/>
      <c r="K61" s="13"/>
      <c r="L61" s="13"/>
      <c r="M61" s="13"/>
      <c r="N61" s="13"/>
      <c r="O61" s="13"/>
      <c r="P61" s="13"/>
      <c r="Q61" s="13"/>
      <c r="R61" s="13"/>
      <c r="S61" s="13"/>
      <c r="T61" s="13" t="str">
        <f t="shared" si="455"/>
        <v>#N/A</v>
      </c>
      <c r="U61" s="13" t="str">
        <f t="shared" si="456"/>
        <v>#N/A</v>
      </c>
      <c r="V61" s="13" t="str">
        <f>SUMPRODUCT(($CZ$3:$CZ$42=$U61)*($DC$3:$DC$42=$U62)*($DD$3:$DD$42="W"))+SUMPRODUCT(($CZ$3:$CZ$42=$U61)*($DC$3:$DC$42=$U58)*($DD$3:$DD$42="W"))+SUMPRODUCT(($CZ$3:$CZ$42=$U61)*($DC$3:$DC$42=$U59)*($DD$3:$DD$42="W"))+SUMPRODUCT(($CZ$3:$CZ$42=$U61)*($DC$3:$DC$42=$U60)*($DD$3:$DD$42="W"))+SUMPRODUCT(($CZ$3:$CZ$42=$U62)*($DC$3:$DC$42=$U61)*($DE$3:$DE$42="W"))+SUMPRODUCT(($CZ$3:$CZ$42=$U58)*($DC$3:$DC$42=$U61)*($DE$3:$DE$42="W"))+SUMPRODUCT(($CZ$3:$CZ$42=$U59)*($DC$3:$DC$42=$U61)*($DE$3:$DE$42="W"))+SUMPRODUCT(($CZ$3:$CZ$42=$U60)*($DC$3:$DC$42=$U61)*($DE$3:$DE$42="W"))</f>
        <v>#REF!</v>
      </c>
      <c r="W61" s="13" t="str">
        <f>SUMPRODUCT(($CZ$3:$CZ$42=$U61)*($DC$3:$DC$42=$U62)*($DD$3:$DD$42="D"))+SUMPRODUCT(($CZ$3:$CZ$42=$U61)*($DC$3:$DC$42=$U58)*($DD$3:$DD$42="D"))+SUMPRODUCT(($CZ$3:$CZ$42=$U61)*($DC$3:$DC$42=$U59)*($DD$3:$DD$42="D"))+SUMPRODUCT(($CZ$3:$CZ$42=$U61)*($DC$3:$DC$42=$U60)*($DD$3:$DD$42="D"))+SUMPRODUCT(($CZ$3:$CZ$42=$U62)*($DC$3:$DC$42=$U61)*($DD$3:$DD$42="D"))+SUMPRODUCT(($CZ$3:$CZ$42=$U58)*($DC$3:$DC$42=$U61)*($DD$3:$DD$42="D"))+SUMPRODUCT(($CZ$3:$CZ$42=$U59)*($DC$3:$DC$42=$U61)*($DD$3:$DD$42="D"))+SUMPRODUCT(($CZ$3:$CZ$42=$U60)*($DC$3:$DC$42=$U61)*($DD$3:$DD$42="D"))</f>
        <v>#REF!</v>
      </c>
      <c r="X61" s="13" t="str">
        <f>SUMPRODUCT(($CZ$3:$CZ$42=$U61)*($DC$3:$DC$42=$U62)*($DD$3:$DD$42="L"))+SUMPRODUCT(($CZ$3:$CZ$42=$U61)*($DC$3:$DC$42=$U58)*($DD$3:$DD$42="L"))+SUMPRODUCT(($CZ$3:$CZ$42=$U61)*($DC$3:$DC$42=$U59)*($DD$3:$DD$42="L"))+SUMPRODUCT(($CZ$3:$CZ$42=$U61)*($DC$3:$DC$42=$U60)*($DD$3:$DD$42="L"))+SUMPRODUCT(($CZ$3:$CZ$42=$U62)*($DC$3:$DC$42=$U61)*($DE$3:$DE$42="L"))+SUMPRODUCT(($CZ$3:$CZ$42=$U58)*($DC$3:$DC$42=$U61)*($DE$3:$DE$42="L"))+SUMPRODUCT(($CZ$3:$CZ$42=$U59)*($DC$3:$DC$42=$U61)*($DE$3:$DE$42="L"))+SUMPRODUCT(($CZ$3:$CZ$42=$U60)*($DC$3:$DC$42=$U61)*($DE$3:$DE$42="L"))</f>
        <v>#REF!</v>
      </c>
      <c r="Y61" s="13" t="str">
        <f>SUMPRODUCT(($CZ$3:$CZ$42=$U61)*($DC$3:$DC$42=$U62)*$DA$3:$DA$42)+SUMPRODUCT(($CZ$3:$CZ$42=$U61)*($DC$3:$DC$42=$U58)*$DA$3:$DA$42)+SUMPRODUCT(($CZ$3:$CZ$42=$U61)*($DC$3:$DC$42=$U59)*$DA$3:$DA$42)+SUMPRODUCT(($CZ$3:$CZ$42=$U61)*($DC$3:$DC$42=$U60)*$DA$3:$DA$42)+SUMPRODUCT(($CZ$3:$CZ$42=$U62)*($DC$3:$DC$42=$U61)*$DB$3:$DB$42)+SUMPRODUCT(($CZ$3:$CZ$42=$U58)*($DC$3:$DC$42=$U61)*$DB$3:$DB$42)+SUMPRODUCT(($CZ$3:$CZ$42=$U59)*($DC$3:$DC$42=$U61)*$DB$3:$DB$42)+SUMPRODUCT(($CZ$3:$CZ$42=$U60)*($DC$3:$DC$42=$U61)*$DB$3:$DB$42)</f>
        <v>#REF!</v>
      </c>
      <c r="Z61" s="13" t="str">
        <f>SUMPRODUCT(($CZ$3:$CZ$42=$U61)*($DC$3:$DC$42=$U62)*$DB$3:$DB$42)+SUMPRODUCT(($CZ$3:$CZ$42=$U61)*($DC$3:$DC$42=$U58)*$DB$3:$DB$42)+SUMPRODUCT(($CZ$3:$CZ$42=$U61)*($DC$3:$DC$42=$U59)*$DB$3:$DB$42)+SUMPRODUCT(($CZ$3:$CZ$42=$U61)*($DC$3:$DC$42=$U60)*$DB$3:$DB$42)+SUMPRODUCT(($CZ$3:$CZ$42=$U62)*($DC$3:$DC$42=$U61)*$DA$3:$DA$42)+SUMPRODUCT(($CZ$3:$CZ$42=$U58)*($DC$3:$DC$42=$U61)*$DA$3:$DA$42)+SUMPRODUCT(($CZ$3:$CZ$42=$U59)*($DC$3:$DC$42=$U61)*$DA$3:$DA$42)+SUMPRODUCT(($CZ$3:$CZ$42=$U60)*($DC$3:$DC$42=$U61)*$DA$3:$DA$42)</f>
        <v>#REF!</v>
      </c>
      <c r="AA61" s="13" t="str">
        <f t="shared" si="457"/>
        <v>#REF!</v>
      </c>
      <c r="AB61" s="13" t="str">
        <f t="shared" si="458"/>
        <v>#N/A</v>
      </c>
      <c r="AC61" s="13" t="str">
        <f t="shared" si="459"/>
        <v>#N/A</v>
      </c>
      <c r="AD61" s="13" t="str">
        <f t="shared" si="460"/>
        <v>#N/A</v>
      </c>
      <c r="AE61" s="13" t="str">
        <f t="shared" si="461"/>
        <v>#N/A</v>
      </c>
      <c r="AF61" s="13" t="str">
        <f t="shared" si="462"/>
        <v>#N/A</v>
      </c>
      <c r="AG61" s="13" t="str">
        <f t="shared" si="463"/>
        <v>#N/A</v>
      </c>
      <c r="AH61" s="13" t="str">
        <f t="shared" si="464"/>
        <v>#N/A</v>
      </c>
      <c r="AI61" s="13" t="str">
        <f t="shared" si="465"/>
        <v>#N/A</v>
      </c>
      <c r="AJ61" s="13" t="str">
        <f t="shared" si="466"/>
        <v>#N/A</v>
      </c>
      <c r="AK61" s="13" t="str">
        <f t="shared" si="467"/>
        <v>#N/A</v>
      </c>
      <c r="AL61" s="13" t="str">
        <f t="shared" si="468"/>
        <v>#N/A</v>
      </c>
      <c r="AM61" s="13" t="str">
        <f t="shared" si="469"/>
        <v>#N/A</v>
      </c>
      <c r="AN61" s="13" t="str">
        <f t="shared" si="470"/>
        <v>#N/A</v>
      </c>
      <c r="AO61" s="13" t="str">
        <f t="shared" si="471"/>
        <v>#N/A</v>
      </c>
      <c r="AP61" s="13" t="str">
        <f>IF($AO61&lt;&gt;"",SUMPRODUCT(($CZ$3:$CZ$42=$AO61)*($DC$3:$DC$42=$AO62)*($DD$3:$DD$42="W"))+SUMPRODUCT(($CZ$3:$CZ$42=$AO61)*($DC$3:$DC$42=$AO59)*($DD$3:$DD$42="W"))+SUMPRODUCT(($CZ$3:$CZ$42=$AO61)*($DC$3:$DC$42=$AO60)*($DD$3:$DD$42="W"))+SUMPRODUCT(($CZ$3:$CZ$42=$AO62)*($DC$3:$DC$42=$AO61)*($DE$3:$DE$42="W"))+SUMPRODUCT(($CZ$3:$CZ$42=$AO59)*($DC$3:$DC$42=$AO61)*($DE$3:$DE$42="W"))+SUMPRODUCT(($CZ$3:$CZ$42=$AO60)*($DC$3:$DC$42=$AO61)*($DE$3:$DE$42="W")),"")</f>
        <v>#N/A</v>
      </c>
      <c r="AQ61" s="13" t="str">
        <f>IF($AO61&lt;&gt;"",SUMPRODUCT(($CZ$3:$CZ$42=$AO61)*($DC$3:$DC$42=$AO62)*($DD$3:$DD$42="D"))+SUMPRODUCT(($CZ$3:$CZ$42=$AO61)*($DC$3:$DC$42=$AO59)*($DD$3:$DD$42="D"))+SUMPRODUCT(($CZ$3:$CZ$42=$AO61)*($DC$3:$DC$42=$AO60)*($DD$3:$DD$42="D"))+SUMPRODUCT(($CZ$3:$CZ$42=$AO62)*($DC$3:$DC$42=$AO61)*($DD$3:$DD$42="D"))+SUMPRODUCT(($CZ$3:$CZ$42=$AO59)*($DC$3:$DC$42=$AO61)*($DD$3:$DD$42="D"))+SUMPRODUCT(($CZ$3:$CZ$42=$AO60)*($DC$3:$DC$42=$AO61)*($DD$3:$DD$42="D")),"")</f>
        <v>#N/A</v>
      </c>
      <c r="AR61" s="13" t="str">
        <f>IF($AO61&lt;&gt;"",SUMPRODUCT(($CZ$3:$CZ$42=$AO61)*($DC$3:$DC$42=$AO62)*($DD$3:$DD$42="L"))+SUMPRODUCT(($CZ$3:$CZ$42=$AO61)*($DC$3:$DC$42=$AO59)*($DD$3:$DD$42="L"))+SUMPRODUCT(($CZ$3:$CZ$42=$AO61)*($DC$3:$DC$42=$AO60)*($DD$3:$DD$42="L"))+SUMPRODUCT(($CZ$3:$CZ$42=$AO62)*($DC$3:$DC$42=$AO61)*($DE$3:$DE$42="L"))+SUMPRODUCT(($CZ$3:$CZ$42=$AO59)*($DC$3:$DC$42=$AO61)*($DE$3:$DE$42="L"))+SUMPRODUCT(($CZ$3:$CZ$42=$AO60)*($DC$3:$DC$42=$AO61)*($DE$3:$DE$42="L")),"")</f>
        <v>#N/A</v>
      </c>
      <c r="AS61" s="13" t="str">
        <f>SUMPRODUCT(($CZ$3:$CZ$42=$AO61)*($DC$3:$DC$42=$AO62)*$DA$3:$DA$42)+SUMPRODUCT(($CZ$3:$CZ$42=$AO61)*($DC$3:$DC$42=$AO58)*$DA$3:$DA$42)+SUMPRODUCT(($CZ$3:$CZ$42=$AO61)*($DC$3:$DC$42=$AO59)*$DA$3:$DA$42)+SUMPRODUCT(($CZ$3:$CZ$42=$AO61)*($DC$3:$DC$42=$AO60)*$DA$3:$DA$42)+SUMPRODUCT(($CZ$3:$CZ$42=$AO62)*($DC$3:$DC$42=$AO61)*$DB$3:$DB$42)+SUMPRODUCT(($CZ$3:$CZ$42=$AO58)*($DC$3:$DC$42=$AO61)*$DB$3:$DB$42)+SUMPRODUCT(($CZ$3:$CZ$42=$AO59)*($DC$3:$DC$42=$AO61)*$DB$3:$DB$42)+SUMPRODUCT(($CZ$3:$CZ$42=$AO60)*($DC$3:$DC$42=$AO61)*$DB$3:$DB$42)</f>
        <v>#REF!</v>
      </c>
      <c r="AT61" s="13" t="str">
        <f>SUMPRODUCT(($CZ$3:$CZ$42=$AO61)*($DC$3:$DC$42=$AO62)*$DB$3:$DB$42)+SUMPRODUCT(($CZ$3:$CZ$42=$AO61)*($DC$3:$DC$42=$AO58)*$DB$3:$DB$42)+SUMPRODUCT(($CZ$3:$CZ$42=$AO61)*($DC$3:$DC$42=$AO59)*$DB$3:$DB$42)+SUMPRODUCT(($CZ$3:$CZ$42=$AO61)*($DC$3:$DC$42=$AO60)*$DB$3:$DB$42)+SUMPRODUCT(($CZ$3:$CZ$42=$AO62)*($DC$3:$DC$42=$AO61)*$DA$3:$DA$42)+SUMPRODUCT(($CZ$3:$CZ$42=$AO58)*($DC$3:$DC$42=$AO61)*$DA$3:$DA$42)+SUMPRODUCT(($CZ$3:$CZ$42=$AO59)*($DC$3:$DC$42=$AO61)*$DA$3:$DA$42)+SUMPRODUCT(($CZ$3:$CZ$42=$AO60)*($DC$3:$DC$42=$AO61)*$DA$3:$DA$42)</f>
        <v>#REF!</v>
      </c>
      <c r="AU61" s="13" t="str">
        <f t="shared" si="472"/>
        <v>#REF!</v>
      </c>
      <c r="AV61" s="13" t="str">
        <f t="shared" si="473"/>
        <v>#N/A</v>
      </c>
      <c r="AW61" s="13" t="str">
        <f t="shared" si="474"/>
        <v>#N/A</v>
      </c>
      <c r="AX61" s="13" t="str">
        <f t="shared" si="475"/>
        <v>#N/A</v>
      </c>
      <c r="AY61" s="13" t="str">
        <f t="shared" si="476"/>
        <v>#N/A</v>
      </c>
      <c r="AZ61" s="13" t="str">
        <f t="shared" si="477"/>
        <v>#N/A</v>
      </c>
      <c r="BA61" s="13" t="str">
        <f t="shared" si="478"/>
        <v>#N/A</v>
      </c>
      <c r="BB61" s="13" t="str">
        <f t="shared" si="479"/>
        <v>#N/A</v>
      </c>
      <c r="BC61" s="13" t="str">
        <f t="shared" si="480"/>
        <v>#N/A</v>
      </c>
      <c r="BD61" s="13" t="str">
        <f t="shared" si="481"/>
        <v>#N/A</v>
      </c>
      <c r="BE61" s="13" t="str">
        <f t="shared" si="482"/>
        <v>#N/A</v>
      </c>
      <c r="BF61" s="13" t="str">
        <f t="shared" si="483"/>
        <v>#N/A</v>
      </c>
      <c r="BG61" s="13" t="str">
        <f t="shared" si="484"/>
        <v>#N/A</v>
      </c>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7"/>
      <c r="DJ61" s="7"/>
      <c r="DK61" s="7"/>
      <c r="DL61" s="7"/>
      <c r="DM61" s="7"/>
      <c r="DN61" s="7"/>
      <c r="DO61" s="7"/>
      <c r="DP61" s="13"/>
      <c r="DQ61" s="13"/>
      <c r="DR61" s="13"/>
      <c r="DS61" s="13"/>
      <c r="DT61" s="13"/>
      <c r="DU61" s="13"/>
      <c r="DV61" s="13"/>
      <c r="DW61" s="13"/>
      <c r="DX61" s="13"/>
      <c r="DY61" s="13"/>
      <c r="DZ61" s="13"/>
      <c r="EA61" s="13"/>
      <c r="EB61" s="13"/>
      <c r="EC61" s="13"/>
      <c r="ED61" s="13"/>
      <c r="EE61" s="13"/>
      <c r="EF61" s="97">
        <v>43.0</v>
      </c>
      <c r="EG61" s="97"/>
      <c r="EH61" s="97" t="str">
        <f t="shared" si="394"/>
        <v>#REF!</v>
      </c>
      <c r="EI61" s="97"/>
      <c r="EJ61" s="97" t="str">
        <f>IF(ISERROR("'Dummy Table'!"&amp;VLOOKUP(EH61,'Dummy Table'!$EH$7:$EI$38,2,FALSE)),"'Dummy Table'!eg4","'Dummy Table'!"&amp;VLOOKUP(EH61,'Dummy Table'!$EH$7:$EI$38,2,FALSE))</f>
        <v>'Dummy Table'!eg4</v>
      </c>
      <c r="EK61" s="13"/>
      <c r="EL61" s="13"/>
      <c r="EM61" s="13"/>
      <c r="EN61" s="13"/>
      <c r="EO61" s="13"/>
      <c r="EP61" s="13">
        <v>2.0</v>
      </c>
      <c r="EQ61" s="13" t="s">
        <v>784</v>
      </c>
      <c r="ER61" s="13" t="s">
        <v>785</v>
      </c>
    </row>
    <row r="62"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7"/>
      <c r="DJ62" s="7"/>
      <c r="DK62" s="7"/>
      <c r="DL62" s="7"/>
      <c r="DM62" s="7"/>
      <c r="DN62" s="7"/>
      <c r="DO62" s="7"/>
      <c r="DP62" s="13"/>
      <c r="DQ62" s="13"/>
      <c r="DR62" s="13"/>
      <c r="DS62" s="13"/>
      <c r="DT62" s="13"/>
      <c r="DU62" s="13"/>
      <c r="DV62" s="13"/>
      <c r="DW62" s="13"/>
      <c r="DX62" s="13"/>
      <c r="DY62" s="13"/>
      <c r="DZ62" s="13"/>
      <c r="EA62" s="13"/>
      <c r="EB62" s="13"/>
      <c r="EC62" s="13"/>
      <c r="ED62" s="13"/>
      <c r="EE62" s="13"/>
      <c r="EF62" s="97">
        <v>44.0</v>
      </c>
      <c r="EG62" s="97"/>
      <c r="EH62" s="97" t="str">
        <f t="shared" si="394"/>
        <v>#REF!</v>
      </c>
      <c r="EI62" s="97"/>
      <c r="EJ62" s="97" t="str">
        <f>IF(ISERROR("'Dummy Table'!"&amp;VLOOKUP(EH62,'Dummy Table'!$EH$7:$EI$38,2,FALSE)),"'Dummy Table'!eg4","'Dummy Table'!"&amp;VLOOKUP(EH62,'Dummy Table'!$EH$7:$EI$38,2,FALSE))</f>
        <v>'Dummy Table'!eg4</v>
      </c>
      <c r="EK62" s="13"/>
      <c r="EL62" s="13"/>
      <c r="EM62" s="13"/>
      <c r="EN62" s="13"/>
      <c r="EO62" s="13"/>
      <c r="EP62" s="13">
        <v>2.0</v>
      </c>
      <c r="EQ62" s="13" t="s">
        <v>786</v>
      </c>
      <c r="ER62" s="13" t="s">
        <v>787</v>
      </c>
    </row>
    <row r="63"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7"/>
      <c r="DJ63" s="7"/>
      <c r="DK63" s="7"/>
      <c r="DL63" s="7"/>
      <c r="DM63" s="7"/>
      <c r="DN63" s="7"/>
      <c r="DO63" s="7"/>
      <c r="DP63" s="13"/>
      <c r="DQ63" s="13"/>
      <c r="DR63" s="13"/>
      <c r="DS63" s="13"/>
      <c r="DT63" s="13"/>
      <c r="DU63" s="13"/>
      <c r="DV63" s="13"/>
      <c r="DW63" s="13"/>
      <c r="DX63" s="13"/>
      <c r="DY63" s="13"/>
      <c r="DZ63" s="13"/>
      <c r="EA63" s="13"/>
      <c r="EB63" s="13"/>
      <c r="EC63" s="13"/>
      <c r="ED63" s="13"/>
      <c r="EE63" s="13"/>
      <c r="EF63" s="97">
        <v>45.0</v>
      </c>
      <c r="EG63" s="97"/>
      <c r="EH63" s="97" t="str">
        <f t="shared" si="394"/>
        <v>#REF!</v>
      </c>
      <c r="EI63" s="97"/>
      <c r="EJ63" s="97" t="str">
        <f>IF(ISERROR("'Dummy Table'!"&amp;VLOOKUP(EH63,'Dummy Table'!$EH$7:$EI$38,2,FALSE)),"'Dummy Table'!eg4","'Dummy Table'!"&amp;VLOOKUP(EH63,'Dummy Table'!$EH$7:$EI$38,2,FALSE))</f>
        <v>'Dummy Table'!eg4</v>
      </c>
      <c r="EK63" s="13"/>
      <c r="EL63" s="13"/>
      <c r="EM63" s="13"/>
      <c r="EN63" s="13"/>
      <c r="EO63" s="13"/>
      <c r="EP63" s="13">
        <v>2.0</v>
      </c>
      <c r="EQ63" s="13" t="s">
        <v>788</v>
      </c>
      <c r="ER63" s="13" t="s">
        <v>789</v>
      </c>
    </row>
    <row r="64" ht="14.25" customHeight="1">
      <c r="A64" s="13"/>
      <c r="B64" s="13"/>
      <c r="C64" s="13"/>
      <c r="D64" s="13"/>
      <c r="E64" s="13"/>
      <c r="F64" s="13"/>
      <c r="G64" s="13"/>
      <c r="H64" s="13"/>
      <c r="I64" s="13"/>
      <c r="J64" s="13"/>
      <c r="K64" s="13"/>
      <c r="L64" s="13"/>
      <c r="M64" s="13"/>
      <c r="N64" s="13"/>
      <c r="O64" s="13"/>
      <c r="P64" s="13"/>
      <c r="Q64" s="13"/>
      <c r="R64" s="13"/>
      <c r="S64" s="13"/>
      <c r="T64" s="13" t="str">
        <f>IF(U65="",SUM(AG25:AL25),IF(U66="",SUM(AG26:AL26),IF(U67="",SUM(AG27:AL27),IF(U68="",SUM(AG28:AL28),0))))</f>
        <v>#N/A</v>
      </c>
      <c r="U64" s="13"/>
      <c r="V64" s="13"/>
      <c r="W64" s="13"/>
      <c r="X64" s="13"/>
      <c r="Y64" s="13"/>
      <c r="Z64" s="13"/>
      <c r="AA64" s="13"/>
      <c r="AB64" s="13"/>
      <c r="AC64" s="13"/>
      <c r="AD64" s="13"/>
      <c r="AE64" s="13"/>
      <c r="AF64" s="13"/>
      <c r="AG64" s="13"/>
      <c r="AH64" s="13"/>
      <c r="AI64" s="13"/>
      <c r="AJ64" s="13"/>
      <c r="AK64" s="13"/>
      <c r="AL64" s="13"/>
      <c r="AM64" s="13"/>
      <c r="AN64" s="13" t="str">
        <f>IF(AO66="",SUM(BA26:BF26),IF(AO67="",SUM(BA27:BF27),IF(AO68="",SUM(BA28:BF28),0)))</f>
        <v>#N/A</v>
      </c>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7"/>
      <c r="DJ64" s="7"/>
      <c r="DK64" s="7"/>
      <c r="DL64" s="7"/>
      <c r="DM64" s="7"/>
      <c r="DN64" s="7"/>
      <c r="DO64" s="7"/>
      <c r="DP64" s="13"/>
      <c r="DQ64" s="13"/>
      <c r="DR64" s="13"/>
      <c r="DS64" s="13"/>
      <c r="DT64" s="13"/>
      <c r="DU64" s="13"/>
      <c r="DV64" s="13"/>
      <c r="DW64" s="13"/>
      <c r="DX64" s="13"/>
      <c r="DY64" s="13"/>
      <c r="DZ64" s="13"/>
      <c r="EA64" s="13"/>
      <c r="EB64" s="13"/>
      <c r="EC64" s="13"/>
      <c r="ED64" s="13"/>
      <c r="EE64" s="13"/>
      <c r="EF64" s="97">
        <v>46.0</v>
      </c>
      <c r="EG64" s="97"/>
      <c r="EH64" s="97" t="str">
        <f t="shared" si="394"/>
        <v>#REF!</v>
      </c>
      <c r="EI64" s="97"/>
      <c r="EJ64" s="97" t="str">
        <f>IF(ISERROR("'Dummy Table'!"&amp;VLOOKUP(EH64,'Dummy Table'!$EH$7:$EI$38,2,FALSE)),"'Dummy Table'!eg4","'Dummy Table'!"&amp;VLOOKUP(EH64,'Dummy Table'!$EH$7:$EI$38,2,FALSE))</f>
        <v>'Dummy Table'!eg4</v>
      </c>
      <c r="EK64" s="13"/>
      <c r="EL64" s="13"/>
      <c r="EM64" s="13"/>
      <c r="EN64" s="13"/>
      <c r="EO64" s="13"/>
      <c r="EP64" s="13">
        <v>2.0</v>
      </c>
      <c r="EQ64" s="13" t="s">
        <v>790</v>
      </c>
      <c r="ER64" s="13" t="s">
        <v>791</v>
      </c>
    </row>
    <row r="65" ht="14.25" customHeight="1">
      <c r="A65" s="13"/>
      <c r="B65" s="13"/>
      <c r="C65" s="13"/>
      <c r="D65" s="13"/>
      <c r="E65" s="13"/>
      <c r="F65" s="13"/>
      <c r="G65" s="13"/>
      <c r="H65" s="13"/>
      <c r="I65" s="13" t="str">
        <f>SUMPRODUCT((I25:I28=I25)*(H25:H28=H25)*(F25:F28&gt;F25))+1</f>
        <v>#REF!</v>
      </c>
      <c r="J65" s="13"/>
      <c r="K65" s="13"/>
      <c r="L65" s="13"/>
      <c r="M65" s="13"/>
      <c r="N65" s="13"/>
      <c r="O65" s="13"/>
      <c r="P65" s="13"/>
      <c r="Q65" s="13"/>
      <c r="R65" s="13"/>
      <c r="S65" s="13"/>
      <c r="T65" s="13" t="str">
        <f t="shared" ref="T65:T68" si="485">IF(U25&lt;&gt;"",SUMPRODUCT(($AB$25:$AB$28=AB25)*($AA$25:$AA$28=AA25)*($Y$25:$Y$28=Y25)*($Z$25:$Z$28=Z25)),"")</f>
        <v>#N/A</v>
      </c>
      <c r="U65" s="13" t="str">
        <f t="shared" ref="U65:U68" si="486">IF(AND(T65&lt;&gt;"",T65&gt;1),U25,"")</f>
        <v>#N/A</v>
      </c>
      <c r="V65" s="13" t="str">
        <f>SUMPRODUCT(($CZ$3:$CZ$42=$U65)*($DC$3:$DC$42=$U66)*($DD$3:$DD$42="W"))+SUMPRODUCT(($CZ$3:$CZ$42=$U65)*($DC$3:$DC$42=$U67)*($DD$3:$DD$42="W"))+SUMPRODUCT(($CZ$3:$CZ$42=$U65)*($DC$3:$DC$42=$U68)*($DD$3:$DD$42="W"))+SUMPRODUCT(($CZ$3:$CZ$42=$U65)*($DC$3:$DC$42=$U69)*($DD$3:$DD$42="W"))+SUMPRODUCT(($CZ$3:$CZ$42=$U66)*($DC$3:$DC$42=$U65)*($DE$3:$DE$42="W"))+SUMPRODUCT(($CZ$3:$CZ$42=$U67)*($DC$3:$DC$42=$U65)*($DE$3:$DE$42="W"))+SUMPRODUCT(($CZ$3:$CZ$42=$U68)*($DC$3:$DC$42=$U65)*($DE$3:$DE$42="W"))+SUMPRODUCT(($CZ$3:$CZ$42=$U69)*($DC$3:$DC$42=$U65)*($DE$3:$DE$42="W"))</f>
        <v>#REF!</v>
      </c>
      <c r="W65" s="13" t="str">
        <f>SUMPRODUCT(($CZ$3:$CZ$42=$U65)*($DC$3:$DC$42=$U66)*($DD$3:$DD$42="D"))+SUMPRODUCT(($CZ$3:$CZ$42=$U65)*($DC$3:$DC$42=$U67)*($DD$3:$DD$42="D"))+SUMPRODUCT(($CZ$3:$CZ$42=$U65)*($DC$3:$DC$42=$U68)*($DD$3:$DD$42="D"))+SUMPRODUCT(($CZ$3:$CZ$42=$U65)*($DC$3:$DC$42=$U69)*($DD$3:$DD$42="D"))+SUMPRODUCT(($CZ$3:$CZ$42=$U66)*($DC$3:$DC$42=$U65)*($DD$3:$DD$42="D"))+SUMPRODUCT(($CZ$3:$CZ$42=$U67)*($DC$3:$DC$42=$U65)*($DD$3:$DD$42="D"))+SUMPRODUCT(($CZ$3:$CZ$42=$U68)*($DC$3:$DC$42=$U65)*($DD$3:$DD$42="D"))+SUMPRODUCT(($CZ$3:$CZ$42=$U69)*($DC$3:$DC$42=$U65)*($DD$3:$DD$42="D"))</f>
        <v>#REF!</v>
      </c>
      <c r="X65" s="13" t="str">
        <f>SUMPRODUCT(($CZ$3:$CZ$42=$U65)*($DC$3:$DC$42=$U66)*($DD$3:$DD$42="L"))+SUMPRODUCT(($CZ$3:$CZ$42=$U65)*($DC$3:$DC$42=$U67)*($DD$3:$DD$42="L"))+SUMPRODUCT(($CZ$3:$CZ$42=$U65)*($DC$3:$DC$42=$U68)*($DD$3:$DD$42="L"))+SUMPRODUCT(($CZ$3:$CZ$42=$U65)*($DC$3:$DC$42=$U69)*($DD$3:$DD$42="L"))+SUMPRODUCT(($CZ$3:$CZ$42=$U66)*($DC$3:$DC$42=$U65)*($DE$3:$DE$42="L"))+SUMPRODUCT(($CZ$3:$CZ$42=$U67)*($DC$3:$DC$42=$U65)*($DE$3:$DE$42="L"))+SUMPRODUCT(($CZ$3:$CZ$42=$U68)*($DC$3:$DC$42=$U65)*($DE$3:$DE$42="L"))+SUMPRODUCT(($CZ$3:$CZ$42=$U69)*($DC$3:$DC$42=$U65)*($DE$3:$DE$42="L"))</f>
        <v>#REF!</v>
      </c>
      <c r="Y65" s="13" t="str">
        <f>SUMPRODUCT(($CZ$3:$CZ$42=$U65)*($DC$3:$DC$42=$U66)*$DA$3:$DA$42)+SUMPRODUCT(($CZ$3:$CZ$42=$U65)*($DC$3:$DC$42=$U67)*$DA$3:$DA$42)+SUMPRODUCT(($CZ$3:$CZ$42=$U65)*($DC$3:$DC$42=$U68)*$DA$3:$DA$42)+SUMPRODUCT(($CZ$3:$CZ$42=$U65)*($DC$3:$DC$42=$U69)*$DA$3:$DA$42)+SUMPRODUCT(($CZ$3:$CZ$42=$U66)*($DC$3:$DC$42=$U65)*$DB$3:$DB$42)+SUMPRODUCT(($CZ$3:$CZ$42=$U67)*($DC$3:$DC$42=$U65)*$DB$3:$DB$42)+SUMPRODUCT(($CZ$3:$CZ$42=$U68)*($DC$3:$DC$42=$U65)*$DB$3:$DB$42)+SUMPRODUCT(($CZ$3:$CZ$42=$U69)*($DC$3:$DC$42=$U65)*$DB$3:$DB$42)</f>
        <v>#REF!</v>
      </c>
      <c r="Z65" s="13" t="str">
        <f>SUMPRODUCT(($CZ$3:$CZ$42=$U65)*($DC$3:$DC$42=$U66)*$DB$3:$DB$42)+SUMPRODUCT(($CZ$3:$CZ$42=$U65)*($DC$3:$DC$42=$U67)*$DB$3:$DB$42)+SUMPRODUCT(($CZ$3:$CZ$42=$U65)*($DC$3:$DC$42=$U68)*$DB$3:$DB$42)+SUMPRODUCT(($CZ$3:$CZ$42=$U65)*($DC$3:$DC$42=$U69)*$DB$3:$DB$42)+SUMPRODUCT(($CZ$3:$CZ$42=$U66)*($DC$3:$DC$42=$U65)*$DA$3:$DA$42)+SUMPRODUCT(($CZ$3:$CZ$42=$U67)*($DC$3:$DC$42=$U65)*$DA$3:$DA$42)+SUMPRODUCT(($CZ$3:$CZ$42=$U68)*($DC$3:$DC$42=$U65)*$DA$3:$DA$42)+SUMPRODUCT(($CZ$3:$CZ$42=$U69)*($DC$3:$DC$42=$U65)*$DA$3:$DA$42)</f>
        <v>#REF!</v>
      </c>
      <c r="AA65" s="13" t="str">
        <f t="shared" ref="AA65:AA68" si="487">Y65-Z65+1000</f>
        <v>#REF!</v>
      </c>
      <c r="AB65" s="13" t="str">
        <f t="shared" ref="AB65:AB68" si="488">IF(U65&lt;&gt;"",V65*3+W65*1,"")</f>
        <v>#N/A</v>
      </c>
      <c r="AC65" s="13" t="str">
        <f t="shared" ref="AC65:AC68" si="489">IF(U65&lt;&gt;"",VLOOKUP(U65,$B$4:$H$40,7,FALSE),"")</f>
        <v>#N/A</v>
      </c>
      <c r="AD65" s="13" t="str">
        <f t="shared" ref="AD65:AD68" si="490">IF(U65&lt;&gt;"",VLOOKUP(U65,$B$4:$H$40,5,FALSE),"")</f>
        <v>#N/A</v>
      </c>
      <c r="AE65" s="13" t="str">
        <f t="shared" ref="AE65:AE68" si="491">IF(U65&lt;&gt;"",VLOOKUP(U65,$B$4:$J$40,9,FALSE),"")</f>
        <v>#N/A</v>
      </c>
      <c r="AF65" s="13" t="str">
        <f t="shared" ref="AF65:AF68" si="492">AB65</f>
        <v>#N/A</v>
      </c>
      <c r="AG65" s="13" t="str">
        <f t="shared" ref="AG65:AG68" si="493">IF(U65&lt;&gt;"",RANK(AF65,AF$65:AF$68),"")</f>
        <v>#N/A</v>
      </c>
      <c r="AH65" s="13" t="str">
        <f t="shared" ref="AH65:AH68" si="494">IF(U65&lt;&gt;"",SUMPRODUCT((AF$65:AF$68=AF65)*(AA$65:AA$68&gt;AA65)),"")</f>
        <v>#N/A</v>
      </c>
      <c r="AI65" s="13" t="str">
        <f t="shared" ref="AI65:AI68" si="495">IF(U65&lt;&gt;"",SUMPRODUCT((AF$65:AF$68=AF65)*(AA$65:AA$68=AA65)*(Y$65:Y$68&gt;Y65)),"")</f>
        <v>#N/A</v>
      </c>
      <c r="AJ65" s="13" t="str">
        <f t="shared" ref="AJ65:AJ68" si="496">IF(U65&lt;&gt;"",SUMPRODUCT((AF$65:AF$68=AF65)*(AA$65:AA$68=AA65)*(Y$65:Y$68=Y65)*(AC$65:AC$68&gt;AC65)),"")</f>
        <v>#N/A</v>
      </c>
      <c r="AK65" s="13" t="str">
        <f t="shared" ref="AK65:AK68" si="497">IF(U65&lt;&gt;"",SUMPRODUCT((AF$65:AF$68=AF65)*(AA$65:AA$68=AA65)*(Y$65:Y$68=Y65)*(AC$65:AC$68=AC65)*(AD$65:AD$68&gt;AD65)),"")</f>
        <v>#N/A</v>
      </c>
      <c r="AL65" s="13" t="str">
        <f t="shared" ref="AL65:AL68" si="498">IF(U65&lt;&gt;"",SUMPRODUCT((AF$65:AF$68=AF65)*(AA$65:AA$68=AA65)*(Y$65:Y$68=Y65)*(AC$65:AC$68=AC65)*(AD$65:AD$68=AD65)*(AE$65:AE$68&gt;AE65)),"")</f>
        <v>#N/A</v>
      </c>
      <c r="AM65" s="13" t="str">
        <f t="shared" ref="AM65:AM68" si="499">IF(U65&lt;&gt;"",SUM(AG65:AL65),"")</f>
        <v>#N/A</v>
      </c>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7"/>
      <c r="DJ65" s="7"/>
      <c r="DK65" s="7"/>
      <c r="DL65" s="7"/>
      <c r="DM65" s="7"/>
      <c r="DN65" s="7"/>
      <c r="DO65" s="7"/>
      <c r="DP65" s="13"/>
      <c r="DQ65" s="13"/>
      <c r="DR65" s="13"/>
      <c r="DS65" s="13"/>
      <c r="DT65" s="13"/>
      <c r="DU65" s="13"/>
      <c r="DV65" s="13"/>
      <c r="DW65" s="13"/>
      <c r="DX65" s="13"/>
      <c r="DY65" s="13"/>
      <c r="DZ65" s="13"/>
      <c r="EA65" s="13"/>
      <c r="EB65" s="13"/>
      <c r="EC65" s="13"/>
      <c r="ED65" s="13"/>
      <c r="EE65" s="13"/>
      <c r="EF65" s="97">
        <v>47.0</v>
      </c>
      <c r="EG65" s="97"/>
      <c r="EH65" s="97" t="str">
        <f t="shared" si="394"/>
        <v>#REF!</v>
      </c>
      <c r="EI65" s="97"/>
      <c r="EJ65" s="97" t="str">
        <f>IF(ISERROR("'Dummy Table'!"&amp;VLOOKUP(EH65,'Dummy Table'!$EH$7:$EI$38,2,FALSE)),"'Dummy Table'!eg4","'Dummy Table'!"&amp;VLOOKUP(EH65,'Dummy Table'!$EH$7:$EI$38,2,FALSE))</f>
        <v>'Dummy Table'!eg4</v>
      </c>
      <c r="EK65" s="13"/>
      <c r="EL65" s="13"/>
      <c r="EM65" s="13"/>
      <c r="EN65" s="13"/>
      <c r="EO65" s="13"/>
      <c r="EP65" s="13">
        <v>2.0</v>
      </c>
      <c r="EQ65" s="13" t="s">
        <v>792</v>
      </c>
      <c r="ER65" s="13" t="s">
        <v>793</v>
      </c>
    </row>
    <row r="66" ht="14.25" customHeight="1">
      <c r="A66" s="13"/>
      <c r="B66" s="13"/>
      <c r="C66" s="13"/>
      <c r="D66" s="13"/>
      <c r="E66" s="13"/>
      <c r="F66" s="13"/>
      <c r="G66" s="13"/>
      <c r="H66" s="13"/>
      <c r="I66" s="13" t="str">
        <f>SUMPRODUCT((I25:I28=I26)*(H25:H28=H26)*(F25:F28&gt;F26))+1</f>
        <v>#REF!</v>
      </c>
      <c r="J66" s="13"/>
      <c r="K66" s="13"/>
      <c r="L66" s="13"/>
      <c r="M66" s="13"/>
      <c r="N66" s="13"/>
      <c r="O66" s="13"/>
      <c r="P66" s="13"/>
      <c r="Q66" s="13"/>
      <c r="R66" s="13"/>
      <c r="S66" s="13"/>
      <c r="T66" s="13" t="str">
        <f t="shared" si="485"/>
        <v>#N/A</v>
      </c>
      <c r="U66" s="13" t="str">
        <f t="shared" si="486"/>
        <v>#N/A</v>
      </c>
      <c r="V66" s="13" t="str">
        <f>SUMPRODUCT(($CZ$3:$CZ$42=$U66)*($DC$3:$DC$42=$U67)*($DD$3:$DD$42="W"))+SUMPRODUCT(($CZ$3:$CZ$42=$U66)*($DC$3:$DC$42=$U68)*($DD$3:$DD$42="W"))+SUMPRODUCT(($CZ$3:$CZ$42=$U66)*($DC$3:$DC$42=$U69)*($DD$3:$DD$42="W"))+SUMPRODUCT(($CZ$3:$CZ$42=$U66)*($DC$3:$DC$42=$U65)*($DD$3:$DD$42="W"))+SUMPRODUCT(($CZ$3:$CZ$42=$U67)*($DC$3:$DC$42=$U66)*($DE$3:$DE$42="W"))+SUMPRODUCT(($CZ$3:$CZ$42=$U68)*($DC$3:$DC$42=$U66)*($DE$3:$DE$42="W"))+SUMPRODUCT(($CZ$3:$CZ$42=$U69)*($DC$3:$DC$42=$U66)*($DE$3:$DE$42="W"))+SUMPRODUCT(($CZ$3:$CZ$42=$U65)*($DC$3:$DC$42=$U66)*($DE$3:$DE$42="W"))</f>
        <v>#REF!</v>
      </c>
      <c r="W66" s="13" t="str">
        <f>SUMPRODUCT(($CZ$3:$CZ$42=$U66)*($DC$3:$DC$42=$U67)*($DD$3:$DD$42="D"))+SUMPRODUCT(($CZ$3:$CZ$42=$U66)*($DC$3:$DC$42=$U68)*($DD$3:$DD$42="D"))+SUMPRODUCT(($CZ$3:$CZ$42=$U66)*($DC$3:$DC$42=$U69)*($DD$3:$DD$42="D"))+SUMPRODUCT(($CZ$3:$CZ$42=$U66)*($DC$3:$DC$42=$U65)*($DD$3:$DD$42="D"))+SUMPRODUCT(($CZ$3:$CZ$42=$U67)*($DC$3:$DC$42=$U66)*($DD$3:$DD$42="D"))+SUMPRODUCT(($CZ$3:$CZ$42=$U68)*($DC$3:$DC$42=$U66)*($DD$3:$DD$42="D"))+SUMPRODUCT(($CZ$3:$CZ$42=$U69)*($DC$3:$DC$42=$U66)*($DD$3:$DD$42="D"))+SUMPRODUCT(($CZ$3:$CZ$42=$U65)*($DC$3:$DC$42=$U66)*($DD$3:$DD$42="D"))</f>
        <v>#REF!</v>
      </c>
      <c r="X66" s="13" t="str">
        <f>SUMPRODUCT(($CZ$3:$CZ$42=$U66)*($DC$3:$DC$42=$U67)*($DD$3:$DD$42="L"))+SUMPRODUCT(($CZ$3:$CZ$42=$U66)*($DC$3:$DC$42=$U68)*($DD$3:$DD$42="L"))+SUMPRODUCT(($CZ$3:$CZ$42=$U66)*($DC$3:$DC$42=$U69)*($DD$3:$DD$42="L"))+SUMPRODUCT(($CZ$3:$CZ$42=$U66)*($DC$3:$DC$42=$U65)*($DD$3:$DD$42="L"))+SUMPRODUCT(($CZ$3:$CZ$42=$U67)*($DC$3:$DC$42=$U66)*($DE$3:$DE$42="L"))+SUMPRODUCT(($CZ$3:$CZ$42=$U68)*($DC$3:$DC$42=$U66)*($DE$3:$DE$42="L"))+SUMPRODUCT(($CZ$3:$CZ$42=$U69)*($DC$3:$DC$42=$U66)*($DE$3:$DE$42="L"))+SUMPRODUCT(($CZ$3:$CZ$42=$U65)*($DC$3:$DC$42=$U66)*($DE$3:$DE$42="L"))</f>
        <v>#REF!</v>
      </c>
      <c r="Y66" s="13" t="str">
        <f>SUMPRODUCT(($CZ$3:$CZ$42=$U66)*($DC$3:$DC$42=$U67)*$DA$3:$DA$42)+SUMPRODUCT(($CZ$3:$CZ$42=$U66)*($DC$3:$DC$42=$U68)*$DA$3:$DA$42)+SUMPRODUCT(($CZ$3:$CZ$42=$U66)*($DC$3:$DC$42=$U69)*$DA$3:$DA$42)+SUMPRODUCT(($CZ$3:$CZ$42=$U66)*($DC$3:$DC$42=$U65)*$DA$3:$DA$42)+SUMPRODUCT(($CZ$3:$CZ$42=$U67)*($DC$3:$DC$42=$U66)*$DB$3:$DB$42)+SUMPRODUCT(($CZ$3:$CZ$42=$U68)*($DC$3:$DC$42=$U66)*$DB$3:$DB$42)+SUMPRODUCT(($CZ$3:$CZ$42=$U69)*($DC$3:$DC$42=$U66)*$DB$3:$DB$42)+SUMPRODUCT(($CZ$3:$CZ$42=$U65)*($DC$3:$DC$42=$U66)*$DB$3:$DB$42)</f>
        <v>#REF!</v>
      </c>
      <c r="Z66" s="13" t="str">
        <f>SUMPRODUCT(($CZ$3:$CZ$42=$U66)*($DC$3:$DC$42=$U67)*$DB$3:$DB$42)+SUMPRODUCT(($CZ$3:$CZ$42=$U66)*($DC$3:$DC$42=$U68)*$DB$3:$DB$42)+SUMPRODUCT(($CZ$3:$CZ$42=$U66)*($DC$3:$DC$42=$U69)*$DB$3:$DB$42)+SUMPRODUCT(($CZ$3:$CZ$42=$U66)*($DC$3:$DC$42=$U65)*$DB$3:$DB$42)+SUMPRODUCT(($CZ$3:$CZ$42=$U67)*($DC$3:$DC$42=$U66)*$DA$3:$DA$42)+SUMPRODUCT(($CZ$3:$CZ$42=$U68)*($DC$3:$DC$42=$U66)*$DA$3:$DA$42)+SUMPRODUCT(($CZ$3:$CZ$42=$U69)*($DC$3:$DC$42=$U66)*$DA$3:$DA$42)+SUMPRODUCT(($CZ$3:$CZ$42=$U65)*($DC$3:$DC$42=$U66)*$DA$3:$DA$42)</f>
        <v>#REF!</v>
      </c>
      <c r="AA66" s="13" t="str">
        <f t="shared" si="487"/>
        <v>#REF!</v>
      </c>
      <c r="AB66" s="13" t="str">
        <f t="shared" si="488"/>
        <v>#N/A</v>
      </c>
      <c r="AC66" s="13" t="str">
        <f t="shared" si="489"/>
        <v>#N/A</v>
      </c>
      <c r="AD66" s="13" t="str">
        <f t="shared" si="490"/>
        <v>#N/A</v>
      </c>
      <c r="AE66" s="13" t="str">
        <f t="shared" si="491"/>
        <v>#N/A</v>
      </c>
      <c r="AF66" s="13" t="str">
        <f t="shared" si="492"/>
        <v>#N/A</v>
      </c>
      <c r="AG66" s="13" t="str">
        <f t="shared" si="493"/>
        <v>#N/A</v>
      </c>
      <c r="AH66" s="13" t="str">
        <f t="shared" si="494"/>
        <v>#N/A</v>
      </c>
      <c r="AI66" s="13" t="str">
        <f t="shared" si="495"/>
        <v>#N/A</v>
      </c>
      <c r="AJ66" s="13" t="str">
        <f t="shared" si="496"/>
        <v>#N/A</v>
      </c>
      <c r="AK66" s="13" t="str">
        <f t="shared" si="497"/>
        <v>#N/A</v>
      </c>
      <c r="AL66" s="13" t="str">
        <f t="shared" si="498"/>
        <v>#N/A</v>
      </c>
      <c r="AM66" s="13" t="str">
        <f t="shared" si="499"/>
        <v>#N/A</v>
      </c>
      <c r="AN66" s="13" t="str">
        <f t="shared" ref="AN66:AN68" si="500">IF(AO26&lt;&gt;"",SUMPRODUCT(($AV$25:$AV$28=AV26)*($AU$25:$AU$28=AU26)*($AS$25:$AS$28=AS26)*($AT$25:$AT$28=AT26)),"")</f>
        <v>#N/A</v>
      </c>
      <c r="AO66" s="13" t="str">
        <f t="shared" ref="AO66:AO68" si="501">IF(AND(AN66&lt;&gt;"",AN66&gt;1),AO26,"")</f>
        <v>#N/A</v>
      </c>
      <c r="AP66" s="13" t="str">
        <f>SUMPRODUCT(($CZ$3:$CZ$42=$AO66)*($DC$3:$DC$42=$AO67)*($DD$3:$DD$42="W"))+SUMPRODUCT(($CZ$3:$CZ$42=$AO66)*($DC$3:$DC$42=$AO68)*($DD$3:$DD$42="W"))+SUMPRODUCT(($CZ$3:$CZ$42=$AO66)*($DC$3:$DC$42=$AO69)*($DD$3:$DD$42="W"))+SUMPRODUCT(($CZ$3:$CZ$42=$AO67)*($DC$3:$DC$42=$AO66)*($DE$3:$DE$42="W"))+SUMPRODUCT(($CZ$3:$CZ$42=$AO68)*($DC$3:$DC$42=$AO66)*($DE$3:$DE$42="W"))+SUMPRODUCT(($CZ$3:$CZ$42=$AO69)*($DC$3:$DC$42=$AO66)*($DE$3:$DE$42="W"))</f>
        <v>#REF!</v>
      </c>
      <c r="AQ66" s="13" t="str">
        <f>SUMPRODUCT(($CZ$3:$CZ$42=$AO66)*($DC$3:$DC$42=$AO67)*($DD$3:$DD$42="D"))+SUMPRODUCT(($CZ$3:$CZ$42=$AO66)*($DC$3:$DC$42=$AO68)*($DD$3:$DD$42="D"))+SUMPRODUCT(($CZ$3:$CZ$42=$AO66)*($DC$3:$DC$42=$AO69)*($DD$3:$DD$42="D"))+SUMPRODUCT(($CZ$3:$CZ$42=$AO67)*($DC$3:$DC$42=$AO66)*($DD$3:$DD$42="D"))+SUMPRODUCT(($CZ$3:$CZ$42=$AO68)*($DC$3:$DC$42=$AO66)*($DD$3:$DD$42="D"))+SUMPRODUCT(($CZ$3:$CZ$42=$AO69)*($DC$3:$DC$42=$AO66)*($DD$3:$DD$42="D"))</f>
        <v>#REF!</v>
      </c>
      <c r="AR66" s="13" t="str">
        <f>SUMPRODUCT(($CZ$3:$CZ$42=$AO66)*($DC$3:$DC$42=$AO67)*($DD$3:$DD$42="L"))+SUMPRODUCT(($CZ$3:$CZ$42=$AO66)*($DC$3:$DC$42=$AO68)*($DD$3:$DD$42="L"))+SUMPRODUCT(($CZ$3:$CZ$42=$AO66)*($DC$3:$DC$42=$AO69)*($DD$3:$DD$42="L"))+SUMPRODUCT(($CZ$3:$CZ$42=$AO67)*($DC$3:$DC$42=$AO66)*($DE$3:$DE$42="L"))+SUMPRODUCT(($CZ$3:$CZ$42=$AO68)*($DC$3:$DC$42=$AO66)*($DE$3:$DE$42="L"))+SUMPRODUCT(($CZ$3:$CZ$42=$AO69)*($DC$3:$DC$42=$AO66)*($DE$3:$DE$42="L"))</f>
        <v>#REF!</v>
      </c>
      <c r="AS66" s="13" t="str">
        <f>SUMPRODUCT(($CZ$3:$CZ$42=$AO66)*($DC$3:$DC$42=$AO67)*$DA$3:$DA$42)+SUMPRODUCT(($CZ$3:$CZ$42=$AO66)*($DC$3:$DC$42=$AO68)*$DA$3:$DA$42)+SUMPRODUCT(($CZ$3:$CZ$42=$AO66)*($DC$3:$DC$42=$AO69)*$DA$3:$DA$42)+SUMPRODUCT(($CZ$3:$CZ$42=$AO66)*($DC$3:$DC$42=$AO65)*$DA$3:$DA$42)+SUMPRODUCT(($CZ$3:$CZ$42=$AO67)*($DC$3:$DC$42=$AO66)*$DB$3:$DB$42)+SUMPRODUCT(($CZ$3:$CZ$42=$AO68)*($DC$3:$DC$42=$AO66)*$DB$3:$DB$42)+SUMPRODUCT(($CZ$3:$CZ$42=$AO69)*($DC$3:$DC$42=$AO66)*$DB$3:$DB$42)+SUMPRODUCT(($CZ$3:$CZ$42=$AO65)*($DC$3:$DC$42=$AO66)*$DB$3:$DB$42)</f>
        <v>#REF!</v>
      </c>
      <c r="AT66" s="13" t="str">
        <f>SUMPRODUCT(($CZ$3:$CZ$42=$AO66)*($DC$3:$DC$42=$AO67)*$DB$3:$DB$42)+SUMPRODUCT(($CZ$3:$CZ$42=$AO66)*($DC$3:$DC$42=$AO68)*$DB$3:$DB$42)+SUMPRODUCT(($CZ$3:$CZ$42=$AO66)*($DC$3:$DC$42=$AO69)*$DB$3:$DB$42)+SUMPRODUCT(($CZ$3:$CZ$42=$AO66)*($DC$3:$DC$42=$AO65)*$DB$3:$DB$42)+SUMPRODUCT(($CZ$3:$CZ$42=$AO67)*($DC$3:$DC$42=$AO66)*$DA$3:$DA$42)+SUMPRODUCT(($CZ$3:$CZ$42=$AO68)*($DC$3:$DC$42=$AO66)*$DA$3:$DA$42)+SUMPRODUCT(($CZ$3:$CZ$42=$AO69)*($DC$3:$DC$42=$AO66)*$DA$3:$DA$42)+SUMPRODUCT(($CZ$3:$CZ$42=$AO65)*($DC$3:$DC$42=$AO66)*$DA$3:$DA$42)</f>
        <v>#REF!</v>
      </c>
      <c r="AU66" s="13" t="str">
        <f t="shared" ref="AU66:AU68" si="502">AS66-AT66+1000</f>
        <v>#REF!</v>
      </c>
      <c r="AV66" s="13" t="str">
        <f t="shared" ref="AV66:AV68" si="503">IF(AO66&lt;&gt;"",AP66*3+AQ66*1,"")</f>
        <v>#N/A</v>
      </c>
      <c r="AW66" s="13" t="str">
        <f t="shared" ref="AW66:AW68" si="504">IF(AO66&lt;&gt;"",VLOOKUP(AO66,$B$4:$H$40,7,FALSE),"")</f>
        <v>#N/A</v>
      </c>
      <c r="AX66" s="13" t="str">
        <f t="shared" ref="AX66:AX68" si="505">IF(AO66&lt;&gt;"",VLOOKUP(AO66,$B$4:$H$40,5,FALSE),"")</f>
        <v>#N/A</v>
      </c>
      <c r="AY66" s="13" t="str">
        <f t="shared" ref="AY66:AY68" si="506">IF(AO66&lt;&gt;"",VLOOKUP(AO66,$B$4:$J$40,9,FALSE),"")</f>
        <v>#N/A</v>
      </c>
      <c r="AZ66" s="13" t="str">
        <f t="shared" ref="AZ66:AZ68" si="507">AV66</f>
        <v>#N/A</v>
      </c>
      <c r="BA66" s="13" t="str">
        <f t="shared" ref="BA66:BA68" si="508">IF(AO66&lt;&gt;"",RANK(AZ66,AZ$65:AZ$68),"")</f>
        <v>#N/A</v>
      </c>
      <c r="BB66" s="13" t="str">
        <f t="shared" ref="BB66:BB68" si="509">IF(AO66&lt;&gt;"",SUMPRODUCT((AZ$65:AZ$68=AZ66)*(AU$65:AU$68&gt;AU66)),"")</f>
        <v>#N/A</v>
      </c>
      <c r="BC66" s="13" t="str">
        <f t="shared" ref="BC66:BC68" si="510">IF(AO66&lt;&gt;"",SUMPRODUCT((AZ$65:AZ$68=AZ66)*(AU$65:AU$68=AU66)*(AS$65:AS$68&gt;AS66)),"")</f>
        <v>#N/A</v>
      </c>
      <c r="BD66" s="13" t="str">
        <f t="shared" ref="BD66:BD68" si="511">IF(AO66&lt;&gt;"",SUMPRODUCT((AZ$65:AZ$68=AZ66)*(AU$65:AU$68=AU66)*(AS$65:AS$68=AS66)*(AW$65:AW$68&gt;AW66)),"")</f>
        <v>#N/A</v>
      </c>
      <c r="BE66" s="13" t="str">
        <f t="shared" ref="BE66:BE68" si="512">IF(AO66&lt;&gt;"",SUMPRODUCT((AZ$65:AZ$68=AZ66)*(AU$65:AU$68=AU66)*(AS$65:AS$68=AS66)*(AW$65:AW$68=AW66)*(AX$65:AX$68&gt;AX66)),"")</f>
        <v>#N/A</v>
      </c>
      <c r="BF66" s="13" t="str">
        <f t="shared" ref="BF66:BF68" si="513">IF(AO66&lt;&gt;"",SUMPRODUCT((AZ$65:AZ$68=AZ66)*(AU$65:AU$68=AU66)*(AS$65:AS$68=AS66)*(AW$65:AW$68=AW66)*(AX$65:AX$68=AX66)*(AY$65:AY$68&gt;AY66)),"")</f>
        <v>#N/A</v>
      </c>
      <c r="BG66" s="13" t="str">
        <f t="shared" ref="BG66:BG68" si="514">IF(AO66&lt;&gt;"",SUM(BA66:BF66)+1,"")</f>
        <v>#N/A</v>
      </c>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7"/>
      <c r="DJ66" s="7"/>
      <c r="DK66" s="7"/>
      <c r="DL66" s="7"/>
      <c r="DM66" s="7"/>
      <c r="DN66" s="7"/>
      <c r="DO66" s="7"/>
      <c r="DP66" s="13"/>
      <c r="DQ66" s="13"/>
      <c r="DR66" s="13"/>
      <c r="DS66" s="13"/>
      <c r="DT66" s="13"/>
      <c r="DU66" s="13"/>
      <c r="DV66" s="13"/>
      <c r="DW66" s="13"/>
      <c r="DX66" s="13"/>
      <c r="DY66" s="13"/>
      <c r="DZ66" s="13"/>
      <c r="EA66" s="13"/>
      <c r="EB66" s="13"/>
      <c r="EC66" s="13"/>
      <c r="ED66" s="13"/>
      <c r="EE66" s="13"/>
      <c r="EF66" s="97">
        <v>48.0</v>
      </c>
      <c r="EG66" s="97"/>
      <c r="EH66" s="97" t="str">
        <f t="shared" si="394"/>
        <v>#REF!</v>
      </c>
      <c r="EI66" s="97"/>
      <c r="EJ66" s="97" t="str">
        <f>IF(ISERROR("'Dummy Table'!"&amp;VLOOKUP(EH66,'Dummy Table'!$EH$7:$EI$38,2,FALSE)),"'Dummy Table'!eg4","'Dummy Table'!"&amp;VLOOKUP(EH66,'Dummy Table'!$EH$7:$EI$38,2,FALSE))</f>
        <v>'Dummy Table'!eg4</v>
      </c>
      <c r="EK66" s="13"/>
      <c r="EL66" s="13"/>
      <c r="EM66" s="13"/>
      <c r="EN66" s="13"/>
      <c r="EO66" s="13"/>
      <c r="EP66" s="13">
        <v>2.0</v>
      </c>
      <c r="EQ66" s="13" t="s">
        <v>794</v>
      </c>
      <c r="ER66" s="13" t="s">
        <v>795</v>
      </c>
    </row>
    <row r="67" ht="14.25" customHeight="1">
      <c r="A67" s="13"/>
      <c r="B67" s="13"/>
      <c r="C67" s="13"/>
      <c r="D67" s="13"/>
      <c r="E67" s="13"/>
      <c r="F67" s="13"/>
      <c r="G67" s="13"/>
      <c r="H67" s="13"/>
      <c r="I67" s="13" t="str">
        <f>SUMPRODUCT((I25:I28=I27)*(H25:H28=H27)*(F25:F28&gt;F27))+1</f>
        <v>#REF!</v>
      </c>
      <c r="J67" s="13"/>
      <c r="K67" s="13"/>
      <c r="L67" s="13"/>
      <c r="M67" s="13"/>
      <c r="N67" s="13"/>
      <c r="O67" s="13"/>
      <c r="P67" s="13"/>
      <c r="Q67" s="13"/>
      <c r="R67" s="13"/>
      <c r="S67" s="13"/>
      <c r="T67" s="13" t="str">
        <f t="shared" si="485"/>
        <v>#N/A</v>
      </c>
      <c r="U67" s="13" t="str">
        <f t="shared" si="486"/>
        <v>#N/A</v>
      </c>
      <c r="V67" s="13" t="str">
        <f>SUMPRODUCT(($CZ$3:$CZ$42=$U67)*($DC$3:$DC$42=$U68)*($DD$3:$DD$42="W"))+SUMPRODUCT(($CZ$3:$CZ$42=$U67)*($DC$3:$DC$42=$U69)*($DD$3:$DD$42="W"))+SUMPRODUCT(($CZ$3:$CZ$42=$U67)*($DC$3:$DC$42=$U65)*($DD$3:$DD$42="W"))+SUMPRODUCT(($CZ$3:$CZ$42=$U67)*($DC$3:$DC$42=$U66)*($DD$3:$DD$42="W"))+SUMPRODUCT(($CZ$3:$CZ$42=$U68)*($DC$3:$DC$42=$U67)*($DE$3:$DE$42="W"))+SUMPRODUCT(($CZ$3:$CZ$42=$U69)*($DC$3:$DC$42=$U67)*($DE$3:$DE$42="W"))+SUMPRODUCT(($CZ$3:$CZ$42=$U65)*($DC$3:$DC$42=$U67)*($DE$3:$DE$42="W"))+SUMPRODUCT(($CZ$3:$CZ$42=$U66)*($DC$3:$DC$42=$U67)*($DE$3:$DE$42="W"))</f>
        <v>#REF!</v>
      </c>
      <c r="W67" s="13" t="str">
        <f>SUMPRODUCT(($CZ$3:$CZ$42=$U67)*($DC$3:$DC$42=$U68)*($DD$3:$DD$42="D"))+SUMPRODUCT(($CZ$3:$CZ$42=$U67)*($DC$3:$DC$42=$U69)*($DD$3:$DD$42="D"))+SUMPRODUCT(($CZ$3:$CZ$42=$U67)*($DC$3:$DC$42=$U65)*($DD$3:$DD$42="D"))+SUMPRODUCT(($CZ$3:$CZ$42=$U67)*($DC$3:$DC$42=$U66)*($DD$3:$DD$42="D"))+SUMPRODUCT(($CZ$3:$CZ$42=$U68)*($DC$3:$DC$42=$U67)*($DD$3:$DD$42="D"))+SUMPRODUCT(($CZ$3:$CZ$42=$U69)*($DC$3:$DC$42=$U67)*($DD$3:$DD$42="D"))+SUMPRODUCT(($CZ$3:$CZ$42=$U65)*($DC$3:$DC$42=$U67)*($DD$3:$DD$42="D"))+SUMPRODUCT(($CZ$3:$CZ$42=$U66)*($DC$3:$DC$42=$U67)*($DD$3:$DD$42="D"))</f>
        <v>#REF!</v>
      </c>
      <c r="X67" s="13" t="str">
        <f>SUMPRODUCT(($CZ$3:$CZ$42=$U67)*($DC$3:$DC$42=$U68)*($DD$3:$DD$42="L"))+SUMPRODUCT(($CZ$3:$CZ$42=$U67)*($DC$3:$DC$42=$U69)*($DD$3:$DD$42="L"))+SUMPRODUCT(($CZ$3:$CZ$42=$U67)*($DC$3:$DC$42=$U65)*($DD$3:$DD$42="L"))+SUMPRODUCT(($CZ$3:$CZ$42=$U67)*($DC$3:$DC$42=$U66)*($DD$3:$DD$42="L"))+SUMPRODUCT(($CZ$3:$CZ$42=$U68)*($DC$3:$DC$42=$U67)*($DE$3:$DE$42="L"))+SUMPRODUCT(($CZ$3:$CZ$42=$U69)*($DC$3:$DC$42=$U67)*($DE$3:$DE$42="L"))+SUMPRODUCT(($CZ$3:$CZ$42=$U65)*($DC$3:$DC$42=$U67)*($DE$3:$DE$42="L"))+SUMPRODUCT(($CZ$3:$CZ$42=$U66)*($DC$3:$DC$42=$U67)*($DE$3:$DE$42="L"))</f>
        <v>#REF!</v>
      </c>
      <c r="Y67" s="13" t="str">
        <f>SUMPRODUCT(($CZ$3:$CZ$42=$U67)*($DC$3:$DC$42=$U68)*$DA$3:$DA$42)+SUMPRODUCT(($CZ$3:$CZ$42=$U67)*($DC$3:$DC$42=$U69)*$DA$3:$DA$42)+SUMPRODUCT(($CZ$3:$CZ$42=$U67)*($DC$3:$DC$42=$U65)*$DA$3:$DA$42)+SUMPRODUCT(($CZ$3:$CZ$42=$U67)*($DC$3:$DC$42=$U66)*$DA$3:$DA$42)+SUMPRODUCT(($CZ$3:$CZ$42=$U68)*($DC$3:$DC$42=$U67)*$DB$3:$DB$42)+SUMPRODUCT(($CZ$3:$CZ$42=$U69)*($DC$3:$DC$42=$U67)*$DB$3:$DB$42)+SUMPRODUCT(($CZ$3:$CZ$42=$U65)*($DC$3:$DC$42=$U67)*$DB$3:$DB$42)+SUMPRODUCT(($CZ$3:$CZ$42=$U66)*($DC$3:$DC$42=$U67)*$DB$3:$DB$42)</f>
        <v>#REF!</v>
      </c>
      <c r="Z67" s="13" t="str">
        <f>SUMPRODUCT(($CZ$3:$CZ$42=$U67)*($DC$3:$DC$42=$U68)*$DB$3:$DB$42)+SUMPRODUCT(($CZ$3:$CZ$42=$U67)*($DC$3:$DC$42=$U69)*$DB$3:$DB$42)+SUMPRODUCT(($CZ$3:$CZ$42=$U67)*($DC$3:$DC$42=$U65)*$DB$3:$DB$42)+SUMPRODUCT(($CZ$3:$CZ$42=$U67)*($DC$3:$DC$42=$U66)*$DB$3:$DB$42)+SUMPRODUCT(($CZ$3:$CZ$42=$U68)*($DC$3:$DC$42=$U67)*$DA$3:$DA$42)+SUMPRODUCT(($CZ$3:$CZ$42=$U69)*($DC$3:$DC$42=$U67)*$DA$3:$DA$42)+SUMPRODUCT(($CZ$3:$CZ$42=$U65)*($DC$3:$DC$42=$U67)*$DA$3:$DA$42)+SUMPRODUCT(($CZ$3:$CZ$42=$U66)*($DC$3:$DC$42=$U67)*$DA$3:$DA$42)</f>
        <v>#REF!</v>
      </c>
      <c r="AA67" s="13" t="str">
        <f t="shared" si="487"/>
        <v>#REF!</v>
      </c>
      <c r="AB67" s="13" t="str">
        <f t="shared" si="488"/>
        <v>#N/A</v>
      </c>
      <c r="AC67" s="13" t="str">
        <f t="shared" si="489"/>
        <v>#N/A</v>
      </c>
      <c r="AD67" s="13" t="str">
        <f t="shared" si="490"/>
        <v>#N/A</v>
      </c>
      <c r="AE67" s="13" t="str">
        <f t="shared" si="491"/>
        <v>#N/A</v>
      </c>
      <c r="AF67" s="13" t="str">
        <f t="shared" si="492"/>
        <v>#N/A</v>
      </c>
      <c r="AG67" s="13" t="str">
        <f t="shared" si="493"/>
        <v>#N/A</v>
      </c>
      <c r="AH67" s="13" t="str">
        <f t="shared" si="494"/>
        <v>#N/A</v>
      </c>
      <c r="AI67" s="13" t="str">
        <f t="shared" si="495"/>
        <v>#N/A</v>
      </c>
      <c r="AJ67" s="13" t="str">
        <f t="shared" si="496"/>
        <v>#N/A</v>
      </c>
      <c r="AK67" s="13" t="str">
        <f t="shared" si="497"/>
        <v>#N/A</v>
      </c>
      <c r="AL67" s="13" t="str">
        <f t="shared" si="498"/>
        <v>#N/A</v>
      </c>
      <c r="AM67" s="13" t="str">
        <f t="shared" si="499"/>
        <v>#N/A</v>
      </c>
      <c r="AN67" s="13" t="str">
        <f t="shared" si="500"/>
        <v>#N/A</v>
      </c>
      <c r="AO67" s="13" t="str">
        <f t="shared" si="501"/>
        <v>#N/A</v>
      </c>
      <c r="AP67" s="13" t="str">
        <f>SUMPRODUCT(($CZ$3:$CZ$42=$AO67)*($DC$3:$DC$42=$AO68)*($DD$3:$DD$42="W"))+SUMPRODUCT(($CZ$3:$CZ$42=$AO67)*($DC$3:$DC$42=$AO69)*($DD$3:$DD$42="W"))+SUMPRODUCT(($CZ$3:$CZ$42=$AO67)*($DC$3:$DC$42=$AO66)*($DD$3:$DD$42="W"))+SUMPRODUCT(($CZ$3:$CZ$42=$AO68)*($DC$3:$DC$42=$AO67)*($DE$3:$DE$42="W"))+SUMPRODUCT(($CZ$3:$CZ$42=$AO69)*($DC$3:$DC$42=$AO67)*($DE$3:$DE$42="W"))+SUMPRODUCT(($CZ$3:$CZ$42=$AO66)*($DC$3:$DC$42=$AO67)*($DE$3:$DE$42="W"))</f>
        <v>#REF!</v>
      </c>
      <c r="AQ67" s="13" t="str">
        <f>SUMPRODUCT(($CZ$3:$CZ$42=$AO67)*($DC$3:$DC$42=$AO68)*($DD$3:$DD$42="D"))+SUMPRODUCT(($CZ$3:$CZ$42=$AO67)*($DC$3:$DC$42=$AO69)*($DD$3:$DD$42="D"))+SUMPRODUCT(($CZ$3:$CZ$42=$AO67)*($DC$3:$DC$42=$AO66)*($DD$3:$DD$42="D"))+SUMPRODUCT(($CZ$3:$CZ$42=$AO68)*($DC$3:$DC$42=$AO67)*($DD$3:$DD$42="D"))+SUMPRODUCT(($CZ$3:$CZ$42=$AO69)*($DC$3:$DC$42=$AO67)*($DD$3:$DD$42="D"))+SUMPRODUCT(($CZ$3:$CZ$42=$AO66)*($DC$3:$DC$42=$AO67)*($DD$3:$DD$42="D"))</f>
        <v>#REF!</v>
      </c>
      <c r="AR67" s="13" t="str">
        <f>SUMPRODUCT(($CZ$3:$CZ$42=$AO67)*($DC$3:$DC$42=$AO68)*($DD$3:$DD$42="L"))+SUMPRODUCT(($CZ$3:$CZ$42=$AO67)*($DC$3:$DC$42=$AO69)*($DD$3:$DD$42="L"))+SUMPRODUCT(($CZ$3:$CZ$42=$AO67)*($DC$3:$DC$42=$AO66)*($DD$3:$DD$42="L"))+SUMPRODUCT(($CZ$3:$CZ$42=$AO68)*($DC$3:$DC$42=$AO67)*($DE$3:$DE$42="L"))+SUMPRODUCT(($CZ$3:$CZ$42=$AO69)*($DC$3:$DC$42=$AO67)*($DE$3:$DE$42="L"))+SUMPRODUCT(($CZ$3:$CZ$42=$AO66)*($DC$3:$DC$42=$AO67)*($DE$3:$DE$42="L"))</f>
        <v>#REF!</v>
      </c>
      <c r="AS67" s="13" t="str">
        <f>SUMPRODUCT(($CZ$3:$CZ$42=$AO67)*($DC$3:$DC$42=$AO68)*$DA$3:$DA$42)+SUMPRODUCT(($CZ$3:$CZ$42=$AO67)*($DC$3:$DC$42=$AO69)*$DA$3:$DA$42)+SUMPRODUCT(($CZ$3:$CZ$42=$AO67)*($DC$3:$DC$42=$AO65)*$DA$3:$DA$42)+SUMPRODUCT(($CZ$3:$CZ$42=$AO67)*($DC$3:$DC$42=$AO66)*$DA$3:$DA$42)+SUMPRODUCT(($CZ$3:$CZ$42=$AO68)*($DC$3:$DC$42=$AO67)*$DB$3:$DB$42)+SUMPRODUCT(($CZ$3:$CZ$42=$AO69)*($DC$3:$DC$42=$AO67)*$DB$3:$DB$42)+SUMPRODUCT(($CZ$3:$CZ$42=$AO65)*($DC$3:$DC$42=$AO67)*$DB$3:$DB$42)+SUMPRODUCT(($CZ$3:$CZ$42=$AO66)*($DC$3:$DC$42=$AO67)*$DB$3:$DB$42)</f>
        <v>#REF!</v>
      </c>
      <c r="AT67" s="13" t="str">
        <f>SUMPRODUCT(($CZ$3:$CZ$42=$AO67)*($DC$3:$DC$42=$AO68)*$DB$3:$DB$42)+SUMPRODUCT(($CZ$3:$CZ$42=$AO67)*($DC$3:$DC$42=$AO69)*$DB$3:$DB$42)+SUMPRODUCT(($CZ$3:$CZ$42=$AO67)*($DC$3:$DC$42=$AO65)*$DB$3:$DB$42)+SUMPRODUCT(($CZ$3:$CZ$42=$AO67)*($DC$3:$DC$42=$AO66)*$DB$3:$DB$42)+SUMPRODUCT(($CZ$3:$CZ$42=$AO68)*($DC$3:$DC$42=$AO67)*$DA$3:$DA$42)+SUMPRODUCT(($CZ$3:$CZ$42=$AO69)*($DC$3:$DC$42=$AO67)*$DA$3:$DA$42)+SUMPRODUCT(($CZ$3:$CZ$42=$AO65)*($DC$3:$DC$42=$AO67)*$DA$3:$DA$42)+SUMPRODUCT(($CZ$3:$CZ$42=$AO66)*($DC$3:$DC$42=$AO67)*$DA$3:$DA$42)</f>
        <v>#REF!</v>
      </c>
      <c r="AU67" s="13" t="str">
        <f t="shared" si="502"/>
        <v>#REF!</v>
      </c>
      <c r="AV67" s="13" t="str">
        <f t="shared" si="503"/>
        <v>#N/A</v>
      </c>
      <c r="AW67" s="13" t="str">
        <f t="shared" si="504"/>
        <v>#N/A</v>
      </c>
      <c r="AX67" s="13" t="str">
        <f t="shared" si="505"/>
        <v>#N/A</v>
      </c>
      <c r="AY67" s="13" t="str">
        <f t="shared" si="506"/>
        <v>#N/A</v>
      </c>
      <c r="AZ67" s="13" t="str">
        <f t="shared" si="507"/>
        <v>#N/A</v>
      </c>
      <c r="BA67" s="13" t="str">
        <f t="shared" si="508"/>
        <v>#N/A</v>
      </c>
      <c r="BB67" s="13" t="str">
        <f t="shared" si="509"/>
        <v>#N/A</v>
      </c>
      <c r="BC67" s="13" t="str">
        <f t="shared" si="510"/>
        <v>#N/A</v>
      </c>
      <c r="BD67" s="13" t="str">
        <f t="shared" si="511"/>
        <v>#N/A</v>
      </c>
      <c r="BE67" s="13" t="str">
        <f t="shared" si="512"/>
        <v>#N/A</v>
      </c>
      <c r="BF67" s="13" t="str">
        <f t="shared" si="513"/>
        <v>#N/A</v>
      </c>
      <c r="BG67" s="13" t="str">
        <f t="shared" si="514"/>
        <v>#N/A</v>
      </c>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7"/>
      <c r="DJ67" s="7"/>
      <c r="DK67" s="7"/>
      <c r="DL67" s="7"/>
      <c r="DM67" s="7"/>
      <c r="DN67" s="7"/>
      <c r="DO67" s="7"/>
      <c r="DP67" s="13"/>
      <c r="DQ67" s="13"/>
      <c r="DR67" s="13"/>
      <c r="DS67" s="13"/>
      <c r="DT67" s="13"/>
      <c r="DU67" s="13"/>
      <c r="DV67" s="13"/>
      <c r="DW67" s="13"/>
      <c r="DX67" s="13"/>
      <c r="DY67" s="13"/>
      <c r="DZ67" s="13"/>
      <c r="EA67" s="13"/>
      <c r="EB67" s="13"/>
      <c r="EC67" s="13"/>
      <c r="ED67" s="13"/>
      <c r="EE67" s="13"/>
      <c r="EF67" s="97">
        <v>49.0</v>
      </c>
      <c r="EG67" s="97"/>
      <c r="EH67" s="97" t="str">
        <f t="shared" si="394"/>
        <v>#REF!</v>
      </c>
      <c r="EI67" s="97"/>
      <c r="EJ67" s="97" t="str">
        <f>IF(ISERROR("'Dummy Table'!"&amp;VLOOKUP(EH67,'Dummy Table'!$EH$7:$EI$38,2,FALSE)),"'Dummy Table'!eg4","'Dummy Table'!"&amp;VLOOKUP(EH67,'Dummy Table'!$EH$7:$EI$38,2,FALSE))</f>
        <v>'Dummy Table'!eg4</v>
      </c>
      <c r="EK67" s="13"/>
      <c r="EL67" s="13"/>
      <c r="EM67" s="13"/>
      <c r="EN67" s="13"/>
      <c r="EO67" s="13"/>
      <c r="EP67" s="13">
        <v>2.0</v>
      </c>
      <c r="EQ67" s="13" t="s">
        <v>796</v>
      </c>
      <c r="ER67" s="13" t="s">
        <v>797</v>
      </c>
    </row>
    <row r="68" ht="14.25" customHeight="1">
      <c r="A68" s="13"/>
      <c r="B68" s="13"/>
      <c r="C68" s="13"/>
      <c r="D68" s="13"/>
      <c r="E68" s="13"/>
      <c r="F68" s="13"/>
      <c r="G68" s="13"/>
      <c r="H68" s="13"/>
      <c r="I68" s="13" t="str">
        <f>SUMPRODUCT((I25:I28=I28)*(H25:H28=H28)*(F25:F28&gt;F28))+1</f>
        <v>#REF!</v>
      </c>
      <c r="J68" s="13"/>
      <c r="K68" s="13"/>
      <c r="L68" s="13"/>
      <c r="M68" s="13"/>
      <c r="N68" s="13"/>
      <c r="O68" s="13"/>
      <c r="P68" s="13"/>
      <c r="Q68" s="13"/>
      <c r="R68" s="13"/>
      <c r="S68" s="13"/>
      <c r="T68" s="13" t="str">
        <f t="shared" si="485"/>
        <v>#N/A</v>
      </c>
      <c r="U68" s="13" t="str">
        <f t="shared" si="486"/>
        <v>#N/A</v>
      </c>
      <c r="V68" s="13" t="str">
        <f>SUMPRODUCT(($CZ$3:$CZ$42=$U68)*($DC$3:$DC$42=$U69)*($DD$3:$DD$42="W"))+SUMPRODUCT(($CZ$3:$CZ$42=$U68)*($DC$3:$DC$42=$U65)*($DD$3:$DD$42="W"))+SUMPRODUCT(($CZ$3:$CZ$42=$U68)*($DC$3:$DC$42=$U66)*($DD$3:$DD$42="W"))+SUMPRODUCT(($CZ$3:$CZ$42=$U68)*($DC$3:$DC$42=$U67)*($DD$3:$DD$42="W"))+SUMPRODUCT(($CZ$3:$CZ$42=$U69)*($DC$3:$DC$42=$U68)*($DE$3:$DE$42="W"))+SUMPRODUCT(($CZ$3:$CZ$42=$U65)*($DC$3:$DC$42=$U68)*($DE$3:$DE$42="W"))+SUMPRODUCT(($CZ$3:$CZ$42=$U66)*($DC$3:$DC$42=$U68)*($DE$3:$DE$42="W"))+SUMPRODUCT(($CZ$3:$CZ$42=$U67)*($DC$3:$DC$42=$U68)*($DE$3:$DE$42="W"))</f>
        <v>#REF!</v>
      </c>
      <c r="W68" s="13" t="str">
        <f>SUMPRODUCT(($CZ$3:$CZ$42=$U68)*($DC$3:$DC$42=$U69)*($DD$3:$DD$42="D"))+SUMPRODUCT(($CZ$3:$CZ$42=$U68)*($DC$3:$DC$42=$U65)*($DD$3:$DD$42="D"))+SUMPRODUCT(($CZ$3:$CZ$42=$U68)*($DC$3:$DC$42=$U66)*($DD$3:$DD$42="D"))+SUMPRODUCT(($CZ$3:$CZ$42=$U68)*($DC$3:$DC$42=$U67)*($DD$3:$DD$42="D"))+SUMPRODUCT(($CZ$3:$CZ$42=$U69)*($DC$3:$DC$42=$U68)*($DD$3:$DD$42="D"))+SUMPRODUCT(($CZ$3:$CZ$42=$U65)*($DC$3:$DC$42=$U68)*($DD$3:$DD$42="D"))+SUMPRODUCT(($CZ$3:$CZ$42=$U66)*($DC$3:$DC$42=$U68)*($DD$3:$DD$42="D"))+SUMPRODUCT(($CZ$3:$CZ$42=$U67)*($DC$3:$DC$42=$U68)*($DD$3:$DD$42="D"))</f>
        <v>#REF!</v>
      </c>
      <c r="X68" s="13" t="str">
        <f>SUMPRODUCT(($CZ$3:$CZ$42=$U68)*($DC$3:$DC$42=$U69)*($DD$3:$DD$42="L"))+SUMPRODUCT(($CZ$3:$CZ$42=$U68)*($DC$3:$DC$42=$U65)*($DD$3:$DD$42="L"))+SUMPRODUCT(($CZ$3:$CZ$42=$U68)*($DC$3:$DC$42=$U66)*($DD$3:$DD$42="L"))+SUMPRODUCT(($CZ$3:$CZ$42=$U68)*($DC$3:$DC$42=$U67)*($DD$3:$DD$42="L"))+SUMPRODUCT(($CZ$3:$CZ$42=$U69)*($DC$3:$DC$42=$U68)*($DE$3:$DE$42="L"))+SUMPRODUCT(($CZ$3:$CZ$42=$U65)*($DC$3:$DC$42=$U68)*($DE$3:$DE$42="L"))+SUMPRODUCT(($CZ$3:$CZ$42=$U66)*($DC$3:$DC$42=$U68)*($DE$3:$DE$42="L"))+SUMPRODUCT(($CZ$3:$CZ$42=$U67)*($DC$3:$DC$42=$U68)*($DE$3:$DE$42="L"))</f>
        <v>#REF!</v>
      </c>
      <c r="Y68" s="13" t="str">
        <f>SUMPRODUCT(($CZ$3:$CZ$42=$U68)*($DC$3:$DC$42=$U69)*$DA$3:$DA$42)+SUMPRODUCT(($CZ$3:$CZ$42=$U68)*($DC$3:$DC$42=$U65)*$DA$3:$DA$42)+SUMPRODUCT(($CZ$3:$CZ$42=$U68)*($DC$3:$DC$42=$U66)*$DA$3:$DA$42)+SUMPRODUCT(($CZ$3:$CZ$42=$U68)*($DC$3:$DC$42=$U67)*$DA$3:$DA$42)+SUMPRODUCT(($CZ$3:$CZ$42=$U69)*($DC$3:$DC$42=$U68)*$DB$3:$DB$42)+SUMPRODUCT(($CZ$3:$CZ$42=$U65)*($DC$3:$DC$42=$U68)*$DB$3:$DB$42)+SUMPRODUCT(($CZ$3:$CZ$42=$U66)*($DC$3:$DC$42=$U68)*$DB$3:$DB$42)+SUMPRODUCT(($CZ$3:$CZ$42=$U67)*($DC$3:$DC$42=$U68)*$DB$3:$DB$42)</f>
        <v>#REF!</v>
      </c>
      <c r="Z68" s="13" t="str">
        <f>SUMPRODUCT(($CZ$3:$CZ$42=$U68)*($DC$3:$DC$42=$U69)*$DB$3:$DB$42)+SUMPRODUCT(($CZ$3:$CZ$42=$U68)*($DC$3:$DC$42=$U65)*$DB$3:$DB$42)+SUMPRODUCT(($CZ$3:$CZ$42=$U68)*($DC$3:$DC$42=$U66)*$DB$3:$DB$42)+SUMPRODUCT(($CZ$3:$CZ$42=$U68)*($DC$3:$DC$42=$U67)*$DB$3:$DB$42)+SUMPRODUCT(($CZ$3:$CZ$42=$U69)*($DC$3:$DC$42=$U68)*$DA$3:$DA$42)+SUMPRODUCT(($CZ$3:$CZ$42=$U65)*($DC$3:$DC$42=$U68)*$DA$3:$DA$42)+SUMPRODUCT(($CZ$3:$CZ$42=$U66)*($DC$3:$DC$42=$U68)*$DA$3:$DA$42)+SUMPRODUCT(($CZ$3:$CZ$42=$U67)*($DC$3:$DC$42=$U68)*$DA$3:$DA$42)</f>
        <v>#REF!</v>
      </c>
      <c r="AA68" s="13" t="str">
        <f t="shared" si="487"/>
        <v>#REF!</v>
      </c>
      <c r="AB68" s="13" t="str">
        <f t="shared" si="488"/>
        <v>#N/A</v>
      </c>
      <c r="AC68" s="13" t="str">
        <f t="shared" si="489"/>
        <v>#N/A</v>
      </c>
      <c r="AD68" s="13" t="str">
        <f t="shared" si="490"/>
        <v>#N/A</v>
      </c>
      <c r="AE68" s="13" t="str">
        <f t="shared" si="491"/>
        <v>#N/A</v>
      </c>
      <c r="AF68" s="13" t="str">
        <f t="shared" si="492"/>
        <v>#N/A</v>
      </c>
      <c r="AG68" s="13" t="str">
        <f t="shared" si="493"/>
        <v>#N/A</v>
      </c>
      <c r="AH68" s="13" t="str">
        <f t="shared" si="494"/>
        <v>#N/A</v>
      </c>
      <c r="AI68" s="13" t="str">
        <f t="shared" si="495"/>
        <v>#N/A</v>
      </c>
      <c r="AJ68" s="13" t="str">
        <f t="shared" si="496"/>
        <v>#N/A</v>
      </c>
      <c r="AK68" s="13" t="str">
        <f t="shared" si="497"/>
        <v>#N/A</v>
      </c>
      <c r="AL68" s="13" t="str">
        <f t="shared" si="498"/>
        <v>#N/A</v>
      </c>
      <c r="AM68" s="13" t="str">
        <f t="shared" si="499"/>
        <v>#N/A</v>
      </c>
      <c r="AN68" s="13" t="str">
        <f t="shared" si="500"/>
        <v>#N/A</v>
      </c>
      <c r="AO68" s="13" t="str">
        <f t="shared" si="501"/>
        <v>#N/A</v>
      </c>
      <c r="AP68" s="13" t="str">
        <f>IF($AO68&lt;&gt;"",SUMPRODUCT(($CZ$3:$CZ$42=$AO68)*($DC$3:$DC$42=$AO69)*($DD$3:$DD$42="W"))+SUMPRODUCT(($CZ$3:$CZ$42=$AO68)*($DC$3:$DC$42=$AO66)*($DD$3:$DD$42="W"))+SUMPRODUCT(($CZ$3:$CZ$42=$AO68)*($DC$3:$DC$42=$AO67)*($DD$3:$DD$42="W"))+SUMPRODUCT(($CZ$3:$CZ$42=$AO69)*($DC$3:$DC$42=$AO68)*($DE$3:$DE$42="W"))+SUMPRODUCT(($CZ$3:$CZ$42=$AO66)*($DC$3:$DC$42=$AO68)*($DE$3:$DE$42="W"))+SUMPRODUCT(($CZ$3:$CZ$42=$AO67)*($DC$3:$DC$42=$AO68)*($DE$3:$DE$42="W")),"")</f>
        <v>#N/A</v>
      </c>
      <c r="AQ68" s="13" t="str">
        <f>IF($AO68&lt;&gt;"",SUMPRODUCT(($CZ$3:$CZ$42=$AO68)*($DC$3:$DC$42=$AO69)*($DD$3:$DD$42="D"))+SUMPRODUCT(($CZ$3:$CZ$42=$AO68)*($DC$3:$DC$42=$AO66)*($DD$3:$DD$42="D"))+SUMPRODUCT(($CZ$3:$CZ$42=$AO68)*($DC$3:$DC$42=$AO67)*($DD$3:$DD$42="D"))+SUMPRODUCT(($CZ$3:$CZ$42=$AO69)*($DC$3:$DC$42=$AO68)*($DD$3:$DD$42="D"))+SUMPRODUCT(($CZ$3:$CZ$42=$AO66)*($DC$3:$DC$42=$AO68)*($DD$3:$DD$42="D"))+SUMPRODUCT(($CZ$3:$CZ$42=$AO67)*($DC$3:$DC$42=$AO68)*($DD$3:$DD$42="D")),"")</f>
        <v>#N/A</v>
      </c>
      <c r="AR68" s="13" t="str">
        <f>IF($AO68&lt;&gt;"",SUMPRODUCT(($CZ$3:$CZ$42=$AO68)*($DC$3:$DC$42=$AO69)*($DD$3:$DD$42="L"))+SUMPRODUCT(($CZ$3:$CZ$42=$AO68)*($DC$3:$DC$42=$AO66)*($DD$3:$DD$42="L"))+SUMPRODUCT(($CZ$3:$CZ$42=$AO68)*($DC$3:$DC$42=$AO67)*($DD$3:$DD$42="L"))+SUMPRODUCT(($CZ$3:$CZ$42=$AO69)*($DC$3:$DC$42=$AO68)*($DE$3:$DE$42="L"))+SUMPRODUCT(($CZ$3:$CZ$42=$AO66)*($DC$3:$DC$42=$AO68)*($DE$3:$DE$42="L"))+SUMPRODUCT(($CZ$3:$CZ$42=$AO67)*($DC$3:$DC$42=$AO68)*($DE$3:$DE$42="L")),"")</f>
        <v>#N/A</v>
      </c>
      <c r="AS68" s="13" t="str">
        <f>SUMPRODUCT(($CZ$3:$CZ$42=$AO68)*($DC$3:$DC$42=$AO69)*$DA$3:$DA$42)+SUMPRODUCT(($CZ$3:$CZ$42=$AO68)*($DC$3:$DC$42=$AO65)*$DA$3:$DA$42)+SUMPRODUCT(($CZ$3:$CZ$42=$AO68)*($DC$3:$DC$42=$AO66)*$DA$3:$DA$42)+SUMPRODUCT(($CZ$3:$CZ$42=$AO68)*($DC$3:$DC$42=$AO67)*$DA$3:$DA$42)+SUMPRODUCT(($CZ$3:$CZ$42=$AO69)*($DC$3:$DC$42=$AO68)*$DB$3:$DB$42)+SUMPRODUCT(($CZ$3:$CZ$42=$AO65)*($DC$3:$DC$42=$AO68)*$DB$3:$DB$42)+SUMPRODUCT(($CZ$3:$CZ$42=$AO66)*($DC$3:$DC$42=$AO68)*$DB$3:$DB$42)+SUMPRODUCT(($CZ$3:$CZ$42=$AO67)*($DC$3:$DC$42=$AO68)*$DB$3:$DB$42)</f>
        <v>#REF!</v>
      </c>
      <c r="AT68" s="13" t="str">
        <f>SUMPRODUCT(($CZ$3:$CZ$42=$AO68)*($DC$3:$DC$42=$AO69)*$DB$3:$DB$42)+SUMPRODUCT(($CZ$3:$CZ$42=$AO68)*($DC$3:$DC$42=$AO65)*$DB$3:$DB$42)+SUMPRODUCT(($CZ$3:$CZ$42=$AO68)*($DC$3:$DC$42=$AO66)*$DB$3:$DB$42)+SUMPRODUCT(($CZ$3:$CZ$42=$AO68)*($DC$3:$DC$42=$AO67)*$DB$3:$DB$42)+SUMPRODUCT(($CZ$3:$CZ$42=$AO69)*($DC$3:$DC$42=$AO68)*$DA$3:$DA$42)+SUMPRODUCT(($CZ$3:$CZ$42=$AO65)*($DC$3:$DC$42=$AO68)*$DA$3:$DA$42)+SUMPRODUCT(($CZ$3:$CZ$42=$AO66)*($DC$3:$DC$42=$AO68)*$DA$3:$DA$42)+SUMPRODUCT(($CZ$3:$CZ$42=$AO67)*($DC$3:$DC$42=$AO68)*$DA$3:$DA$42)</f>
        <v>#REF!</v>
      </c>
      <c r="AU68" s="13" t="str">
        <f t="shared" si="502"/>
        <v>#REF!</v>
      </c>
      <c r="AV68" s="13" t="str">
        <f t="shared" si="503"/>
        <v>#N/A</v>
      </c>
      <c r="AW68" s="13" t="str">
        <f t="shared" si="504"/>
        <v>#N/A</v>
      </c>
      <c r="AX68" s="13" t="str">
        <f t="shared" si="505"/>
        <v>#N/A</v>
      </c>
      <c r="AY68" s="13" t="str">
        <f t="shared" si="506"/>
        <v>#N/A</v>
      </c>
      <c r="AZ68" s="13" t="str">
        <f t="shared" si="507"/>
        <v>#N/A</v>
      </c>
      <c r="BA68" s="13" t="str">
        <f t="shared" si="508"/>
        <v>#N/A</v>
      </c>
      <c r="BB68" s="13" t="str">
        <f t="shared" si="509"/>
        <v>#N/A</v>
      </c>
      <c r="BC68" s="13" t="str">
        <f t="shared" si="510"/>
        <v>#N/A</v>
      </c>
      <c r="BD68" s="13" t="str">
        <f t="shared" si="511"/>
        <v>#N/A</v>
      </c>
      <c r="BE68" s="13" t="str">
        <f t="shared" si="512"/>
        <v>#N/A</v>
      </c>
      <c r="BF68" s="13" t="str">
        <f t="shared" si="513"/>
        <v>#N/A</v>
      </c>
      <c r="BG68" s="13" t="str">
        <f t="shared" si="514"/>
        <v>#N/A</v>
      </c>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7"/>
      <c r="DJ68" s="7"/>
      <c r="DK68" s="7"/>
      <c r="DL68" s="7"/>
      <c r="DM68" s="7"/>
      <c r="DN68" s="7"/>
      <c r="DO68" s="7"/>
      <c r="DP68" s="13"/>
      <c r="DQ68" s="13"/>
      <c r="DR68" s="13"/>
      <c r="DS68" s="13"/>
      <c r="DT68" s="13"/>
      <c r="DU68" s="13"/>
      <c r="DV68" s="13"/>
      <c r="DW68" s="13"/>
      <c r="DX68" s="13"/>
      <c r="DY68" s="13"/>
      <c r="DZ68" s="13"/>
      <c r="EA68" s="13"/>
      <c r="EB68" s="13"/>
      <c r="EC68" s="13"/>
      <c r="ED68" s="13"/>
      <c r="EE68" s="13"/>
      <c r="EF68" s="97">
        <v>50.0</v>
      </c>
      <c r="EG68" s="97"/>
      <c r="EH68" s="97" t="str">
        <f t="shared" si="394"/>
        <v>#REF!</v>
      </c>
      <c r="EI68" s="97"/>
      <c r="EJ68" s="97" t="str">
        <f>IF(ISERROR("'Dummy Table'!"&amp;VLOOKUP(EH68,'Dummy Table'!$EH$7:$EI$38,2,FALSE)),"'Dummy Table'!eg4","'Dummy Table'!"&amp;VLOOKUP(EH68,'Dummy Table'!$EH$7:$EI$38,2,FALSE))</f>
        <v>'Dummy Table'!eg4</v>
      </c>
      <c r="EK68" s="13"/>
      <c r="EL68" s="13"/>
      <c r="EM68" s="13"/>
      <c r="EN68" s="13"/>
      <c r="EO68" s="13"/>
      <c r="EP68" s="13">
        <v>2.0</v>
      </c>
      <c r="EQ68" s="13" t="s">
        <v>798</v>
      </c>
      <c r="ER68" s="13" t="s">
        <v>799</v>
      </c>
    </row>
    <row r="69"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7"/>
      <c r="DJ69" s="7"/>
      <c r="DK69" s="7"/>
      <c r="DL69" s="7"/>
      <c r="DM69" s="7"/>
      <c r="DN69" s="7"/>
      <c r="DO69" s="7"/>
      <c r="DP69" s="13"/>
      <c r="DQ69" s="13"/>
      <c r="DR69" s="13"/>
      <c r="DS69" s="13"/>
      <c r="DT69" s="13"/>
      <c r="DU69" s="13"/>
      <c r="DV69" s="13"/>
      <c r="DW69" s="13"/>
      <c r="DX69" s="13"/>
      <c r="DY69" s="13"/>
      <c r="DZ69" s="13"/>
      <c r="EA69" s="13"/>
      <c r="EB69" s="13"/>
      <c r="EC69" s="13"/>
      <c r="ED69" s="13"/>
      <c r="EE69" s="13"/>
      <c r="EF69" s="97">
        <v>51.0</v>
      </c>
      <c r="EG69" s="97"/>
      <c r="EH69" s="97" t="str">
        <f t="shared" si="394"/>
        <v>#REF!</v>
      </c>
      <c r="EI69" s="97"/>
      <c r="EJ69" s="97" t="str">
        <f>IF(ISERROR("'Dummy Table'!"&amp;VLOOKUP(EH69,'Dummy Table'!$EH$7:$EI$38,2,FALSE)),"'Dummy Table'!eg4","'Dummy Table'!"&amp;VLOOKUP(EH69,'Dummy Table'!$EH$7:$EI$38,2,FALSE))</f>
        <v>'Dummy Table'!eg4</v>
      </c>
      <c r="EK69" s="13"/>
      <c r="EL69" s="13"/>
      <c r="EM69" s="13"/>
      <c r="EN69" s="13"/>
      <c r="EO69" s="13"/>
      <c r="EP69" s="13">
        <v>2.0</v>
      </c>
      <c r="EQ69" s="13" t="s">
        <v>800</v>
      </c>
      <c r="ER69" s="13" t="s">
        <v>801</v>
      </c>
    </row>
    <row r="70" ht="14.25" customHeight="1">
      <c r="A70" s="13"/>
      <c r="B70" s="13"/>
      <c r="C70" s="13"/>
      <c r="D70" s="13"/>
      <c r="E70" s="13"/>
      <c r="F70" s="13"/>
      <c r="G70" s="13"/>
      <c r="H70" s="13"/>
      <c r="I70" s="13"/>
      <c r="J70" s="13"/>
      <c r="K70" s="13"/>
      <c r="L70" s="13"/>
      <c r="M70" s="13"/>
      <c r="N70" s="13"/>
      <c r="O70" s="13"/>
      <c r="P70" s="13"/>
      <c r="Q70" s="13"/>
      <c r="R70" s="13"/>
      <c r="S70" s="13"/>
      <c r="T70" s="13" t="str">
        <f>IF(U71="",SUM(AG31:AL31),IF(U72="",SUM(AG32:AL32),IF(U73="",SUM(AG33:AL33),IF(U74="",SUM(AG34:AL34),0))))</f>
        <v>#N/A</v>
      </c>
      <c r="U70" s="13"/>
      <c r="V70" s="13"/>
      <c r="W70" s="13"/>
      <c r="X70" s="13"/>
      <c r="Y70" s="13"/>
      <c r="Z70" s="13"/>
      <c r="AA70" s="13"/>
      <c r="AB70" s="13"/>
      <c r="AC70" s="13"/>
      <c r="AD70" s="13"/>
      <c r="AE70" s="13"/>
      <c r="AF70" s="13"/>
      <c r="AG70" s="13"/>
      <c r="AH70" s="13"/>
      <c r="AI70" s="13"/>
      <c r="AJ70" s="13"/>
      <c r="AK70" s="13"/>
      <c r="AL70" s="13"/>
      <c r="AM70" s="13"/>
      <c r="AN70" s="13" t="str">
        <f>IF(AO72="",SUM(BA32:BF32),IF(AO73="",SUM(BA33:BF33),IF(AO74="",SUM(BA34:BF34),0)))</f>
        <v>#N/A</v>
      </c>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7"/>
      <c r="DJ70" s="7"/>
      <c r="DK70" s="7"/>
      <c r="DL70" s="7"/>
      <c r="DM70" s="7"/>
      <c r="DN70" s="7"/>
      <c r="DO70" s="7"/>
      <c r="DP70" s="13"/>
      <c r="DQ70" s="13"/>
      <c r="DR70" s="13"/>
      <c r="DS70" s="13"/>
      <c r="DT70" s="13"/>
      <c r="DU70" s="13"/>
      <c r="DV70" s="13"/>
      <c r="DW70" s="13"/>
      <c r="DX70" s="13"/>
      <c r="DY70" s="13"/>
      <c r="DZ70" s="13"/>
      <c r="EA70" s="13"/>
      <c r="EB70" s="13"/>
      <c r="EC70" s="13"/>
      <c r="ED70" s="13"/>
      <c r="EE70" s="13"/>
      <c r="EF70" s="97"/>
      <c r="EG70" s="97"/>
      <c r="EH70" s="97"/>
      <c r="EI70" s="97"/>
      <c r="EJ70" s="97"/>
      <c r="EK70" s="13"/>
      <c r="EL70" s="13"/>
      <c r="EM70" s="13"/>
      <c r="EN70" s="13"/>
      <c r="EO70" s="13"/>
      <c r="EP70" s="13">
        <v>2.0</v>
      </c>
      <c r="EQ70" s="13" t="s">
        <v>802</v>
      </c>
      <c r="ER70" s="13" t="s">
        <v>803</v>
      </c>
    </row>
    <row r="71" ht="14.25" customHeight="1">
      <c r="A71" s="13"/>
      <c r="B71" s="13"/>
      <c r="C71" s="13"/>
      <c r="D71" s="13"/>
      <c r="E71" s="13"/>
      <c r="F71" s="13"/>
      <c r="G71" s="13"/>
      <c r="H71" s="13"/>
      <c r="I71" s="13" t="str">
        <f>SUMPRODUCT((I31:I34=I31)*(H31:H34=H31)*(F31:F34&gt;F31))+1</f>
        <v>#REF!</v>
      </c>
      <c r="J71" s="13"/>
      <c r="K71" s="13"/>
      <c r="L71" s="13"/>
      <c r="M71" s="13"/>
      <c r="N71" s="13"/>
      <c r="O71" s="13"/>
      <c r="P71" s="13"/>
      <c r="Q71" s="13"/>
      <c r="R71" s="13"/>
      <c r="S71" s="13"/>
      <c r="T71" s="13" t="str">
        <f t="shared" ref="T71:T74" si="515">IF(U31&lt;&gt;"",SUMPRODUCT(($AB$31:$AB$34=AB31)*($AA$31:$AA$34=AA31)*($Y$31:$Y$34=Y31)*($Z$31:$Z$34=Z31)),"")</f>
        <v>#N/A</v>
      </c>
      <c r="U71" s="13" t="str">
        <f t="shared" ref="U71:U74" si="516">IF(AND(T71&lt;&gt;"",T71&gt;1),U31,"")</f>
        <v>#N/A</v>
      </c>
      <c r="V71" s="13" t="str">
        <f>SUMPRODUCT(($CZ$3:$CZ$42=$U71)*($DC$3:$DC$42=$U72)*($DD$3:$DD$42="W"))+SUMPRODUCT(($CZ$3:$CZ$42=$U71)*($DC$3:$DC$42=$U73)*($DD$3:$DD$42="W"))+SUMPRODUCT(($CZ$3:$CZ$42=$U71)*($DC$3:$DC$42=$U74)*($DD$3:$DD$42="W"))+SUMPRODUCT(($CZ$3:$CZ$42=$U71)*($DC$3:$DC$42=$U75)*($DD$3:$DD$42="W"))+SUMPRODUCT(($CZ$3:$CZ$42=$U72)*($DC$3:$DC$42=$U71)*($DE$3:$DE$42="W"))+SUMPRODUCT(($CZ$3:$CZ$42=$U73)*($DC$3:$DC$42=$U71)*($DE$3:$DE$42="W"))+SUMPRODUCT(($CZ$3:$CZ$42=$U74)*($DC$3:$DC$42=$U71)*($DE$3:$DE$42="W"))+SUMPRODUCT(($CZ$3:$CZ$42=$U75)*($DC$3:$DC$42=$U71)*($DE$3:$DE$42="W"))</f>
        <v>#REF!</v>
      </c>
      <c r="W71" s="13" t="str">
        <f>SUMPRODUCT(($CZ$3:$CZ$42=$U71)*($DC$3:$DC$42=$U72)*($DD$3:$DD$42="D"))+SUMPRODUCT(($CZ$3:$CZ$42=$U71)*($DC$3:$DC$42=$U73)*($DD$3:$DD$42="D"))+SUMPRODUCT(($CZ$3:$CZ$42=$U71)*($DC$3:$DC$42=$U74)*($DD$3:$DD$42="D"))+SUMPRODUCT(($CZ$3:$CZ$42=$U71)*($DC$3:$DC$42=$U75)*($DD$3:$DD$42="D"))+SUMPRODUCT(($CZ$3:$CZ$42=$U72)*($DC$3:$DC$42=$U71)*($DD$3:$DD$42="D"))+SUMPRODUCT(($CZ$3:$CZ$42=$U73)*($DC$3:$DC$42=$U71)*($DD$3:$DD$42="D"))+SUMPRODUCT(($CZ$3:$CZ$42=$U74)*($DC$3:$DC$42=$U71)*($DD$3:$DD$42="D"))+SUMPRODUCT(($CZ$3:$CZ$42=$U75)*($DC$3:$DC$42=$U71)*($DD$3:$DD$42="D"))</f>
        <v>#REF!</v>
      </c>
      <c r="X71" s="13" t="str">
        <f>SUMPRODUCT(($CZ$3:$CZ$42=$U71)*($DC$3:$DC$42=$U72)*($DD$3:$DD$42="L"))+SUMPRODUCT(($CZ$3:$CZ$42=$U71)*($DC$3:$DC$42=$U73)*($DD$3:$DD$42="L"))+SUMPRODUCT(($CZ$3:$CZ$42=$U71)*($DC$3:$DC$42=$U74)*($DD$3:$DD$42="L"))+SUMPRODUCT(($CZ$3:$CZ$42=$U71)*($DC$3:$DC$42=$U75)*($DD$3:$DD$42="L"))+SUMPRODUCT(($CZ$3:$CZ$42=$U72)*($DC$3:$DC$42=$U71)*($DE$3:$DE$42="L"))+SUMPRODUCT(($CZ$3:$CZ$42=$U73)*($DC$3:$DC$42=$U71)*($DE$3:$DE$42="L"))+SUMPRODUCT(($CZ$3:$CZ$42=$U74)*($DC$3:$DC$42=$U71)*($DE$3:$DE$42="L"))+SUMPRODUCT(($CZ$3:$CZ$42=$U75)*($DC$3:$DC$42=$U71)*($DE$3:$DE$42="L"))</f>
        <v>#REF!</v>
      </c>
      <c r="Y71" s="13" t="str">
        <f>SUMPRODUCT(($CZ$3:$CZ$42=$U71)*($DC$3:$DC$42=$U72)*$DA$3:$DA$42)+SUMPRODUCT(($CZ$3:$CZ$42=$U71)*($DC$3:$DC$42=$U73)*$DA$3:$DA$42)+SUMPRODUCT(($CZ$3:$CZ$42=$U71)*($DC$3:$DC$42=$U74)*$DA$3:$DA$42)+SUMPRODUCT(($CZ$3:$CZ$42=$U71)*($DC$3:$DC$42=$U75)*$DA$3:$DA$42)+SUMPRODUCT(($CZ$3:$CZ$42=$U72)*($DC$3:$DC$42=$U71)*$DB$3:$DB$42)+SUMPRODUCT(($CZ$3:$CZ$42=$U73)*($DC$3:$DC$42=$U71)*$DB$3:$DB$42)+SUMPRODUCT(($CZ$3:$CZ$42=$U74)*($DC$3:$DC$42=$U71)*$DB$3:$DB$42)+SUMPRODUCT(($CZ$3:$CZ$42=$U75)*($DC$3:$DC$42=$U71)*$DB$3:$DB$42)</f>
        <v>#REF!</v>
      </c>
      <c r="Z71" s="13" t="str">
        <f>SUMPRODUCT(($CZ$3:$CZ$42=$U71)*($DC$3:$DC$42=$U72)*$DB$3:$DB$42)+SUMPRODUCT(($CZ$3:$CZ$42=$U71)*($DC$3:$DC$42=$U73)*$DB$3:$DB$42)+SUMPRODUCT(($CZ$3:$CZ$42=$U71)*($DC$3:$DC$42=$U74)*$DB$3:$DB$42)+SUMPRODUCT(($CZ$3:$CZ$42=$U71)*($DC$3:$DC$42=$U75)*$DB$3:$DB$42)+SUMPRODUCT(($CZ$3:$CZ$42=$U72)*($DC$3:$DC$42=$U71)*$DA$3:$DA$42)+SUMPRODUCT(($CZ$3:$CZ$42=$U73)*($DC$3:$DC$42=$U71)*$DA$3:$DA$42)+SUMPRODUCT(($CZ$3:$CZ$42=$U74)*($DC$3:$DC$42=$U71)*$DA$3:$DA$42)+SUMPRODUCT(($CZ$3:$CZ$42=$U75)*($DC$3:$DC$42=$U71)*$DA$3:$DA$42)</f>
        <v>#REF!</v>
      </c>
      <c r="AA71" s="13" t="str">
        <f t="shared" ref="AA71:AA74" si="517">Y71-Z71+1000</f>
        <v>#REF!</v>
      </c>
      <c r="AB71" s="13" t="str">
        <f t="shared" ref="AB71:AB74" si="518">IF(U71&lt;&gt;"",V71*3+W71*1,"")</f>
        <v>#N/A</v>
      </c>
      <c r="AC71" s="13" t="str">
        <f t="shared" ref="AC71:AC74" si="519">IF(U71&lt;&gt;"",VLOOKUP(U71,$B$4:$H$40,7,FALSE),"")</f>
        <v>#N/A</v>
      </c>
      <c r="AD71" s="13" t="str">
        <f t="shared" ref="AD71:AD74" si="520">IF(U71&lt;&gt;"",VLOOKUP(U71,$B$4:$H$40,5,FALSE),"")</f>
        <v>#N/A</v>
      </c>
      <c r="AE71" s="13" t="str">
        <f t="shared" ref="AE71:AE74" si="521">IF(U71&lt;&gt;"",VLOOKUP(U71,$B$4:$J$40,9,FALSE),"")</f>
        <v>#N/A</v>
      </c>
      <c r="AF71" s="13" t="str">
        <f t="shared" ref="AF71:AF74" si="522">AB71</f>
        <v>#N/A</v>
      </c>
      <c r="AG71" s="13" t="str">
        <f t="shared" ref="AG71:AG74" si="523">IF(U71&lt;&gt;"",RANK(AF71,AF$71:AF$74),"")</f>
        <v>#N/A</v>
      </c>
      <c r="AH71" s="13" t="str">
        <f t="shared" ref="AH71:AH74" si="524">IF(U71&lt;&gt;"",SUMPRODUCT((AF$71:AF$74=AF71)*(AA$71:AA$74&gt;AA71)),"")</f>
        <v>#N/A</v>
      </c>
      <c r="AI71" s="13" t="str">
        <f t="shared" ref="AI71:AI74" si="525">IF(U71&lt;&gt;"",SUMPRODUCT((AF$71:AF$74=AF71)*(AA$71:AA$74=AA71)*(Y$71:Y$74&gt;Y71)),"")</f>
        <v>#N/A</v>
      </c>
      <c r="AJ71" s="13" t="str">
        <f t="shared" ref="AJ71:AJ74" si="526">IF(U71&lt;&gt;"",SUMPRODUCT((AF$71:AF$74=AF71)*(AA$71:AA$74=AA71)*(Y$71:Y$74=Y71)*(AC$71:AC$74&gt;AC71)),"")</f>
        <v>#N/A</v>
      </c>
      <c r="AK71" s="13" t="str">
        <f t="shared" ref="AK71:AK74" si="527">IF(U71&lt;&gt;"",SUMPRODUCT((AF$71:AF$74=AF71)*(AA$71:AA$74=AA71)*(Y$71:Y$74=Y71)*(AC$71:AC$74=AC71)*(AD$71:AD$74&gt;AD71)),"")</f>
        <v>#N/A</v>
      </c>
      <c r="AL71" s="13" t="str">
        <f t="shared" ref="AL71:AL74" si="528">IF(U71&lt;&gt;"",SUMPRODUCT((AF$71:AF$74=AF71)*(AA$71:AA$74=AA71)*(Y$71:Y$74=Y71)*(AC$71:AC$74=AC71)*(AD$71:AD$74=AD71)*(AE$71:AE$74&gt;AE71)),"")</f>
        <v>#N/A</v>
      </c>
      <c r="AM71" s="13" t="str">
        <f t="shared" ref="AM71:AM74" si="529">IF(U71&lt;&gt;"",SUM(AG71:AL71),"")</f>
        <v>#N/A</v>
      </c>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7"/>
      <c r="DJ71" s="7"/>
      <c r="DK71" s="7"/>
      <c r="DL71" s="7"/>
      <c r="DM71" s="7"/>
      <c r="DN71" s="7"/>
      <c r="DO71" s="7"/>
      <c r="DP71" s="13"/>
      <c r="DQ71" s="13"/>
      <c r="DR71" s="13"/>
      <c r="DS71" s="13"/>
      <c r="DT71" s="13"/>
      <c r="DU71" s="13"/>
      <c r="DV71" s="13"/>
      <c r="DW71" s="13"/>
      <c r="DX71" s="13"/>
      <c r="DY71" s="13"/>
      <c r="DZ71" s="13"/>
      <c r="EA71" s="13"/>
      <c r="EB71" s="13"/>
      <c r="EC71" s="13"/>
      <c r="ED71" s="13"/>
      <c r="EE71" s="13"/>
      <c r="EF71" s="97"/>
      <c r="EG71" s="97"/>
      <c r="EH71" s="97"/>
      <c r="EI71" s="97"/>
      <c r="EJ71" s="97"/>
      <c r="EK71" s="13"/>
      <c r="EL71" s="13"/>
      <c r="EM71" s="13"/>
      <c r="EN71" s="13"/>
      <c r="EO71" s="13"/>
      <c r="EP71" s="13">
        <v>2.0</v>
      </c>
      <c r="EQ71" s="13" t="s">
        <v>804</v>
      </c>
      <c r="ER71" s="13" t="s">
        <v>805</v>
      </c>
    </row>
    <row r="72" ht="14.25" customHeight="1">
      <c r="A72" s="13"/>
      <c r="B72" s="13"/>
      <c r="C72" s="13"/>
      <c r="D72" s="13"/>
      <c r="E72" s="13"/>
      <c r="F72" s="13"/>
      <c r="G72" s="13"/>
      <c r="H72" s="13"/>
      <c r="I72" s="13" t="str">
        <f>SUMPRODUCT((I31:I34=I32)*(H31:H34=H32)*(F31:F34&gt;F32))+1</f>
        <v>#REF!</v>
      </c>
      <c r="J72" s="13"/>
      <c r="K72" s="13"/>
      <c r="L72" s="13"/>
      <c r="M72" s="13"/>
      <c r="N72" s="13"/>
      <c r="O72" s="13"/>
      <c r="P72" s="13"/>
      <c r="Q72" s="13"/>
      <c r="R72" s="13"/>
      <c r="S72" s="13"/>
      <c r="T72" s="13" t="str">
        <f t="shared" si="515"/>
        <v>#N/A</v>
      </c>
      <c r="U72" s="13" t="str">
        <f t="shared" si="516"/>
        <v>#N/A</v>
      </c>
      <c r="V72" s="13" t="str">
        <f>SUMPRODUCT(($CZ$3:$CZ$42=$U72)*($DC$3:$DC$42=$U73)*($DD$3:$DD$42="W"))+SUMPRODUCT(($CZ$3:$CZ$42=$U72)*($DC$3:$DC$42=$U74)*($DD$3:$DD$42="W"))+SUMPRODUCT(($CZ$3:$CZ$42=$U72)*($DC$3:$DC$42=$U75)*($DD$3:$DD$42="W"))+SUMPRODUCT(($CZ$3:$CZ$42=$U72)*($DC$3:$DC$42=$U71)*($DD$3:$DD$42="W"))+SUMPRODUCT(($CZ$3:$CZ$42=$U73)*($DC$3:$DC$42=$U72)*($DE$3:$DE$42="W"))+SUMPRODUCT(($CZ$3:$CZ$42=$U74)*($DC$3:$DC$42=$U72)*($DE$3:$DE$42="W"))+SUMPRODUCT(($CZ$3:$CZ$42=$U75)*($DC$3:$DC$42=$U72)*($DE$3:$DE$42="W"))+SUMPRODUCT(($CZ$3:$CZ$42=$U71)*($DC$3:$DC$42=$U72)*($DE$3:$DE$42="W"))</f>
        <v>#REF!</v>
      </c>
      <c r="W72" s="13" t="str">
        <f>SUMPRODUCT(($CZ$3:$CZ$42=$U72)*($DC$3:$DC$42=$U73)*($DD$3:$DD$42="D"))+SUMPRODUCT(($CZ$3:$CZ$42=$U72)*($DC$3:$DC$42=$U74)*($DD$3:$DD$42="D"))+SUMPRODUCT(($CZ$3:$CZ$42=$U72)*($DC$3:$DC$42=$U75)*($DD$3:$DD$42="D"))+SUMPRODUCT(($CZ$3:$CZ$42=$U72)*($DC$3:$DC$42=$U71)*($DD$3:$DD$42="D"))+SUMPRODUCT(($CZ$3:$CZ$42=$U73)*($DC$3:$DC$42=$U72)*($DD$3:$DD$42="D"))+SUMPRODUCT(($CZ$3:$CZ$42=$U74)*($DC$3:$DC$42=$U72)*($DD$3:$DD$42="D"))+SUMPRODUCT(($CZ$3:$CZ$42=$U75)*($DC$3:$DC$42=$U72)*($DD$3:$DD$42="D"))+SUMPRODUCT(($CZ$3:$CZ$42=$U71)*($DC$3:$DC$42=$U72)*($DD$3:$DD$42="D"))</f>
        <v>#REF!</v>
      </c>
      <c r="X72" s="13" t="str">
        <f>SUMPRODUCT(($CZ$3:$CZ$42=$U72)*($DC$3:$DC$42=$U73)*($DD$3:$DD$42="L"))+SUMPRODUCT(($CZ$3:$CZ$42=$U72)*($DC$3:$DC$42=$U74)*($DD$3:$DD$42="L"))+SUMPRODUCT(($CZ$3:$CZ$42=$U72)*($DC$3:$DC$42=$U75)*($DD$3:$DD$42="L"))+SUMPRODUCT(($CZ$3:$CZ$42=$U72)*($DC$3:$DC$42=$U71)*($DD$3:$DD$42="L"))+SUMPRODUCT(($CZ$3:$CZ$42=$U73)*($DC$3:$DC$42=$U72)*($DE$3:$DE$42="L"))+SUMPRODUCT(($CZ$3:$CZ$42=$U74)*($DC$3:$DC$42=$U72)*($DE$3:$DE$42="L"))+SUMPRODUCT(($CZ$3:$CZ$42=$U75)*($DC$3:$DC$42=$U72)*($DE$3:$DE$42="L"))+SUMPRODUCT(($CZ$3:$CZ$42=$U71)*($DC$3:$DC$42=$U72)*($DE$3:$DE$42="L"))</f>
        <v>#REF!</v>
      </c>
      <c r="Y72" s="13" t="str">
        <f>SUMPRODUCT(($CZ$3:$CZ$42=$U72)*($DC$3:$DC$42=$U73)*$DA$3:$DA$42)+SUMPRODUCT(($CZ$3:$CZ$42=$U72)*($DC$3:$DC$42=$U74)*$DA$3:$DA$42)+SUMPRODUCT(($CZ$3:$CZ$42=$U72)*($DC$3:$DC$42=$U75)*$DA$3:$DA$42)+SUMPRODUCT(($CZ$3:$CZ$42=$U72)*($DC$3:$DC$42=$U71)*$DA$3:$DA$42)+SUMPRODUCT(($CZ$3:$CZ$42=$U73)*($DC$3:$DC$42=$U72)*$DB$3:$DB$42)+SUMPRODUCT(($CZ$3:$CZ$42=$U74)*($DC$3:$DC$42=$U72)*$DB$3:$DB$42)+SUMPRODUCT(($CZ$3:$CZ$42=$U75)*($DC$3:$DC$42=$U72)*$DB$3:$DB$42)+SUMPRODUCT(($CZ$3:$CZ$42=$U71)*($DC$3:$DC$42=$U72)*$DB$3:$DB$42)</f>
        <v>#REF!</v>
      </c>
      <c r="Z72" s="13" t="str">
        <f>SUMPRODUCT(($CZ$3:$CZ$42=$U72)*($DC$3:$DC$42=$U73)*$DB$3:$DB$42)+SUMPRODUCT(($CZ$3:$CZ$42=$U72)*($DC$3:$DC$42=$U74)*$DB$3:$DB$42)+SUMPRODUCT(($CZ$3:$CZ$42=$U72)*($DC$3:$DC$42=$U75)*$DB$3:$DB$42)+SUMPRODUCT(($CZ$3:$CZ$42=$U72)*($DC$3:$DC$42=$U71)*$DB$3:$DB$42)+SUMPRODUCT(($CZ$3:$CZ$42=$U73)*($DC$3:$DC$42=$U72)*$DA$3:$DA$42)+SUMPRODUCT(($CZ$3:$CZ$42=$U74)*($DC$3:$DC$42=$U72)*$DA$3:$DA$42)+SUMPRODUCT(($CZ$3:$CZ$42=$U75)*($DC$3:$DC$42=$U72)*$DA$3:$DA$42)+SUMPRODUCT(($CZ$3:$CZ$42=$U71)*($DC$3:$DC$42=$U72)*$DA$3:$DA$42)</f>
        <v>#REF!</v>
      </c>
      <c r="AA72" s="13" t="str">
        <f t="shared" si="517"/>
        <v>#REF!</v>
      </c>
      <c r="AB72" s="13" t="str">
        <f t="shared" si="518"/>
        <v>#N/A</v>
      </c>
      <c r="AC72" s="13" t="str">
        <f t="shared" si="519"/>
        <v>#N/A</v>
      </c>
      <c r="AD72" s="13" t="str">
        <f t="shared" si="520"/>
        <v>#N/A</v>
      </c>
      <c r="AE72" s="13" t="str">
        <f t="shared" si="521"/>
        <v>#N/A</v>
      </c>
      <c r="AF72" s="13" t="str">
        <f t="shared" si="522"/>
        <v>#N/A</v>
      </c>
      <c r="AG72" s="13" t="str">
        <f t="shared" si="523"/>
        <v>#N/A</v>
      </c>
      <c r="AH72" s="13" t="str">
        <f t="shared" si="524"/>
        <v>#N/A</v>
      </c>
      <c r="AI72" s="13" t="str">
        <f t="shared" si="525"/>
        <v>#N/A</v>
      </c>
      <c r="AJ72" s="13" t="str">
        <f t="shared" si="526"/>
        <v>#N/A</v>
      </c>
      <c r="AK72" s="13" t="str">
        <f t="shared" si="527"/>
        <v>#N/A</v>
      </c>
      <c r="AL72" s="13" t="str">
        <f t="shared" si="528"/>
        <v>#N/A</v>
      </c>
      <c r="AM72" s="13" t="str">
        <f t="shared" si="529"/>
        <v>#N/A</v>
      </c>
      <c r="AN72" s="13" t="str">
        <f t="shared" ref="AN72:AN74" si="530">IF(AO32&lt;&gt;"",SUMPRODUCT(($AV$31:$AV$34=AV32)*($AU$31:$AU$34=AU32)*($AS$31:$AS$34=AS32)*($AT$31:$AT$34=AT32)),"")</f>
        <v>#N/A</v>
      </c>
      <c r="AO72" s="13" t="str">
        <f t="shared" ref="AO72:AO74" si="531">IF(AND(AN72&lt;&gt;"",AN72&gt;1),AO32,"")</f>
        <v>#N/A</v>
      </c>
      <c r="AP72" s="13" t="str">
        <f>SUMPRODUCT(($CZ$3:$CZ$42=$AO72)*($DC$3:$DC$42=$AO73)*($DD$3:$DD$42="W"))+SUMPRODUCT(($CZ$3:$CZ$42=$AO72)*($DC$3:$DC$42=$AO74)*($DD$3:$DD$42="W"))+SUMPRODUCT(($CZ$3:$CZ$42=$AO72)*($DC$3:$DC$42=$AO75)*($DD$3:$DD$42="W"))+SUMPRODUCT(($CZ$3:$CZ$42=$AO73)*($DC$3:$DC$42=$AO72)*($DE$3:$DE$42="W"))+SUMPRODUCT(($CZ$3:$CZ$42=$AO74)*($DC$3:$DC$42=$AO72)*($DE$3:$DE$42="W"))+SUMPRODUCT(($CZ$3:$CZ$42=$AO75)*($DC$3:$DC$42=$AO72)*($DE$3:$DE$42="W"))</f>
        <v>#REF!</v>
      </c>
      <c r="AQ72" s="13" t="str">
        <f>SUMPRODUCT(($CZ$3:$CZ$42=$AO72)*($DC$3:$DC$42=$AO73)*($DD$3:$DD$42="D"))+SUMPRODUCT(($CZ$3:$CZ$42=$AO72)*($DC$3:$DC$42=$AO74)*($DD$3:$DD$42="D"))+SUMPRODUCT(($CZ$3:$CZ$42=$AO72)*($DC$3:$DC$42=$AO75)*($DD$3:$DD$42="D"))+SUMPRODUCT(($CZ$3:$CZ$42=$AO73)*($DC$3:$DC$42=$AO72)*($DD$3:$DD$42="D"))+SUMPRODUCT(($CZ$3:$CZ$42=$AO74)*($DC$3:$DC$42=$AO72)*($DD$3:$DD$42="D"))+SUMPRODUCT(($CZ$3:$CZ$42=$AO75)*($DC$3:$DC$42=$AO72)*($DD$3:$DD$42="D"))</f>
        <v>#REF!</v>
      </c>
      <c r="AR72" s="13" t="str">
        <f>SUMPRODUCT(($CZ$3:$CZ$42=$AO72)*($DC$3:$DC$42=$AO73)*($DD$3:$DD$42="L"))+SUMPRODUCT(($CZ$3:$CZ$42=$AO72)*($DC$3:$DC$42=$AO74)*($DD$3:$DD$42="L"))+SUMPRODUCT(($CZ$3:$CZ$42=$AO72)*($DC$3:$DC$42=$AO75)*($DD$3:$DD$42="L"))+SUMPRODUCT(($CZ$3:$CZ$42=$AO73)*($DC$3:$DC$42=$AO72)*($DE$3:$DE$42="L"))+SUMPRODUCT(($CZ$3:$CZ$42=$AO74)*($DC$3:$DC$42=$AO72)*($DE$3:$DE$42="L"))+SUMPRODUCT(($CZ$3:$CZ$42=$AO75)*($DC$3:$DC$42=$AO72)*($DE$3:$DE$42="L"))</f>
        <v>#REF!</v>
      </c>
      <c r="AS72" s="13" t="str">
        <f>SUMPRODUCT(($CZ$3:$CZ$42=$AO72)*($DC$3:$DC$42=$AO73)*$DA$3:$DA$42)+SUMPRODUCT(($CZ$3:$CZ$42=$AO72)*($DC$3:$DC$42=$AO74)*$DA$3:$DA$42)+SUMPRODUCT(($CZ$3:$CZ$42=$AO72)*($DC$3:$DC$42=$AO75)*$DA$3:$DA$42)+SUMPRODUCT(($CZ$3:$CZ$42=$AO72)*($DC$3:$DC$42=$AO71)*$DA$3:$DA$42)+SUMPRODUCT(($CZ$3:$CZ$42=$AO73)*($DC$3:$DC$42=$AO72)*$DB$3:$DB$42)+SUMPRODUCT(($CZ$3:$CZ$42=$AO74)*($DC$3:$DC$42=$AO72)*$DB$3:$DB$42)+SUMPRODUCT(($CZ$3:$CZ$42=$AO75)*($DC$3:$DC$42=$AO72)*$DB$3:$DB$42)+SUMPRODUCT(($CZ$3:$CZ$42=$AO71)*($DC$3:$DC$42=$AO72)*$DB$3:$DB$42)</f>
        <v>#REF!</v>
      </c>
      <c r="AT72" s="13" t="str">
        <f>SUMPRODUCT(($CZ$3:$CZ$42=$AO72)*($DC$3:$DC$42=$AO73)*$DB$3:$DB$42)+SUMPRODUCT(($CZ$3:$CZ$42=$AO72)*($DC$3:$DC$42=$AO74)*$DB$3:$DB$42)+SUMPRODUCT(($CZ$3:$CZ$42=$AO72)*($DC$3:$DC$42=$AO75)*$DB$3:$DB$42)+SUMPRODUCT(($CZ$3:$CZ$42=$AO72)*($DC$3:$DC$42=$AO71)*$DB$3:$DB$42)+SUMPRODUCT(($CZ$3:$CZ$42=$AO73)*($DC$3:$DC$42=$AO72)*$DA$3:$DA$42)+SUMPRODUCT(($CZ$3:$CZ$42=$AO74)*($DC$3:$DC$42=$AO72)*$DA$3:$DA$42)+SUMPRODUCT(($CZ$3:$CZ$42=$AO75)*($DC$3:$DC$42=$AO72)*$DA$3:$DA$42)+SUMPRODUCT(($CZ$3:$CZ$42=$AO71)*($DC$3:$DC$42=$AO72)*$DA$3:$DA$42)</f>
        <v>#REF!</v>
      </c>
      <c r="AU72" s="13" t="str">
        <f t="shared" ref="AU72:AU74" si="532">AS72-AT72+1000</f>
        <v>#REF!</v>
      </c>
      <c r="AV72" s="13" t="str">
        <f t="shared" ref="AV72:AV74" si="533">IF(AO72&lt;&gt;"",AP72*3+AQ72*1,"")</f>
        <v>#N/A</v>
      </c>
      <c r="AW72" s="13" t="str">
        <f t="shared" ref="AW72:AW74" si="534">IF(AO72&lt;&gt;"",VLOOKUP(AO72,$B$4:$H$40,7,FALSE),"")</f>
        <v>#N/A</v>
      </c>
      <c r="AX72" s="13" t="str">
        <f t="shared" ref="AX72:AX74" si="535">IF(AO72&lt;&gt;"",VLOOKUP(AO72,$B$4:$H$40,5,FALSE),"")</f>
        <v>#N/A</v>
      </c>
      <c r="AY72" s="13" t="str">
        <f t="shared" ref="AY72:AY74" si="536">IF(AO72&lt;&gt;"",VLOOKUP(AO72,$B$4:$J$40,9,FALSE),"")</f>
        <v>#N/A</v>
      </c>
      <c r="AZ72" s="13" t="str">
        <f t="shared" ref="AZ72:AZ74" si="537">AV72</f>
        <v>#N/A</v>
      </c>
      <c r="BA72" s="13" t="str">
        <f t="shared" ref="BA72:BA74" si="538">IF(AO72&lt;&gt;"",RANK(AZ72,AZ$71:AZ$74),"")</f>
        <v>#N/A</v>
      </c>
      <c r="BB72" s="13" t="str">
        <f t="shared" ref="BB72:BB74" si="539">IF(AO72&lt;&gt;"",SUMPRODUCT((AZ$71:AZ$74=AZ72)*(AU$71:AU$74&gt;AU72)),"")</f>
        <v>#N/A</v>
      </c>
      <c r="BC72" s="13" t="str">
        <f t="shared" ref="BC72:BC74" si="540">IF(AO72&lt;&gt;"",SUMPRODUCT((AZ$71:AZ$74=AZ72)*(AU$71:AU$74=AU72)*(AS$71:AS$74&gt;AS72)),"")</f>
        <v>#N/A</v>
      </c>
      <c r="BD72" s="13" t="str">
        <f t="shared" ref="BD72:BD74" si="541">IF(AO72&lt;&gt;"",SUMPRODUCT((AZ$71:AZ$74=AZ72)*(AU$71:AU$74=AU72)*(AS$71:AS$74=AS72)*(AW$71:AW$74&gt;AW72)),"")</f>
        <v>#N/A</v>
      </c>
      <c r="BE72" s="13" t="str">
        <f t="shared" ref="BE72:BE74" si="542">IF(AO72&lt;&gt;"",SUMPRODUCT((AZ$71:AZ$74=AZ72)*(AU$71:AU$74=AU72)*(AS$71:AS$74=AS72)*(AW$71:AW$74=AW72)*(AX$71:AX$74&gt;AX72)),"")</f>
        <v>#N/A</v>
      </c>
      <c r="BF72" s="13" t="str">
        <f t="shared" ref="BF72:BF74" si="543">IF(AO72&lt;&gt;"",SUMPRODUCT((AZ$71:AZ$74=AZ72)*(AU$71:AU$74=AU72)*(AS$71:AS$74=AS72)*(AW$71:AW$74=AW72)*(AX$71:AX$74=AX72)*(AY$71:AY$74&gt;AY72)),"")</f>
        <v>#N/A</v>
      </c>
      <c r="BG72" s="13" t="str">
        <f t="shared" ref="BG72:BG74" si="544">IF(AO72&lt;&gt;"",SUM(BA72:BF72)+1,"")</f>
        <v>#N/A</v>
      </c>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7"/>
      <c r="DJ72" s="7"/>
      <c r="DK72" s="7"/>
      <c r="DL72" s="7"/>
      <c r="DM72" s="7"/>
      <c r="DN72" s="7"/>
      <c r="DO72" s="7"/>
      <c r="DP72" s="13"/>
      <c r="DQ72" s="13"/>
      <c r="DR72" s="13"/>
      <c r="DS72" s="13"/>
      <c r="DT72" s="13"/>
      <c r="DU72" s="13"/>
      <c r="DV72" s="13"/>
      <c r="DW72" s="13"/>
      <c r="DX72" s="13"/>
      <c r="DY72" s="13"/>
      <c r="DZ72" s="13"/>
      <c r="EA72" s="13"/>
      <c r="EB72" s="13"/>
      <c r="EC72" s="13"/>
      <c r="ED72" s="13"/>
      <c r="EE72" s="13"/>
      <c r="EF72" s="97"/>
      <c r="EG72" s="97"/>
      <c r="EH72" s="97"/>
      <c r="EI72" s="97"/>
      <c r="EJ72" s="97"/>
      <c r="EK72" s="13"/>
      <c r="EL72" s="13"/>
      <c r="EM72" s="13"/>
      <c r="EN72" s="13"/>
      <c r="EO72" s="13"/>
      <c r="EP72" s="13">
        <v>2.0</v>
      </c>
      <c r="EQ72" s="13" t="s">
        <v>806</v>
      </c>
      <c r="ER72" s="13" t="s">
        <v>807</v>
      </c>
    </row>
    <row r="73" ht="14.25" customHeight="1">
      <c r="A73" s="13"/>
      <c r="B73" s="13"/>
      <c r="C73" s="13"/>
      <c r="D73" s="13"/>
      <c r="E73" s="13"/>
      <c r="F73" s="13"/>
      <c r="G73" s="13"/>
      <c r="H73" s="13"/>
      <c r="I73" s="13" t="str">
        <f>SUMPRODUCT((I31:I34=I33)*(H31:H34=H33)*(F31:F34&gt;F33))+1</f>
        <v>#REF!</v>
      </c>
      <c r="J73" s="13"/>
      <c r="K73" s="13"/>
      <c r="L73" s="13"/>
      <c r="M73" s="13"/>
      <c r="N73" s="13"/>
      <c r="O73" s="13"/>
      <c r="P73" s="13"/>
      <c r="Q73" s="13"/>
      <c r="R73" s="13"/>
      <c r="S73" s="13"/>
      <c r="T73" s="13" t="str">
        <f t="shared" si="515"/>
        <v>#N/A</v>
      </c>
      <c r="U73" s="13" t="str">
        <f t="shared" si="516"/>
        <v>#N/A</v>
      </c>
      <c r="V73" s="13" t="str">
        <f>SUMPRODUCT(($CZ$3:$CZ$42=$U73)*($DC$3:$DC$42=$U74)*($DD$3:$DD$42="W"))+SUMPRODUCT(($CZ$3:$CZ$42=$U73)*($DC$3:$DC$42=$U75)*($DD$3:$DD$42="W"))+SUMPRODUCT(($CZ$3:$CZ$42=$U73)*($DC$3:$DC$42=$U71)*($DD$3:$DD$42="W"))+SUMPRODUCT(($CZ$3:$CZ$42=$U73)*($DC$3:$DC$42=$U72)*($DD$3:$DD$42="W"))+SUMPRODUCT(($CZ$3:$CZ$42=$U74)*($DC$3:$DC$42=$U73)*($DE$3:$DE$42="W"))+SUMPRODUCT(($CZ$3:$CZ$42=$U75)*($DC$3:$DC$42=$U73)*($DE$3:$DE$42="W"))+SUMPRODUCT(($CZ$3:$CZ$42=$U71)*($DC$3:$DC$42=$U73)*($DE$3:$DE$42="W"))+SUMPRODUCT(($CZ$3:$CZ$42=$U72)*($DC$3:$DC$42=$U73)*($DE$3:$DE$42="W"))</f>
        <v>#REF!</v>
      </c>
      <c r="W73" s="13" t="str">
        <f>SUMPRODUCT(($CZ$3:$CZ$42=$U73)*($DC$3:$DC$42=$U74)*($DD$3:$DD$42="D"))+SUMPRODUCT(($CZ$3:$CZ$42=$U73)*($DC$3:$DC$42=$U75)*($DD$3:$DD$42="D"))+SUMPRODUCT(($CZ$3:$CZ$42=$U73)*($DC$3:$DC$42=$U71)*($DD$3:$DD$42="D"))+SUMPRODUCT(($CZ$3:$CZ$42=$U73)*($DC$3:$DC$42=$U72)*($DD$3:$DD$42="D"))+SUMPRODUCT(($CZ$3:$CZ$42=$U74)*($DC$3:$DC$42=$U73)*($DD$3:$DD$42="D"))+SUMPRODUCT(($CZ$3:$CZ$42=$U75)*($DC$3:$DC$42=$U73)*($DD$3:$DD$42="D"))+SUMPRODUCT(($CZ$3:$CZ$42=$U71)*($DC$3:$DC$42=$U73)*($DD$3:$DD$42="D"))+SUMPRODUCT(($CZ$3:$CZ$42=$U72)*($DC$3:$DC$42=$U73)*($DD$3:$DD$42="D"))</f>
        <v>#REF!</v>
      </c>
      <c r="X73" s="13" t="str">
        <f>SUMPRODUCT(($CZ$3:$CZ$42=$U73)*($DC$3:$DC$42=$U74)*($DD$3:$DD$42="L"))+SUMPRODUCT(($CZ$3:$CZ$42=$U73)*($DC$3:$DC$42=$U75)*($DD$3:$DD$42="L"))+SUMPRODUCT(($CZ$3:$CZ$42=$U73)*($DC$3:$DC$42=$U71)*($DD$3:$DD$42="L"))+SUMPRODUCT(($CZ$3:$CZ$42=$U73)*($DC$3:$DC$42=$U72)*($DD$3:$DD$42="L"))+SUMPRODUCT(($CZ$3:$CZ$42=$U74)*($DC$3:$DC$42=$U73)*($DE$3:$DE$42="L"))+SUMPRODUCT(($CZ$3:$CZ$42=$U75)*($DC$3:$DC$42=$U73)*($DE$3:$DE$42="L"))+SUMPRODUCT(($CZ$3:$CZ$42=$U71)*($DC$3:$DC$42=$U73)*($DE$3:$DE$42="L"))+SUMPRODUCT(($CZ$3:$CZ$42=$U72)*($DC$3:$DC$42=$U73)*($DE$3:$DE$42="L"))</f>
        <v>#REF!</v>
      </c>
      <c r="Y73" s="13" t="str">
        <f>SUMPRODUCT(($CZ$3:$CZ$42=$U73)*($DC$3:$DC$42=$U74)*$DA$3:$DA$42)+SUMPRODUCT(($CZ$3:$CZ$42=$U73)*($DC$3:$DC$42=$U75)*$DA$3:$DA$42)+SUMPRODUCT(($CZ$3:$CZ$42=$U73)*($DC$3:$DC$42=$U71)*$DA$3:$DA$42)+SUMPRODUCT(($CZ$3:$CZ$42=$U73)*($DC$3:$DC$42=$U72)*$DA$3:$DA$42)+SUMPRODUCT(($CZ$3:$CZ$42=$U74)*($DC$3:$DC$42=$U73)*$DB$3:$DB$42)+SUMPRODUCT(($CZ$3:$CZ$42=$U75)*($DC$3:$DC$42=$U73)*$DB$3:$DB$42)+SUMPRODUCT(($CZ$3:$CZ$42=$U71)*($DC$3:$DC$42=$U73)*$DB$3:$DB$42)+SUMPRODUCT(($CZ$3:$CZ$42=$U72)*($DC$3:$DC$42=$U73)*$DB$3:$DB$42)</f>
        <v>#REF!</v>
      </c>
      <c r="Z73" s="13" t="str">
        <f>SUMPRODUCT(($CZ$3:$CZ$42=$U73)*($DC$3:$DC$42=$U74)*$DB$3:$DB$42)+SUMPRODUCT(($CZ$3:$CZ$42=$U73)*($DC$3:$DC$42=$U75)*$DB$3:$DB$42)+SUMPRODUCT(($CZ$3:$CZ$42=$U73)*($DC$3:$DC$42=$U71)*$DB$3:$DB$42)+SUMPRODUCT(($CZ$3:$CZ$42=$U73)*($DC$3:$DC$42=$U72)*$DB$3:$DB$42)+SUMPRODUCT(($CZ$3:$CZ$42=$U74)*($DC$3:$DC$42=$U73)*$DA$3:$DA$42)+SUMPRODUCT(($CZ$3:$CZ$42=$U75)*($DC$3:$DC$42=$U73)*$DA$3:$DA$42)+SUMPRODUCT(($CZ$3:$CZ$42=$U71)*($DC$3:$DC$42=$U73)*$DA$3:$DA$42)+SUMPRODUCT(($CZ$3:$CZ$42=$U72)*($DC$3:$DC$42=$U73)*$DA$3:$DA$42)</f>
        <v>#REF!</v>
      </c>
      <c r="AA73" s="13" t="str">
        <f t="shared" si="517"/>
        <v>#REF!</v>
      </c>
      <c r="AB73" s="13" t="str">
        <f t="shared" si="518"/>
        <v>#N/A</v>
      </c>
      <c r="AC73" s="13" t="str">
        <f t="shared" si="519"/>
        <v>#N/A</v>
      </c>
      <c r="AD73" s="13" t="str">
        <f t="shared" si="520"/>
        <v>#N/A</v>
      </c>
      <c r="AE73" s="13" t="str">
        <f t="shared" si="521"/>
        <v>#N/A</v>
      </c>
      <c r="AF73" s="13" t="str">
        <f t="shared" si="522"/>
        <v>#N/A</v>
      </c>
      <c r="AG73" s="13" t="str">
        <f t="shared" si="523"/>
        <v>#N/A</v>
      </c>
      <c r="AH73" s="13" t="str">
        <f t="shared" si="524"/>
        <v>#N/A</v>
      </c>
      <c r="AI73" s="13" t="str">
        <f t="shared" si="525"/>
        <v>#N/A</v>
      </c>
      <c r="AJ73" s="13" t="str">
        <f t="shared" si="526"/>
        <v>#N/A</v>
      </c>
      <c r="AK73" s="13" t="str">
        <f t="shared" si="527"/>
        <v>#N/A</v>
      </c>
      <c r="AL73" s="13" t="str">
        <f t="shared" si="528"/>
        <v>#N/A</v>
      </c>
      <c r="AM73" s="13" t="str">
        <f t="shared" si="529"/>
        <v>#N/A</v>
      </c>
      <c r="AN73" s="13" t="str">
        <f t="shared" si="530"/>
        <v>#N/A</v>
      </c>
      <c r="AO73" s="13" t="str">
        <f t="shared" si="531"/>
        <v>#N/A</v>
      </c>
      <c r="AP73" s="13" t="str">
        <f>SUMPRODUCT(($CZ$3:$CZ$42=$AO73)*($DC$3:$DC$42=$AO74)*($DD$3:$DD$42="W"))+SUMPRODUCT(($CZ$3:$CZ$42=$AO73)*($DC$3:$DC$42=$AO75)*($DD$3:$DD$42="W"))+SUMPRODUCT(($CZ$3:$CZ$42=$AO73)*($DC$3:$DC$42=$AO72)*($DD$3:$DD$42="W"))+SUMPRODUCT(($CZ$3:$CZ$42=$AO74)*($DC$3:$DC$42=$AO73)*($DE$3:$DE$42="W"))+SUMPRODUCT(($CZ$3:$CZ$42=$AO75)*($DC$3:$DC$42=$AO73)*($DE$3:$DE$42="W"))+SUMPRODUCT(($CZ$3:$CZ$42=$AO72)*($DC$3:$DC$42=$AO73)*($DE$3:$DE$42="W"))</f>
        <v>#REF!</v>
      </c>
      <c r="AQ73" s="13" t="str">
        <f>SUMPRODUCT(($CZ$3:$CZ$42=$AO73)*($DC$3:$DC$42=$AO74)*($DD$3:$DD$42="D"))+SUMPRODUCT(($CZ$3:$CZ$42=$AO73)*($DC$3:$DC$42=$AO75)*($DD$3:$DD$42="D"))+SUMPRODUCT(($CZ$3:$CZ$42=$AO73)*($DC$3:$DC$42=$AO72)*($DD$3:$DD$42="D"))+SUMPRODUCT(($CZ$3:$CZ$42=$AO74)*($DC$3:$DC$42=$AO73)*($DD$3:$DD$42="D"))+SUMPRODUCT(($CZ$3:$CZ$42=$AO75)*($DC$3:$DC$42=$AO73)*($DD$3:$DD$42="D"))+SUMPRODUCT(($CZ$3:$CZ$42=$AO72)*($DC$3:$DC$42=$AO73)*($DD$3:$DD$42="D"))</f>
        <v>#REF!</v>
      </c>
      <c r="AR73" s="13" t="str">
        <f>SUMPRODUCT(($CZ$3:$CZ$42=$AO73)*($DC$3:$DC$42=$AO74)*($DD$3:$DD$42="L"))+SUMPRODUCT(($CZ$3:$CZ$42=$AO73)*($DC$3:$DC$42=$AO75)*($DD$3:$DD$42="L"))+SUMPRODUCT(($CZ$3:$CZ$42=$AO73)*($DC$3:$DC$42=$AO72)*($DD$3:$DD$42="L"))+SUMPRODUCT(($CZ$3:$CZ$42=$AO74)*($DC$3:$DC$42=$AO73)*($DE$3:$DE$42="L"))+SUMPRODUCT(($CZ$3:$CZ$42=$AO75)*($DC$3:$DC$42=$AO73)*($DE$3:$DE$42="L"))+SUMPRODUCT(($CZ$3:$CZ$42=$AO72)*($DC$3:$DC$42=$AO73)*($DE$3:$DE$42="L"))</f>
        <v>#REF!</v>
      </c>
      <c r="AS73" s="13" t="str">
        <f>SUMPRODUCT(($CZ$3:$CZ$42=$AO73)*($DC$3:$DC$42=$AO74)*$DA$3:$DA$42)+SUMPRODUCT(($CZ$3:$CZ$42=$AO73)*($DC$3:$DC$42=$AO75)*$DA$3:$DA$42)+SUMPRODUCT(($CZ$3:$CZ$42=$AO73)*($DC$3:$DC$42=$AO71)*$DA$3:$DA$42)+SUMPRODUCT(($CZ$3:$CZ$42=$AO73)*($DC$3:$DC$42=$AO72)*$DA$3:$DA$42)+SUMPRODUCT(($CZ$3:$CZ$42=$AO74)*($DC$3:$DC$42=$AO73)*$DB$3:$DB$42)+SUMPRODUCT(($CZ$3:$CZ$42=$AO75)*($DC$3:$DC$42=$AO73)*$DB$3:$DB$42)+SUMPRODUCT(($CZ$3:$CZ$42=$AO71)*($DC$3:$DC$42=$AO73)*$DB$3:$DB$42)+SUMPRODUCT(($CZ$3:$CZ$42=$AO72)*($DC$3:$DC$42=$AO73)*$DB$3:$DB$42)</f>
        <v>#REF!</v>
      </c>
      <c r="AT73" s="13" t="str">
        <f>SUMPRODUCT(($CZ$3:$CZ$42=$AO73)*($DC$3:$DC$42=$AO74)*$DB$3:$DB$42)+SUMPRODUCT(($CZ$3:$CZ$42=$AO73)*($DC$3:$DC$42=$AO75)*$DB$3:$DB$42)+SUMPRODUCT(($CZ$3:$CZ$42=$AO73)*($DC$3:$DC$42=$AO71)*$DB$3:$DB$42)+SUMPRODUCT(($CZ$3:$CZ$42=$AO73)*($DC$3:$DC$42=$AO72)*$DB$3:$DB$42)+SUMPRODUCT(($CZ$3:$CZ$42=$AO74)*($DC$3:$DC$42=$AO73)*$DA$3:$DA$42)+SUMPRODUCT(($CZ$3:$CZ$42=$AO75)*($DC$3:$DC$42=$AO73)*$DA$3:$DA$42)+SUMPRODUCT(($CZ$3:$CZ$42=$AO71)*($DC$3:$DC$42=$AO73)*$DA$3:$DA$42)+SUMPRODUCT(($CZ$3:$CZ$42=$AO72)*($DC$3:$DC$42=$AO73)*$DA$3:$DA$42)</f>
        <v>#REF!</v>
      </c>
      <c r="AU73" s="13" t="str">
        <f t="shared" si="532"/>
        <v>#REF!</v>
      </c>
      <c r="AV73" s="13" t="str">
        <f t="shared" si="533"/>
        <v>#N/A</v>
      </c>
      <c r="AW73" s="13" t="str">
        <f t="shared" si="534"/>
        <v>#N/A</v>
      </c>
      <c r="AX73" s="13" t="str">
        <f t="shared" si="535"/>
        <v>#N/A</v>
      </c>
      <c r="AY73" s="13" t="str">
        <f t="shared" si="536"/>
        <v>#N/A</v>
      </c>
      <c r="AZ73" s="13" t="str">
        <f t="shared" si="537"/>
        <v>#N/A</v>
      </c>
      <c r="BA73" s="13" t="str">
        <f t="shared" si="538"/>
        <v>#N/A</v>
      </c>
      <c r="BB73" s="13" t="str">
        <f t="shared" si="539"/>
        <v>#N/A</v>
      </c>
      <c r="BC73" s="13" t="str">
        <f t="shared" si="540"/>
        <v>#N/A</v>
      </c>
      <c r="BD73" s="13" t="str">
        <f t="shared" si="541"/>
        <v>#N/A</v>
      </c>
      <c r="BE73" s="13" t="str">
        <f t="shared" si="542"/>
        <v>#N/A</v>
      </c>
      <c r="BF73" s="13" t="str">
        <f t="shared" si="543"/>
        <v>#N/A</v>
      </c>
      <c r="BG73" s="13" t="str">
        <f t="shared" si="544"/>
        <v>#N/A</v>
      </c>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7"/>
      <c r="DJ73" s="7"/>
      <c r="DK73" s="7"/>
      <c r="DL73" s="7"/>
      <c r="DM73" s="7"/>
      <c r="DN73" s="7"/>
      <c r="DO73" s="7"/>
      <c r="DP73" s="13"/>
      <c r="DQ73" s="13"/>
      <c r="DR73" s="13"/>
      <c r="DS73" s="13"/>
      <c r="DT73" s="13"/>
      <c r="DU73" s="13"/>
      <c r="DV73" s="13"/>
      <c r="DW73" s="13"/>
      <c r="DX73" s="13"/>
      <c r="DY73" s="13"/>
      <c r="DZ73" s="13"/>
      <c r="EA73" s="13"/>
      <c r="EB73" s="13"/>
      <c r="EC73" s="13"/>
      <c r="ED73" s="13"/>
      <c r="EE73" s="13"/>
      <c r="EF73" s="97"/>
      <c r="EG73" s="97"/>
      <c r="EH73" s="97"/>
      <c r="EI73" s="97"/>
      <c r="EJ73" s="97"/>
      <c r="EK73" s="13"/>
      <c r="EL73" s="13"/>
      <c r="EM73" s="13"/>
      <c r="EN73" s="13"/>
      <c r="EO73" s="13"/>
      <c r="EP73" s="13">
        <v>2.0</v>
      </c>
      <c r="EQ73" s="13" t="s">
        <v>808</v>
      </c>
      <c r="ER73" s="13" t="s">
        <v>809</v>
      </c>
    </row>
    <row r="74" ht="14.25" customHeight="1">
      <c r="A74" s="13"/>
      <c r="B74" s="13"/>
      <c r="C74" s="13"/>
      <c r="D74" s="13"/>
      <c r="E74" s="13"/>
      <c r="F74" s="13"/>
      <c r="G74" s="13"/>
      <c r="H74" s="13"/>
      <c r="I74" s="13" t="str">
        <f>SUMPRODUCT((I31:I34=I34)*(H31:H34=H34)*(F31:F34&gt;F34))+1</f>
        <v>#REF!</v>
      </c>
      <c r="J74" s="13"/>
      <c r="K74" s="13"/>
      <c r="L74" s="13"/>
      <c r="M74" s="13"/>
      <c r="N74" s="13"/>
      <c r="O74" s="13"/>
      <c r="P74" s="13"/>
      <c r="Q74" s="13"/>
      <c r="R74" s="13"/>
      <c r="S74" s="13"/>
      <c r="T74" s="13" t="str">
        <f t="shared" si="515"/>
        <v>#N/A</v>
      </c>
      <c r="U74" s="13" t="str">
        <f t="shared" si="516"/>
        <v>#N/A</v>
      </c>
      <c r="V74" s="13" t="str">
        <f>SUMPRODUCT(($CZ$3:$CZ$42=$U74)*($DC$3:$DC$42=$U75)*($DD$3:$DD$42="W"))+SUMPRODUCT(($CZ$3:$CZ$42=$U74)*($DC$3:$DC$42=$U71)*($DD$3:$DD$42="W"))+SUMPRODUCT(($CZ$3:$CZ$42=$U74)*($DC$3:$DC$42=$U72)*($DD$3:$DD$42="W"))+SUMPRODUCT(($CZ$3:$CZ$42=$U74)*($DC$3:$DC$42=$U73)*($DD$3:$DD$42="W"))+SUMPRODUCT(($CZ$3:$CZ$42=$U75)*($DC$3:$DC$42=$U74)*($DE$3:$DE$42="W"))+SUMPRODUCT(($CZ$3:$CZ$42=$U71)*($DC$3:$DC$42=$U74)*($DE$3:$DE$42="W"))+SUMPRODUCT(($CZ$3:$CZ$42=$U72)*($DC$3:$DC$42=$U74)*($DE$3:$DE$42="W"))+SUMPRODUCT(($CZ$3:$CZ$42=$U73)*($DC$3:$DC$42=$U74)*($DE$3:$DE$42="W"))</f>
        <v>#REF!</v>
      </c>
      <c r="W74" s="13" t="str">
        <f>SUMPRODUCT(($CZ$3:$CZ$42=$U74)*($DC$3:$DC$42=$U75)*($DD$3:$DD$42="D"))+SUMPRODUCT(($CZ$3:$CZ$42=$U74)*($DC$3:$DC$42=$U71)*($DD$3:$DD$42="D"))+SUMPRODUCT(($CZ$3:$CZ$42=$U74)*($DC$3:$DC$42=$U72)*($DD$3:$DD$42="D"))+SUMPRODUCT(($CZ$3:$CZ$42=$U74)*($DC$3:$DC$42=$U73)*($DD$3:$DD$42="D"))+SUMPRODUCT(($CZ$3:$CZ$42=$U75)*($DC$3:$DC$42=$U74)*($DD$3:$DD$42="D"))+SUMPRODUCT(($CZ$3:$CZ$42=$U71)*($DC$3:$DC$42=$U74)*($DD$3:$DD$42="D"))+SUMPRODUCT(($CZ$3:$CZ$42=$U72)*($DC$3:$DC$42=$U74)*($DD$3:$DD$42="D"))+SUMPRODUCT(($CZ$3:$CZ$42=$U73)*($DC$3:$DC$42=$U74)*($DD$3:$DD$42="D"))</f>
        <v>#REF!</v>
      </c>
      <c r="X74" s="13" t="str">
        <f>SUMPRODUCT(($CZ$3:$CZ$42=$U74)*($DC$3:$DC$42=$U75)*($DD$3:$DD$42="L"))+SUMPRODUCT(($CZ$3:$CZ$42=$U74)*($DC$3:$DC$42=$U71)*($DD$3:$DD$42="L"))+SUMPRODUCT(($CZ$3:$CZ$42=$U74)*($DC$3:$DC$42=$U72)*($DD$3:$DD$42="L"))+SUMPRODUCT(($CZ$3:$CZ$42=$U74)*($DC$3:$DC$42=$U73)*($DD$3:$DD$42="L"))+SUMPRODUCT(($CZ$3:$CZ$42=$U75)*($DC$3:$DC$42=$U74)*($DE$3:$DE$42="L"))+SUMPRODUCT(($CZ$3:$CZ$42=$U71)*($DC$3:$DC$42=$U74)*($DE$3:$DE$42="L"))+SUMPRODUCT(($CZ$3:$CZ$42=$U72)*($DC$3:$DC$42=$U74)*($DE$3:$DE$42="L"))+SUMPRODUCT(($CZ$3:$CZ$42=$U73)*($DC$3:$DC$42=$U74)*($DE$3:$DE$42="L"))</f>
        <v>#REF!</v>
      </c>
      <c r="Y74" s="13" t="str">
        <f>SUMPRODUCT(($CZ$3:$CZ$42=$U74)*($DC$3:$DC$42=$U75)*$DA$3:$DA$42)+SUMPRODUCT(($CZ$3:$CZ$42=$U74)*($DC$3:$DC$42=$U71)*$DA$3:$DA$42)+SUMPRODUCT(($CZ$3:$CZ$42=$U74)*($DC$3:$DC$42=$U72)*$DA$3:$DA$42)+SUMPRODUCT(($CZ$3:$CZ$42=$U74)*($DC$3:$DC$42=$U73)*$DA$3:$DA$42)+SUMPRODUCT(($CZ$3:$CZ$42=$U75)*($DC$3:$DC$42=$U74)*$DB$3:$DB$42)+SUMPRODUCT(($CZ$3:$CZ$42=$U71)*($DC$3:$DC$42=$U74)*$DB$3:$DB$42)+SUMPRODUCT(($CZ$3:$CZ$42=$U72)*($DC$3:$DC$42=$U74)*$DB$3:$DB$42)+SUMPRODUCT(($CZ$3:$CZ$42=$U73)*($DC$3:$DC$42=$U74)*$DB$3:$DB$42)</f>
        <v>#REF!</v>
      </c>
      <c r="Z74" s="13" t="str">
        <f>SUMPRODUCT(($CZ$3:$CZ$42=$U74)*($DC$3:$DC$42=$U75)*$DB$3:$DB$42)+SUMPRODUCT(($CZ$3:$CZ$42=$U74)*($DC$3:$DC$42=$U71)*$DB$3:$DB$42)+SUMPRODUCT(($CZ$3:$CZ$42=$U74)*($DC$3:$DC$42=$U72)*$DB$3:$DB$42)+SUMPRODUCT(($CZ$3:$CZ$42=$U74)*($DC$3:$DC$42=$U73)*$DB$3:$DB$42)+SUMPRODUCT(($CZ$3:$CZ$42=$U75)*($DC$3:$DC$42=$U74)*$DA$3:$DA$42)+SUMPRODUCT(($CZ$3:$CZ$42=$U71)*($DC$3:$DC$42=$U74)*$DA$3:$DA$42)+SUMPRODUCT(($CZ$3:$CZ$42=$U72)*($DC$3:$DC$42=$U74)*$DA$3:$DA$42)+SUMPRODUCT(($CZ$3:$CZ$42=$U73)*($DC$3:$DC$42=$U74)*$DA$3:$DA$42)</f>
        <v>#REF!</v>
      </c>
      <c r="AA74" s="13" t="str">
        <f t="shared" si="517"/>
        <v>#REF!</v>
      </c>
      <c r="AB74" s="13" t="str">
        <f t="shared" si="518"/>
        <v>#N/A</v>
      </c>
      <c r="AC74" s="13" t="str">
        <f t="shared" si="519"/>
        <v>#N/A</v>
      </c>
      <c r="AD74" s="13" t="str">
        <f t="shared" si="520"/>
        <v>#N/A</v>
      </c>
      <c r="AE74" s="13" t="str">
        <f t="shared" si="521"/>
        <v>#N/A</v>
      </c>
      <c r="AF74" s="13" t="str">
        <f t="shared" si="522"/>
        <v>#N/A</v>
      </c>
      <c r="AG74" s="13" t="str">
        <f t="shared" si="523"/>
        <v>#N/A</v>
      </c>
      <c r="AH74" s="13" t="str">
        <f t="shared" si="524"/>
        <v>#N/A</v>
      </c>
      <c r="AI74" s="13" t="str">
        <f t="shared" si="525"/>
        <v>#N/A</v>
      </c>
      <c r="AJ74" s="13" t="str">
        <f t="shared" si="526"/>
        <v>#N/A</v>
      </c>
      <c r="AK74" s="13" t="str">
        <f t="shared" si="527"/>
        <v>#N/A</v>
      </c>
      <c r="AL74" s="13" t="str">
        <f t="shared" si="528"/>
        <v>#N/A</v>
      </c>
      <c r="AM74" s="13" t="str">
        <f t="shared" si="529"/>
        <v>#N/A</v>
      </c>
      <c r="AN74" s="13" t="str">
        <f t="shared" si="530"/>
        <v>#N/A</v>
      </c>
      <c r="AO74" s="13" t="str">
        <f t="shared" si="531"/>
        <v>#N/A</v>
      </c>
      <c r="AP74" s="13" t="str">
        <f>IF($AO74&lt;&gt;"",SUMPRODUCT(($CZ$3:$CZ$42=$AO74)*($DC$3:$DC$42=$AO75)*($DD$3:$DD$42="W"))+SUMPRODUCT(($CZ$3:$CZ$42=$AO74)*($DC$3:$DC$42=$AO72)*($DD$3:$DD$42="W"))+SUMPRODUCT(($CZ$3:$CZ$42=$AO74)*($DC$3:$DC$42=$AO73)*($DD$3:$DD$42="W"))+SUMPRODUCT(($CZ$3:$CZ$42=$AO75)*($DC$3:$DC$42=$AO74)*($DE$3:$DE$42="W"))+SUMPRODUCT(($CZ$3:$CZ$42=$AO72)*($DC$3:$DC$42=$AO74)*($DE$3:$DE$42="W"))+SUMPRODUCT(($CZ$3:$CZ$42=$AO73)*($DC$3:$DC$42=$AO74)*($DE$3:$DE$42="W")),"")</f>
        <v>#N/A</v>
      </c>
      <c r="AQ74" s="13" t="str">
        <f>IF($AO74&lt;&gt;"",SUMPRODUCT(($CZ$3:$CZ$42=$AO74)*($DC$3:$DC$42=$AO75)*($DD$3:$DD$42="D"))+SUMPRODUCT(($CZ$3:$CZ$42=$AO74)*($DC$3:$DC$42=$AO72)*($DD$3:$DD$42="D"))+SUMPRODUCT(($CZ$3:$CZ$42=$AO74)*($DC$3:$DC$42=$AO73)*($DD$3:$DD$42="D"))+SUMPRODUCT(($CZ$3:$CZ$42=$AO75)*($DC$3:$DC$42=$AO74)*($DD$3:$DD$42="D"))+SUMPRODUCT(($CZ$3:$CZ$42=$AO72)*($DC$3:$DC$42=$AO74)*($DD$3:$DD$42="D"))+SUMPRODUCT(($CZ$3:$CZ$42=$AO73)*($DC$3:$DC$42=$AO74)*($DD$3:$DD$42="D")),"")</f>
        <v>#N/A</v>
      </c>
      <c r="AR74" s="13" t="str">
        <f>IF($AO74&lt;&gt;"",SUMPRODUCT(($CZ$3:$CZ$42=$AO74)*($DC$3:$DC$42=$AO75)*($DD$3:$DD$42="L"))+SUMPRODUCT(($CZ$3:$CZ$42=$AO74)*($DC$3:$DC$42=$AO72)*($DD$3:$DD$42="L"))+SUMPRODUCT(($CZ$3:$CZ$42=$AO74)*($DC$3:$DC$42=$AO73)*($DD$3:$DD$42="L"))+SUMPRODUCT(($CZ$3:$CZ$42=$AO75)*($DC$3:$DC$42=$AO74)*($DE$3:$DE$42="L"))+SUMPRODUCT(($CZ$3:$CZ$42=$AO72)*($DC$3:$DC$42=$AO74)*($DE$3:$DE$42="L"))+SUMPRODUCT(($CZ$3:$CZ$42=$AO73)*($DC$3:$DC$42=$AO74)*($DE$3:$DE$42="L")),"")</f>
        <v>#N/A</v>
      </c>
      <c r="AS74" s="13" t="str">
        <f>SUMPRODUCT(($CZ$3:$CZ$42=$AO74)*($DC$3:$DC$42=$AO75)*$DA$3:$DA$42)+SUMPRODUCT(($CZ$3:$CZ$42=$AO74)*($DC$3:$DC$42=$AO71)*$DA$3:$DA$42)+SUMPRODUCT(($CZ$3:$CZ$42=$AO74)*($DC$3:$DC$42=$AO72)*$DA$3:$DA$42)+SUMPRODUCT(($CZ$3:$CZ$42=$AO74)*($DC$3:$DC$42=$AO73)*$DA$3:$DA$42)+SUMPRODUCT(($CZ$3:$CZ$42=$AO75)*($DC$3:$DC$42=$AO74)*$DB$3:$DB$42)+SUMPRODUCT(($CZ$3:$CZ$42=$AO71)*($DC$3:$DC$42=$AO74)*$DB$3:$DB$42)+SUMPRODUCT(($CZ$3:$CZ$42=$AO72)*($DC$3:$DC$42=$AO74)*$DB$3:$DB$42)+SUMPRODUCT(($CZ$3:$CZ$42=$AO73)*($DC$3:$DC$42=$AO74)*$DB$3:$DB$42)</f>
        <v>#REF!</v>
      </c>
      <c r="AT74" s="13" t="str">
        <f>SUMPRODUCT(($CZ$3:$CZ$42=$AO74)*($DC$3:$DC$42=$AO75)*$DB$3:$DB$42)+SUMPRODUCT(($CZ$3:$CZ$42=$AO74)*($DC$3:$DC$42=$AO71)*$DB$3:$DB$42)+SUMPRODUCT(($CZ$3:$CZ$42=$AO74)*($DC$3:$DC$42=$AO72)*$DB$3:$DB$42)+SUMPRODUCT(($CZ$3:$CZ$42=$AO74)*($DC$3:$DC$42=$AO73)*$DB$3:$DB$42)+SUMPRODUCT(($CZ$3:$CZ$42=$AO75)*($DC$3:$DC$42=$AO74)*$DA$3:$DA$42)+SUMPRODUCT(($CZ$3:$CZ$42=$AO71)*($DC$3:$DC$42=$AO74)*$DA$3:$DA$42)+SUMPRODUCT(($CZ$3:$CZ$42=$AO72)*($DC$3:$DC$42=$AO74)*$DA$3:$DA$42)+SUMPRODUCT(($CZ$3:$CZ$42=$AO73)*($DC$3:$DC$42=$AO74)*$DA$3:$DA$42)</f>
        <v>#REF!</v>
      </c>
      <c r="AU74" s="13" t="str">
        <f t="shared" si="532"/>
        <v>#REF!</v>
      </c>
      <c r="AV74" s="13" t="str">
        <f t="shared" si="533"/>
        <v>#N/A</v>
      </c>
      <c r="AW74" s="13" t="str">
        <f t="shared" si="534"/>
        <v>#N/A</v>
      </c>
      <c r="AX74" s="13" t="str">
        <f t="shared" si="535"/>
        <v>#N/A</v>
      </c>
      <c r="AY74" s="13" t="str">
        <f t="shared" si="536"/>
        <v>#N/A</v>
      </c>
      <c r="AZ74" s="13" t="str">
        <f t="shared" si="537"/>
        <v>#N/A</v>
      </c>
      <c r="BA74" s="13" t="str">
        <f t="shared" si="538"/>
        <v>#N/A</v>
      </c>
      <c r="BB74" s="13" t="str">
        <f t="shared" si="539"/>
        <v>#N/A</v>
      </c>
      <c r="BC74" s="13" t="str">
        <f t="shared" si="540"/>
        <v>#N/A</v>
      </c>
      <c r="BD74" s="13" t="str">
        <f t="shared" si="541"/>
        <v>#N/A</v>
      </c>
      <c r="BE74" s="13" t="str">
        <f t="shared" si="542"/>
        <v>#N/A</v>
      </c>
      <c r="BF74" s="13" t="str">
        <f t="shared" si="543"/>
        <v>#N/A</v>
      </c>
      <c r="BG74" s="13" t="str">
        <f t="shared" si="544"/>
        <v>#N/A</v>
      </c>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7"/>
      <c r="DJ74" s="7"/>
      <c r="DK74" s="7"/>
      <c r="DL74" s="7"/>
      <c r="DM74" s="7"/>
      <c r="DN74" s="7"/>
      <c r="DO74" s="7"/>
      <c r="DP74" s="13"/>
      <c r="DQ74" s="13"/>
      <c r="DR74" s="13"/>
      <c r="DS74" s="13"/>
      <c r="DT74" s="13"/>
      <c r="DU74" s="13"/>
      <c r="DV74" s="13"/>
      <c r="DW74" s="13"/>
      <c r="DX74" s="13"/>
      <c r="DY74" s="13"/>
      <c r="DZ74" s="13"/>
      <c r="EA74" s="13"/>
      <c r="EB74" s="13"/>
      <c r="EC74" s="13"/>
      <c r="ED74" s="13"/>
      <c r="EE74" s="13"/>
      <c r="EF74" s="97"/>
      <c r="EG74" s="97"/>
      <c r="EH74" s="97"/>
      <c r="EI74" s="97"/>
      <c r="EJ74" s="97"/>
      <c r="EK74" s="13"/>
      <c r="EL74" s="13"/>
      <c r="EM74" s="13"/>
      <c r="EN74" s="13"/>
      <c r="EO74" s="13"/>
      <c r="EP74" s="13">
        <v>2.0</v>
      </c>
      <c r="EQ74" s="13" t="s">
        <v>810</v>
      </c>
      <c r="ER74" s="13" t="s">
        <v>811</v>
      </c>
    </row>
    <row r="75"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7"/>
      <c r="DJ75" s="7"/>
      <c r="DK75" s="7"/>
      <c r="DL75" s="7"/>
      <c r="DM75" s="7"/>
      <c r="DN75" s="7"/>
      <c r="DO75" s="7"/>
      <c r="DP75" s="13"/>
      <c r="DQ75" s="13"/>
      <c r="DR75" s="13"/>
      <c r="DS75" s="13"/>
      <c r="DT75" s="13"/>
      <c r="DU75" s="13"/>
      <c r="DV75" s="13"/>
      <c r="DW75" s="13"/>
      <c r="DX75" s="13"/>
      <c r="DY75" s="13"/>
      <c r="DZ75" s="13"/>
      <c r="EA75" s="13"/>
      <c r="EB75" s="13"/>
      <c r="EC75" s="13"/>
      <c r="ED75" s="13"/>
      <c r="EE75" s="13"/>
      <c r="EF75" s="97"/>
      <c r="EG75" s="97"/>
      <c r="EH75" s="97"/>
      <c r="EI75" s="97"/>
      <c r="EJ75" s="97"/>
      <c r="EK75" s="13"/>
      <c r="EL75" s="13"/>
      <c r="EM75" s="13"/>
      <c r="EN75" s="13"/>
      <c r="EO75" s="13"/>
      <c r="EP75" s="13">
        <v>3.0</v>
      </c>
      <c r="EQ75" s="13" t="s">
        <v>812</v>
      </c>
      <c r="ER75" s="13" t="s">
        <v>813</v>
      </c>
    </row>
    <row r="76" ht="14.25" customHeight="1">
      <c r="A76" s="13"/>
      <c r="B76" s="13"/>
      <c r="C76" s="13"/>
      <c r="D76" s="13"/>
      <c r="E76" s="13"/>
      <c r="F76" s="13"/>
      <c r="G76" s="13"/>
      <c r="H76" s="13"/>
      <c r="I76" s="13"/>
      <c r="J76" s="13"/>
      <c r="K76" s="13"/>
      <c r="L76" s="13"/>
      <c r="M76" s="13"/>
      <c r="N76" s="13"/>
      <c r="O76" s="13"/>
      <c r="P76" s="13"/>
      <c r="Q76" s="13"/>
      <c r="R76" s="13"/>
      <c r="S76" s="13"/>
      <c r="T76" s="13" t="str">
        <f>IF(U77="",SUM(AG37:AL37),IF(U78="",SUM(AG38:AL38),IF(U79="",SUM(AG39:AL39),IF(U80="",SUM(AG40:AL40),0))))</f>
        <v>#N/A</v>
      </c>
      <c r="U76" s="13"/>
      <c r="V76" s="13"/>
      <c r="W76" s="13"/>
      <c r="X76" s="13"/>
      <c r="Y76" s="13"/>
      <c r="Z76" s="13"/>
      <c r="AA76" s="13"/>
      <c r="AB76" s="13"/>
      <c r="AC76" s="13"/>
      <c r="AD76" s="13"/>
      <c r="AE76" s="13"/>
      <c r="AF76" s="13"/>
      <c r="AG76" s="13"/>
      <c r="AH76" s="13"/>
      <c r="AI76" s="13"/>
      <c r="AJ76" s="13"/>
      <c r="AK76" s="13"/>
      <c r="AL76" s="13"/>
      <c r="AM76" s="13"/>
      <c r="AN76" s="13" t="str">
        <f>IF(AO78="",SUM(BA38:BF38),IF(AO79="",SUM(BA39:BF39),IF(AO80="",SUM(BA40:BF40),0)))</f>
        <v>#N/A</v>
      </c>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7"/>
      <c r="DJ76" s="7"/>
      <c r="DK76" s="7"/>
      <c r="DL76" s="7"/>
      <c r="DM76" s="7"/>
      <c r="DN76" s="7"/>
      <c r="DO76" s="7"/>
      <c r="DP76" s="13"/>
      <c r="DQ76" s="13"/>
      <c r="DR76" s="13"/>
      <c r="DS76" s="13"/>
      <c r="DT76" s="13"/>
      <c r="DU76" s="13"/>
      <c r="DV76" s="13"/>
      <c r="DW76" s="13"/>
      <c r="DX76" s="13"/>
      <c r="DY76" s="13"/>
      <c r="DZ76" s="13"/>
      <c r="EA76" s="13"/>
      <c r="EB76" s="13"/>
      <c r="EC76" s="13"/>
      <c r="ED76" s="13"/>
      <c r="EE76" s="13"/>
      <c r="EF76" s="97"/>
      <c r="EG76" s="97"/>
      <c r="EH76" s="97"/>
      <c r="EI76" s="97"/>
      <c r="EJ76" s="97"/>
      <c r="EK76" s="13"/>
      <c r="EL76" s="13"/>
      <c r="EM76" s="13"/>
      <c r="EN76" s="13"/>
      <c r="EO76" s="13"/>
      <c r="EP76" s="13">
        <v>3.0</v>
      </c>
      <c r="EQ76" s="13" t="s">
        <v>814</v>
      </c>
      <c r="ER76" s="13" t="s">
        <v>815</v>
      </c>
    </row>
    <row r="77" ht="14.25" customHeight="1">
      <c r="A77" s="13"/>
      <c r="B77" s="13"/>
      <c r="C77" s="13"/>
      <c r="D77" s="13"/>
      <c r="E77" s="13"/>
      <c r="F77" s="13"/>
      <c r="G77" s="13"/>
      <c r="H77" s="13"/>
      <c r="I77" s="13" t="str">
        <f>SUMPRODUCT((I37:I40=I37)*(H37:H40=H37)*(F37:F40&gt;F37))+1</f>
        <v>#REF!</v>
      </c>
      <c r="J77" s="13"/>
      <c r="K77" s="13"/>
      <c r="L77" s="13"/>
      <c r="M77" s="13"/>
      <c r="N77" s="13"/>
      <c r="O77" s="13"/>
      <c r="P77" s="13"/>
      <c r="Q77" s="13"/>
      <c r="R77" s="13"/>
      <c r="S77" s="13"/>
      <c r="T77" s="13" t="str">
        <f t="shared" ref="T77:T80" si="545">IF(U37&lt;&gt;"",SUMPRODUCT(($AB$37:$AB$40=AB37)*($AA$37:$AA$40=AA37)*($Y$37:$Y$40=Y37)*($Z$37:$Z$40=Z37)),"")</f>
        <v>#N/A</v>
      </c>
      <c r="U77" s="13" t="str">
        <f t="shared" ref="U77:U80" si="546">IF(AND(T77&lt;&gt;"",T77&gt;1),U37,"")</f>
        <v>#N/A</v>
      </c>
      <c r="V77" s="13" t="str">
        <f>SUMPRODUCT(($CZ$3:$CZ$42=$U77)*($DC$3:$DC$42=$U78)*($DD$3:$DD$42="W"))+SUMPRODUCT(($CZ$3:$CZ$42=$U77)*($DC$3:$DC$42=$U79)*($DD$3:$DD$42="W"))+SUMPRODUCT(($CZ$3:$CZ$42=$U77)*($DC$3:$DC$42=$U80)*($DD$3:$DD$42="W"))+SUMPRODUCT(($CZ$3:$CZ$42=$U77)*($DC$3:$DC$42=$U81)*($DD$3:$DD$42="W"))+SUMPRODUCT(($CZ$3:$CZ$42=$U78)*($DC$3:$DC$42=$U77)*($DE$3:$DE$42="W"))+SUMPRODUCT(($CZ$3:$CZ$42=$U79)*($DC$3:$DC$42=$U77)*($DE$3:$DE$42="W"))+SUMPRODUCT(($CZ$3:$CZ$42=$U80)*($DC$3:$DC$42=$U77)*($DE$3:$DE$42="W"))+SUMPRODUCT(($CZ$3:$CZ$42=$U81)*($DC$3:$DC$42=$U77)*($DE$3:$DE$42="W"))</f>
        <v>#REF!</v>
      </c>
      <c r="W77" s="13" t="str">
        <f>SUMPRODUCT(($CZ$3:$CZ$42=$U77)*($DC$3:$DC$42=$U78)*($DD$3:$DD$42="D"))+SUMPRODUCT(($CZ$3:$CZ$42=$U77)*($DC$3:$DC$42=$U79)*($DD$3:$DD$42="D"))+SUMPRODUCT(($CZ$3:$CZ$42=$U77)*($DC$3:$DC$42=$U80)*($DD$3:$DD$42="D"))+SUMPRODUCT(($CZ$3:$CZ$42=$U77)*($DC$3:$DC$42=$U81)*($DD$3:$DD$42="D"))+SUMPRODUCT(($CZ$3:$CZ$42=$U78)*($DC$3:$DC$42=$U77)*($DD$3:$DD$42="D"))+SUMPRODUCT(($CZ$3:$CZ$42=$U79)*($DC$3:$DC$42=$U77)*($DD$3:$DD$42="D"))+SUMPRODUCT(($CZ$3:$CZ$42=$U80)*($DC$3:$DC$42=$U77)*($DD$3:$DD$42="D"))+SUMPRODUCT(($CZ$3:$CZ$42=$U81)*($DC$3:$DC$42=$U77)*($DD$3:$DD$42="D"))</f>
        <v>#REF!</v>
      </c>
      <c r="X77" s="13" t="str">
        <f>SUMPRODUCT(($CZ$3:$CZ$42=$U77)*($DC$3:$DC$42=$U78)*($DD$3:$DD$42="L"))+SUMPRODUCT(($CZ$3:$CZ$42=$U77)*($DC$3:$DC$42=$U79)*($DD$3:$DD$42="L"))+SUMPRODUCT(($CZ$3:$CZ$42=$U77)*($DC$3:$DC$42=$U80)*($DD$3:$DD$42="L"))+SUMPRODUCT(($CZ$3:$CZ$42=$U77)*($DC$3:$DC$42=$U81)*($DD$3:$DD$42="L"))+SUMPRODUCT(($CZ$3:$CZ$42=$U78)*($DC$3:$DC$42=$U77)*($DE$3:$DE$42="L"))+SUMPRODUCT(($CZ$3:$CZ$42=$U79)*($DC$3:$DC$42=$U77)*($DE$3:$DE$42="L"))+SUMPRODUCT(($CZ$3:$CZ$42=$U80)*($DC$3:$DC$42=$U77)*($DE$3:$DE$42="L"))+SUMPRODUCT(($CZ$3:$CZ$42=$U81)*($DC$3:$DC$42=$U77)*($DE$3:$DE$42="L"))</f>
        <v>#REF!</v>
      </c>
      <c r="Y77" s="13" t="str">
        <f>SUMPRODUCT(($CZ$3:$CZ$42=$U77)*($DC$3:$DC$42=$U78)*$DA$3:$DA$42)+SUMPRODUCT(($CZ$3:$CZ$42=$U77)*($DC$3:$DC$42=$U79)*$DA$3:$DA$42)+SUMPRODUCT(($CZ$3:$CZ$42=$U77)*($DC$3:$DC$42=$U80)*$DA$3:$DA$42)+SUMPRODUCT(($CZ$3:$CZ$42=$U77)*($DC$3:$DC$42=$U81)*$DA$3:$DA$42)+SUMPRODUCT(($CZ$3:$CZ$42=$U78)*($DC$3:$DC$42=$U77)*$DB$3:$DB$42)+SUMPRODUCT(($CZ$3:$CZ$42=$U79)*($DC$3:$DC$42=$U77)*$DB$3:$DB$42)+SUMPRODUCT(($CZ$3:$CZ$42=$U80)*($DC$3:$DC$42=$U77)*$DB$3:$DB$42)+SUMPRODUCT(($CZ$3:$CZ$42=$U81)*($DC$3:$DC$42=$U77)*$DB$3:$DB$42)</f>
        <v>#REF!</v>
      </c>
      <c r="Z77" s="13" t="str">
        <f>SUMPRODUCT(($CZ$3:$CZ$42=$U77)*($DC$3:$DC$42=$U78)*$DB$3:$DB$42)+SUMPRODUCT(($CZ$3:$CZ$42=$U77)*($DC$3:$DC$42=$U79)*$DB$3:$DB$42)+SUMPRODUCT(($CZ$3:$CZ$42=$U77)*($DC$3:$DC$42=$U80)*$DB$3:$DB$42)+SUMPRODUCT(($CZ$3:$CZ$42=$U77)*($DC$3:$DC$42=$U81)*$DB$3:$DB$42)+SUMPRODUCT(($CZ$3:$CZ$42=$U78)*($DC$3:$DC$42=$U77)*$DA$3:$DA$42)+SUMPRODUCT(($CZ$3:$CZ$42=$U79)*($DC$3:$DC$42=$U77)*$DA$3:$DA$42)+SUMPRODUCT(($CZ$3:$CZ$42=$U80)*($DC$3:$DC$42=$U77)*$DA$3:$DA$42)+SUMPRODUCT(($CZ$3:$CZ$42=$U81)*($DC$3:$DC$42=$U77)*$DA$3:$DA$42)</f>
        <v>#REF!</v>
      </c>
      <c r="AA77" s="13" t="str">
        <f t="shared" ref="AA77:AA80" si="547">Y77-Z77+1000</f>
        <v>#REF!</v>
      </c>
      <c r="AB77" s="13" t="str">
        <f t="shared" ref="AB77:AB80" si="548">IF(U77&lt;&gt;"",V77*3+W77*1,"")</f>
        <v>#N/A</v>
      </c>
      <c r="AC77" s="13" t="str">
        <f t="shared" ref="AC77:AC80" si="549">IF(U77&lt;&gt;"",VLOOKUP(U77,$B$4:$H$40,7,FALSE),"")</f>
        <v>#N/A</v>
      </c>
      <c r="AD77" s="13" t="str">
        <f t="shared" ref="AD77:AD80" si="550">IF(U77&lt;&gt;"",VLOOKUP(U77,$B$4:$H$40,5,FALSE),"")</f>
        <v>#N/A</v>
      </c>
      <c r="AE77" s="13" t="str">
        <f t="shared" ref="AE77:AE80" si="551">IF(U77&lt;&gt;"",VLOOKUP(U77,$B$4:$J$40,9,FALSE),"")</f>
        <v>#N/A</v>
      </c>
      <c r="AF77" s="13" t="str">
        <f t="shared" ref="AF77:AF80" si="552">AB77</f>
        <v>#N/A</v>
      </c>
      <c r="AG77" s="13" t="str">
        <f t="shared" ref="AG77:AG80" si="553">IF(U77&lt;&gt;"",RANK(AF77,AF$77:AF$80),"")</f>
        <v>#N/A</v>
      </c>
      <c r="AH77" s="13" t="str">
        <f t="shared" ref="AH77:AH80" si="554">IF(U77&lt;&gt;"",SUMPRODUCT((AF$77:AF$80=AF77)*(AA$77:AA$80&gt;AA77)),"")</f>
        <v>#N/A</v>
      </c>
      <c r="AI77" s="13" t="str">
        <f t="shared" ref="AI77:AI80" si="555">IF(U77&lt;&gt;"",SUMPRODUCT((AF$77:AF$80=AF77)*(AA$77:AA$80=AA77)*(Y$77:Y$80&gt;Y77)),"")</f>
        <v>#N/A</v>
      </c>
      <c r="AJ77" s="13" t="str">
        <f t="shared" ref="AJ77:AJ80" si="556">IF(U77&lt;&gt;"",SUMPRODUCT((AF$77:AF$80=AF77)*(AA$77:AA$80=AA77)*(Y$77:Y$80=Y77)*(AC$77:AC$80&gt;AC77)),"")</f>
        <v>#N/A</v>
      </c>
      <c r="AK77" s="13" t="str">
        <f t="shared" ref="AK77:AK80" si="557">IF(U77&lt;&gt;"",SUMPRODUCT((AF$77:AF$80=AF77)*(AA$77:AA$80=AA77)*(Y$77:Y$80=Y77)*(AC$77:AC$80=AC77)*(AD$77:AD$80&gt;AD77)),"")</f>
        <v>#N/A</v>
      </c>
      <c r="AL77" s="13" t="str">
        <f t="shared" ref="AL77:AL80" si="558">IF(U77&lt;&gt;"",SUMPRODUCT((AF$77:AF$80=AF77)*(AA$77:AA$80=AA77)*(Y$77:Y$80=Y77)*(AC$77:AC$80=AC77)*(AD$77:AD$80=AD77)*(AE$77:AE$80&gt;AE77)),"")</f>
        <v>#N/A</v>
      </c>
      <c r="AM77" s="13" t="str">
        <f t="shared" ref="AM77:AM80" si="559">IF(U77&lt;&gt;"",SUM(AG77:AL77),"")</f>
        <v>#N/A</v>
      </c>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7"/>
      <c r="DJ77" s="7"/>
      <c r="DK77" s="7"/>
      <c r="DL77" s="7"/>
      <c r="DM77" s="7"/>
      <c r="DN77" s="7"/>
      <c r="DO77" s="7"/>
      <c r="DP77" s="13"/>
      <c r="DQ77" s="13"/>
      <c r="DR77" s="13"/>
      <c r="DS77" s="13"/>
      <c r="DT77" s="13"/>
      <c r="DU77" s="13"/>
      <c r="DV77" s="13"/>
      <c r="DW77" s="13"/>
      <c r="DX77" s="13"/>
      <c r="DY77" s="13"/>
      <c r="DZ77" s="13"/>
      <c r="EA77" s="13"/>
      <c r="EB77" s="13"/>
      <c r="EC77" s="13"/>
      <c r="ED77" s="13"/>
      <c r="EE77" s="13"/>
      <c r="EF77" s="97"/>
      <c r="EG77" s="97"/>
      <c r="EH77" s="97"/>
      <c r="EI77" s="97"/>
      <c r="EJ77" s="97"/>
      <c r="EK77" s="13"/>
      <c r="EL77" s="13"/>
      <c r="EM77" s="13"/>
      <c r="EN77" s="13"/>
      <c r="EO77" s="13"/>
      <c r="EP77" s="13">
        <v>3.0</v>
      </c>
      <c r="EQ77" s="13" t="s">
        <v>816</v>
      </c>
      <c r="ER77" s="13" t="s">
        <v>817</v>
      </c>
    </row>
    <row r="78" ht="14.25" customHeight="1">
      <c r="A78" s="13"/>
      <c r="B78" s="13"/>
      <c r="C78" s="13"/>
      <c r="D78" s="13"/>
      <c r="E78" s="13"/>
      <c r="F78" s="13"/>
      <c r="G78" s="13"/>
      <c r="H78" s="13"/>
      <c r="I78" s="13" t="str">
        <f>SUMPRODUCT((I37:I40=I38)*(H37:H40=H38)*(F37:F40&gt;F38))+1</f>
        <v>#REF!</v>
      </c>
      <c r="J78" s="13"/>
      <c r="K78" s="13"/>
      <c r="L78" s="13"/>
      <c r="M78" s="13"/>
      <c r="N78" s="13"/>
      <c r="O78" s="13"/>
      <c r="P78" s="13"/>
      <c r="Q78" s="13"/>
      <c r="R78" s="13"/>
      <c r="S78" s="13"/>
      <c r="T78" s="13" t="str">
        <f t="shared" si="545"/>
        <v>#N/A</v>
      </c>
      <c r="U78" s="13" t="str">
        <f t="shared" si="546"/>
        <v>#N/A</v>
      </c>
      <c r="V78" s="13" t="str">
        <f>SUMPRODUCT(($CZ$3:$CZ$42=$U78)*($DC$3:$DC$42=$U79)*($DD$3:$DD$42="W"))+SUMPRODUCT(($CZ$3:$CZ$42=$U78)*($DC$3:$DC$42=$U80)*($DD$3:$DD$42="W"))+SUMPRODUCT(($CZ$3:$CZ$42=$U78)*($DC$3:$DC$42=$U81)*($DD$3:$DD$42="W"))+SUMPRODUCT(($CZ$3:$CZ$42=$U78)*($DC$3:$DC$42=$U77)*($DD$3:$DD$42="W"))+SUMPRODUCT(($CZ$3:$CZ$42=$U79)*($DC$3:$DC$42=$U78)*($DE$3:$DE$42="W"))+SUMPRODUCT(($CZ$3:$CZ$42=$U80)*($DC$3:$DC$42=$U78)*($DE$3:$DE$42="W"))+SUMPRODUCT(($CZ$3:$CZ$42=$U81)*($DC$3:$DC$42=$U78)*($DE$3:$DE$42="W"))+SUMPRODUCT(($CZ$3:$CZ$42=$U77)*($DC$3:$DC$42=$U78)*($DE$3:$DE$42="W"))</f>
        <v>#REF!</v>
      </c>
      <c r="W78" s="13" t="str">
        <f>SUMPRODUCT(($CZ$3:$CZ$42=$U78)*($DC$3:$DC$42=$U79)*($DD$3:$DD$42="D"))+SUMPRODUCT(($CZ$3:$CZ$42=$U78)*($DC$3:$DC$42=$U80)*($DD$3:$DD$42="D"))+SUMPRODUCT(($CZ$3:$CZ$42=$U78)*($DC$3:$DC$42=$U81)*($DD$3:$DD$42="D"))+SUMPRODUCT(($CZ$3:$CZ$42=$U78)*($DC$3:$DC$42=$U77)*($DD$3:$DD$42="D"))+SUMPRODUCT(($CZ$3:$CZ$42=$U79)*($DC$3:$DC$42=$U78)*($DD$3:$DD$42="D"))+SUMPRODUCT(($CZ$3:$CZ$42=$U80)*($DC$3:$DC$42=$U78)*($DD$3:$DD$42="D"))+SUMPRODUCT(($CZ$3:$CZ$42=$U81)*($DC$3:$DC$42=$U78)*($DD$3:$DD$42="D"))+SUMPRODUCT(($CZ$3:$CZ$42=$U77)*($DC$3:$DC$42=$U78)*($DD$3:$DD$42="D"))</f>
        <v>#REF!</v>
      </c>
      <c r="X78" s="13" t="str">
        <f>SUMPRODUCT(($CZ$3:$CZ$42=$U78)*($DC$3:$DC$42=$U79)*($DD$3:$DD$42="L"))+SUMPRODUCT(($CZ$3:$CZ$42=$U78)*($DC$3:$DC$42=$U80)*($DD$3:$DD$42="L"))+SUMPRODUCT(($CZ$3:$CZ$42=$U78)*($DC$3:$DC$42=$U81)*($DD$3:$DD$42="L"))+SUMPRODUCT(($CZ$3:$CZ$42=$U78)*($DC$3:$DC$42=$U77)*($DD$3:$DD$42="L"))+SUMPRODUCT(($CZ$3:$CZ$42=$U79)*($DC$3:$DC$42=$U78)*($DE$3:$DE$42="L"))+SUMPRODUCT(($CZ$3:$CZ$42=$U80)*($DC$3:$DC$42=$U78)*($DE$3:$DE$42="L"))+SUMPRODUCT(($CZ$3:$CZ$42=$U81)*($DC$3:$DC$42=$U78)*($DE$3:$DE$42="L"))+SUMPRODUCT(($CZ$3:$CZ$42=$U77)*($DC$3:$DC$42=$U78)*($DE$3:$DE$42="L"))</f>
        <v>#REF!</v>
      </c>
      <c r="Y78" s="13" t="str">
        <f>SUMPRODUCT(($CZ$3:$CZ$42=$U78)*($DC$3:$DC$42=$U79)*$DA$3:$DA$42)+SUMPRODUCT(($CZ$3:$CZ$42=$U78)*($DC$3:$DC$42=$U80)*$DA$3:$DA$42)+SUMPRODUCT(($CZ$3:$CZ$42=$U78)*($DC$3:$DC$42=$U81)*$DA$3:$DA$42)+SUMPRODUCT(($CZ$3:$CZ$42=$U78)*($DC$3:$DC$42=$U77)*$DA$3:$DA$42)+SUMPRODUCT(($CZ$3:$CZ$42=$U79)*($DC$3:$DC$42=$U78)*$DB$3:$DB$42)+SUMPRODUCT(($CZ$3:$CZ$42=$U80)*($DC$3:$DC$42=$U78)*$DB$3:$DB$42)+SUMPRODUCT(($CZ$3:$CZ$42=$U81)*($DC$3:$DC$42=$U78)*$DB$3:$DB$42)+SUMPRODUCT(($CZ$3:$CZ$42=$U77)*($DC$3:$DC$42=$U78)*$DB$3:$DB$42)</f>
        <v>#REF!</v>
      </c>
      <c r="Z78" s="13" t="str">
        <f>SUMPRODUCT(($CZ$3:$CZ$42=$U78)*($DC$3:$DC$42=$U79)*$DB$3:$DB$42)+SUMPRODUCT(($CZ$3:$CZ$42=$U78)*($DC$3:$DC$42=$U80)*$DB$3:$DB$42)+SUMPRODUCT(($CZ$3:$CZ$42=$U78)*($DC$3:$DC$42=$U81)*$DB$3:$DB$42)+SUMPRODUCT(($CZ$3:$CZ$42=$U78)*($DC$3:$DC$42=$U77)*$DB$3:$DB$42)+SUMPRODUCT(($CZ$3:$CZ$42=$U79)*($DC$3:$DC$42=$U78)*$DA$3:$DA$42)+SUMPRODUCT(($CZ$3:$CZ$42=$U80)*($DC$3:$DC$42=$U78)*$DA$3:$DA$42)+SUMPRODUCT(($CZ$3:$CZ$42=$U81)*($DC$3:$DC$42=$U78)*$DA$3:$DA$42)+SUMPRODUCT(($CZ$3:$CZ$42=$U77)*($DC$3:$DC$42=$U78)*$DA$3:$DA$42)</f>
        <v>#REF!</v>
      </c>
      <c r="AA78" s="13" t="str">
        <f t="shared" si="547"/>
        <v>#REF!</v>
      </c>
      <c r="AB78" s="13" t="str">
        <f t="shared" si="548"/>
        <v>#N/A</v>
      </c>
      <c r="AC78" s="13" t="str">
        <f t="shared" si="549"/>
        <v>#N/A</v>
      </c>
      <c r="AD78" s="13" t="str">
        <f t="shared" si="550"/>
        <v>#N/A</v>
      </c>
      <c r="AE78" s="13" t="str">
        <f t="shared" si="551"/>
        <v>#N/A</v>
      </c>
      <c r="AF78" s="13" t="str">
        <f t="shared" si="552"/>
        <v>#N/A</v>
      </c>
      <c r="AG78" s="13" t="str">
        <f t="shared" si="553"/>
        <v>#N/A</v>
      </c>
      <c r="AH78" s="13" t="str">
        <f t="shared" si="554"/>
        <v>#N/A</v>
      </c>
      <c r="AI78" s="13" t="str">
        <f t="shared" si="555"/>
        <v>#N/A</v>
      </c>
      <c r="AJ78" s="13" t="str">
        <f t="shared" si="556"/>
        <v>#N/A</v>
      </c>
      <c r="AK78" s="13" t="str">
        <f t="shared" si="557"/>
        <v>#N/A</v>
      </c>
      <c r="AL78" s="13" t="str">
        <f t="shared" si="558"/>
        <v>#N/A</v>
      </c>
      <c r="AM78" s="13" t="str">
        <f t="shared" si="559"/>
        <v>#N/A</v>
      </c>
      <c r="AN78" s="13" t="str">
        <f t="shared" ref="AN78:AN80" si="560">IF(AO38&lt;&gt;"",SUMPRODUCT(($AV$37:$AV$40=AV38)*($AU$37:$AU$40=AU38)*($AS$37:$AS$40=AS38)*($AT$37:$AT$40=AT38)),"")</f>
        <v>#N/A</v>
      </c>
      <c r="AO78" s="13" t="str">
        <f t="shared" ref="AO78:AO80" si="561">IF(AND(AN78&lt;&gt;"",AN78&gt;1),AO38,"")</f>
        <v>#N/A</v>
      </c>
      <c r="AP78" s="13" t="str">
        <f>SUMPRODUCT(($CZ$3:$CZ$42=$AO78)*($DC$3:$DC$42=$AO79)*($DD$3:$DD$42="W"))+SUMPRODUCT(($CZ$3:$CZ$42=$AO78)*($DC$3:$DC$42=$AO80)*($DD$3:$DD$42="W"))+SUMPRODUCT(($CZ$3:$CZ$42=$AO78)*($DC$3:$DC$42=$AO81)*($DD$3:$DD$42="W"))+SUMPRODUCT(($CZ$3:$CZ$42=$AO79)*($DC$3:$DC$42=$AO78)*($DE$3:$DE$42="W"))+SUMPRODUCT(($CZ$3:$CZ$42=$AO80)*($DC$3:$DC$42=$AO78)*($DE$3:$DE$42="W"))+SUMPRODUCT(($CZ$3:$CZ$42=$AO81)*($DC$3:$DC$42=$AO78)*($DE$3:$DE$42="W"))</f>
        <v>#REF!</v>
      </c>
      <c r="AQ78" s="13" t="str">
        <f>SUMPRODUCT(($CZ$3:$CZ$42=$AO78)*($DC$3:$DC$42=$AO79)*($DD$3:$DD$42="D"))+SUMPRODUCT(($CZ$3:$CZ$42=$AO78)*($DC$3:$DC$42=$AO80)*($DD$3:$DD$42="D"))+SUMPRODUCT(($CZ$3:$CZ$42=$AO78)*($DC$3:$DC$42=$AO81)*($DD$3:$DD$42="D"))+SUMPRODUCT(($CZ$3:$CZ$42=$AO79)*($DC$3:$DC$42=$AO78)*($DD$3:$DD$42="D"))+SUMPRODUCT(($CZ$3:$CZ$42=$AO80)*($DC$3:$DC$42=$AO78)*($DD$3:$DD$42="D"))+SUMPRODUCT(($CZ$3:$CZ$42=$AO81)*($DC$3:$DC$42=$AO78)*($DD$3:$DD$42="D"))</f>
        <v>#REF!</v>
      </c>
      <c r="AR78" s="13" t="str">
        <f>SUMPRODUCT(($CZ$3:$CZ$42=$AO78)*($DC$3:$DC$42=$AO79)*($DD$3:$DD$42="L"))+SUMPRODUCT(($CZ$3:$CZ$42=$AO78)*($DC$3:$DC$42=$AO80)*($DD$3:$DD$42="L"))+SUMPRODUCT(($CZ$3:$CZ$42=$AO78)*($DC$3:$DC$42=$AO81)*($DD$3:$DD$42="L"))+SUMPRODUCT(($CZ$3:$CZ$42=$AO79)*($DC$3:$DC$42=$AO78)*($DE$3:$DE$42="L"))+SUMPRODUCT(($CZ$3:$CZ$42=$AO80)*($DC$3:$DC$42=$AO78)*($DE$3:$DE$42="L"))+SUMPRODUCT(($CZ$3:$CZ$42=$AO81)*($DC$3:$DC$42=$AO78)*($DE$3:$DE$42="L"))</f>
        <v>#REF!</v>
      </c>
      <c r="AS78" s="13" t="str">
        <f>SUMPRODUCT(($CZ$3:$CZ$42=$AO78)*($DC$3:$DC$42=$AO79)*$DA$3:$DA$42)+SUMPRODUCT(($CZ$3:$CZ$42=$AO78)*($DC$3:$DC$42=$AO80)*$DA$3:$DA$42)+SUMPRODUCT(($CZ$3:$CZ$42=$AO78)*($DC$3:$DC$42=$AO81)*$DA$3:$DA$42)+SUMPRODUCT(($CZ$3:$CZ$42=$AO78)*($DC$3:$DC$42=$AO77)*$DA$3:$DA$42)+SUMPRODUCT(($CZ$3:$CZ$42=$AO79)*($DC$3:$DC$42=$AO78)*$DB$3:$DB$42)+SUMPRODUCT(($CZ$3:$CZ$42=$AO80)*($DC$3:$DC$42=$AO78)*$DB$3:$DB$42)+SUMPRODUCT(($CZ$3:$CZ$42=$AO81)*($DC$3:$DC$42=$AO78)*$DB$3:$DB$42)+SUMPRODUCT(($CZ$3:$CZ$42=$AO77)*($DC$3:$DC$42=$AO78)*$DB$3:$DB$42)</f>
        <v>#REF!</v>
      </c>
      <c r="AT78" s="13" t="str">
        <f>SUMPRODUCT(($CZ$3:$CZ$42=$AO78)*($DC$3:$DC$42=$AO79)*$DB$3:$DB$42)+SUMPRODUCT(($CZ$3:$CZ$42=$AO78)*($DC$3:$DC$42=$AO80)*$DB$3:$DB$42)+SUMPRODUCT(($CZ$3:$CZ$42=$AO78)*($DC$3:$DC$42=$AO81)*$DB$3:$DB$42)+SUMPRODUCT(($CZ$3:$CZ$42=$AO78)*($DC$3:$DC$42=$AO77)*$DB$3:$DB$42)+SUMPRODUCT(($CZ$3:$CZ$42=$AO79)*($DC$3:$DC$42=$AO78)*$DA$3:$DA$42)+SUMPRODUCT(($CZ$3:$CZ$42=$AO80)*($DC$3:$DC$42=$AO78)*$DA$3:$DA$42)+SUMPRODUCT(($CZ$3:$CZ$42=$AO81)*($DC$3:$DC$42=$AO78)*$DA$3:$DA$42)+SUMPRODUCT(($CZ$3:$CZ$42=$AO77)*($DC$3:$DC$42=$AO78)*$DA$3:$DA$42)</f>
        <v>#REF!</v>
      </c>
      <c r="AU78" s="13" t="str">
        <f t="shared" ref="AU78:AU80" si="562">AS78-AT78+1000</f>
        <v>#REF!</v>
      </c>
      <c r="AV78" s="13" t="str">
        <f t="shared" ref="AV78:AV80" si="563">IF(AO78&lt;&gt;"",AP78*3+AQ78*1,"")</f>
        <v>#N/A</v>
      </c>
      <c r="AW78" s="13" t="str">
        <f t="shared" ref="AW78:AW80" si="564">IF(AO78&lt;&gt;"",VLOOKUP(AO78,$B$4:$H$40,7,FALSE),"")</f>
        <v>#N/A</v>
      </c>
      <c r="AX78" s="13" t="str">
        <f t="shared" ref="AX78:AX80" si="565">IF(AO78&lt;&gt;"",VLOOKUP(AO78,$B$4:$H$40,5,FALSE),"")</f>
        <v>#N/A</v>
      </c>
      <c r="AY78" s="13" t="str">
        <f t="shared" ref="AY78:AY80" si="566">IF(AO78&lt;&gt;"",VLOOKUP(AO78,$B$4:$J$40,9,FALSE),"")</f>
        <v>#N/A</v>
      </c>
      <c r="AZ78" s="13" t="str">
        <f t="shared" ref="AZ78:AZ80" si="567">AV78</f>
        <v>#N/A</v>
      </c>
      <c r="BA78" s="13" t="str">
        <f t="shared" ref="BA78:BA80" si="568">IF(AO78&lt;&gt;"",RANK(AZ78,AZ$77:AZ$80),"")</f>
        <v>#N/A</v>
      </c>
      <c r="BB78" s="13" t="str">
        <f t="shared" ref="BB78:BB80" si="569">IF(AO78&lt;&gt;"",SUMPRODUCT((AZ$77:AZ$80=AZ78)*(AU$77:AU$80&gt;AU78)),"")</f>
        <v>#N/A</v>
      </c>
      <c r="BC78" s="13" t="str">
        <f t="shared" ref="BC78:BC80" si="570">IF(AO78&lt;&gt;"",SUMPRODUCT((AZ$77:AZ$80=AZ78)*(AU$77:AU$80=AU78)*(AS$77:AS$80&gt;AS78)),"")</f>
        <v>#N/A</v>
      </c>
      <c r="BD78" s="13" t="str">
        <f t="shared" ref="BD78:BD80" si="571">IF(AO78&lt;&gt;"",SUMPRODUCT((AZ$77:AZ$80=AZ78)*(AU$77:AU$80=AU78)*(AS$77:AS$80=AS78)*(AW$77:AW$80&gt;AW78)),"")</f>
        <v>#N/A</v>
      </c>
      <c r="BE78" s="13" t="str">
        <f t="shared" ref="BE78:BE80" si="572">IF(AO78&lt;&gt;"",SUMPRODUCT((AZ$77:AZ$80=AZ78)*(AU$77:AU$80=AU78)*(AS$77:AS$80=AS78)*(AW$77:AW$80=AW78)*(AX$77:AX$80&gt;AX78)),"")</f>
        <v>#N/A</v>
      </c>
      <c r="BF78" s="13" t="str">
        <f t="shared" ref="BF78:BF80" si="573">IF(AO78&lt;&gt;"",SUMPRODUCT((AZ$77:AZ$80=AZ78)*(AU$77:AU$80=AU78)*(AS$77:AS$80=AS78)*(AW$77:AW$80=AW78)*(AX$77:AX$80=AX78)*(AY$77:AY$80&gt;AY78)),"")</f>
        <v>#N/A</v>
      </c>
      <c r="BG78" s="13" t="str">
        <f t="shared" ref="BG78:BG80" si="574">IF(AO78&lt;&gt;"",SUM(BA78:BF78)+1,"")</f>
        <v>#N/A</v>
      </c>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7"/>
      <c r="DJ78" s="7"/>
      <c r="DK78" s="7"/>
      <c r="DL78" s="7"/>
      <c r="DM78" s="7"/>
      <c r="DN78" s="7"/>
      <c r="DO78" s="7"/>
      <c r="DP78" s="13"/>
      <c r="DQ78" s="13"/>
      <c r="DR78" s="13"/>
      <c r="DS78" s="13"/>
      <c r="DT78" s="13"/>
      <c r="DU78" s="13"/>
      <c r="DV78" s="13"/>
      <c r="DW78" s="13"/>
      <c r="DX78" s="13"/>
      <c r="DY78" s="13"/>
      <c r="DZ78" s="13"/>
      <c r="EA78" s="13"/>
      <c r="EB78" s="13"/>
      <c r="EC78" s="13"/>
      <c r="ED78" s="13"/>
      <c r="EE78" s="13"/>
      <c r="EF78" s="97"/>
      <c r="EG78" s="97"/>
      <c r="EH78" s="97"/>
      <c r="EI78" s="97"/>
      <c r="EJ78" s="97"/>
      <c r="EK78" s="13"/>
      <c r="EL78" s="13"/>
      <c r="EM78" s="13"/>
      <c r="EN78" s="13"/>
      <c r="EO78" s="13"/>
      <c r="EP78" s="13">
        <v>3.0</v>
      </c>
      <c r="EQ78" s="13" t="s">
        <v>818</v>
      </c>
      <c r="ER78" s="13" t="s">
        <v>819</v>
      </c>
    </row>
    <row r="79" ht="14.25" customHeight="1">
      <c r="A79" s="13"/>
      <c r="B79" s="13"/>
      <c r="C79" s="13"/>
      <c r="D79" s="13"/>
      <c r="E79" s="13"/>
      <c r="F79" s="13"/>
      <c r="G79" s="13"/>
      <c r="H79" s="13"/>
      <c r="I79" s="13" t="str">
        <f>SUMPRODUCT((I37:I40=I39)*(H37:H40=H39)*(F37:F40&gt;F39))+1</f>
        <v>#REF!</v>
      </c>
      <c r="J79" s="13"/>
      <c r="K79" s="13"/>
      <c r="L79" s="13"/>
      <c r="M79" s="13"/>
      <c r="N79" s="13"/>
      <c r="O79" s="13"/>
      <c r="P79" s="13"/>
      <c r="Q79" s="13"/>
      <c r="R79" s="13"/>
      <c r="S79" s="13"/>
      <c r="T79" s="13" t="str">
        <f t="shared" si="545"/>
        <v>#N/A</v>
      </c>
      <c r="U79" s="13" t="str">
        <f t="shared" si="546"/>
        <v>#N/A</v>
      </c>
      <c r="V79" s="13" t="str">
        <f>SUMPRODUCT(($CZ$3:$CZ$42=$U79)*($DC$3:$DC$42=$U80)*($DD$3:$DD$42="W"))+SUMPRODUCT(($CZ$3:$CZ$42=$U79)*($DC$3:$DC$42=$U81)*($DD$3:$DD$42="W"))+SUMPRODUCT(($CZ$3:$CZ$42=$U79)*($DC$3:$DC$42=$U77)*($DD$3:$DD$42="W"))+SUMPRODUCT(($CZ$3:$CZ$42=$U79)*($DC$3:$DC$42=$U78)*($DD$3:$DD$42="W"))+SUMPRODUCT(($CZ$3:$CZ$42=$U80)*($DC$3:$DC$42=$U79)*($DE$3:$DE$42="W"))+SUMPRODUCT(($CZ$3:$CZ$42=$U81)*($DC$3:$DC$42=$U79)*($DE$3:$DE$42="W"))+SUMPRODUCT(($CZ$3:$CZ$42=$U77)*($DC$3:$DC$42=$U79)*($DE$3:$DE$42="W"))+SUMPRODUCT(($CZ$3:$CZ$42=$U78)*($DC$3:$DC$42=$U79)*($DE$3:$DE$42="W"))</f>
        <v>#REF!</v>
      </c>
      <c r="W79" s="13" t="str">
        <f>SUMPRODUCT(($CZ$3:$CZ$42=$U79)*($DC$3:$DC$42=$U80)*($DD$3:$DD$42="D"))+SUMPRODUCT(($CZ$3:$CZ$42=$U79)*($DC$3:$DC$42=$U81)*($DD$3:$DD$42="D"))+SUMPRODUCT(($CZ$3:$CZ$42=$U79)*($DC$3:$DC$42=$U77)*($DD$3:$DD$42="D"))+SUMPRODUCT(($CZ$3:$CZ$42=$U79)*($DC$3:$DC$42=$U78)*($DD$3:$DD$42="D"))+SUMPRODUCT(($CZ$3:$CZ$42=$U80)*($DC$3:$DC$42=$U79)*($DD$3:$DD$42="D"))+SUMPRODUCT(($CZ$3:$CZ$42=$U81)*($DC$3:$DC$42=$U79)*($DD$3:$DD$42="D"))+SUMPRODUCT(($CZ$3:$CZ$42=$U77)*($DC$3:$DC$42=$U79)*($DD$3:$DD$42="D"))+SUMPRODUCT(($CZ$3:$CZ$42=$U78)*($DC$3:$DC$42=$U79)*($DD$3:$DD$42="D"))</f>
        <v>#REF!</v>
      </c>
      <c r="X79" s="13" t="str">
        <f>SUMPRODUCT(($CZ$3:$CZ$42=$U79)*($DC$3:$DC$42=$U80)*($DD$3:$DD$42="L"))+SUMPRODUCT(($CZ$3:$CZ$42=$U79)*($DC$3:$DC$42=$U81)*($DD$3:$DD$42="L"))+SUMPRODUCT(($CZ$3:$CZ$42=$U79)*($DC$3:$DC$42=$U77)*($DD$3:$DD$42="L"))+SUMPRODUCT(($CZ$3:$CZ$42=$U79)*($DC$3:$DC$42=$U78)*($DD$3:$DD$42="L"))+SUMPRODUCT(($CZ$3:$CZ$42=$U80)*($DC$3:$DC$42=$U79)*($DE$3:$DE$42="L"))+SUMPRODUCT(($CZ$3:$CZ$42=$U81)*($DC$3:$DC$42=$U79)*($DE$3:$DE$42="L"))+SUMPRODUCT(($CZ$3:$CZ$42=$U77)*($DC$3:$DC$42=$U79)*($DE$3:$DE$42="L"))+SUMPRODUCT(($CZ$3:$CZ$42=$U78)*($DC$3:$DC$42=$U79)*($DE$3:$DE$42="L"))</f>
        <v>#REF!</v>
      </c>
      <c r="Y79" s="13" t="str">
        <f>SUMPRODUCT(($CZ$3:$CZ$42=$U79)*($DC$3:$DC$42=$U80)*$DA$3:$DA$42)+SUMPRODUCT(($CZ$3:$CZ$42=$U79)*($DC$3:$DC$42=$U81)*$DA$3:$DA$42)+SUMPRODUCT(($CZ$3:$CZ$42=$U79)*($DC$3:$DC$42=$U77)*$DA$3:$DA$42)+SUMPRODUCT(($CZ$3:$CZ$42=$U79)*($DC$3:$DC$42=$U78)*$DA$3:$DA$42)+SUMPRODUCT(($CZ$3:$CZ$42=$U80)*($DC$3:$DC$42=$U79)*$DB$3:$DB$42)+SUMPRODUCT(($CZ$3:$CZ$42=$U81)*($DC$3:$DC$42=$U79)*$DB$3:$DB$42)+SUMPRODUCT(($CZ$3:$CZ$42=$U77)*($DC$3:$DC$42=$U79)*$DB$3:$DB$42)+SUMPRODUCT(($CZ$3:$CZ$42=$U78)*($DC$3:$DC$42=$U79)*$DB$3:$DB$42)</f>
        <v>#REF!</v>
      </c>
      <c r="Z79" s="13" t="str">
        <f>SUMPRODUCT(($CZ$3:$CZ$42=$U79)*($DC$3:$DC$42=$U80)*$DB$3:$DB$42)+SUMPRODUCT(($CZ$3:$CZ$42=$U79)*($DC$3:$DC$42=$U81)*$DB$3:$DB$42)+SUMPRODUCT(($CZ$3:$CZ$42=$U79)*($DC$3:$DC$42=$U77)*$DB$3:$DB$42)+SUMPRODUCT(($CZ$3:$CZ$42=$U79)*($DC$3:$DC$42=$U78)*$DB$3:$DB$42)+SUMPRODUCT(($CZ$3:$CZ$42=$U80)*($DC$3:$DC$42=$U79)*$DA$3:$DA$42)+SUMPRODUCT(($CZ$3:$CZ$42=$U81)*($DC$3:$DC$42=$U79)*$DA$3:$DA$42)+SUMPRODUCT(($CZ$3:$CZ$42=$U77)*($DC$3:$DC$42=$U79)*$DA$3:$DA$42)+SUMPRODUCT(($CZ$3:$CZ$42=$U78)*($DC$3:$DC$42=$U79)*$DA$3:$DA$42)</f>
        <v>#REF!</v>
      </c>
      <c r="AA79" s="13" t="str">
        <f t="shared" si="547"/>
        <v>#REF!</v>
      </c>
      <c r="AB79" s="13" t="str">
        <f t="shared" si="548"/>
        <v>#N/A</v>
      </c>
      <c r="AC79" s="13" t="str">
        <f t="shared" si="549"/>
        <v>#N/A</v>
      </c>
      <c r="AD79" s="13" t="str">
        <f t="shared" si="550"/>
        <v>#N/A</v>
      </c>
      <c r="AE79" s="13" t="str">
        <f t="shared" si="551"/>
        <v>#N/A</v>
      </c>
      <c r="AF79" s="13" t="str">
        <f t="shared" si="552"/>
        <v>#N/A</v>
      </c>
      <c r="AG79" s="13" t="str">
        <f t="shared" si="553"/>
        <v>#N/A</v>
      </c>
      <c r="AH79" s="13" t="str">
        <f t="shared" si="554"/>
        <v>#N/A</v>
      </c>
      <c r="AI79" s="13" t="str">
        <f t="shared" si="555"/>
        <v>#N/A</v>
      </c>
      <c r="AJ79" s="13" t="str">
        <f t="shared" si="556"/>
        <v>#N/A</v>
      </c>
      <c r="AK79" s="13" t="str">
        <f t="shared" si="557"/>
        <v>#N/A</v>
      </c>
      <c r="AL79" s="13" t="str">
        <f t="shared" si="558"/>
        <v>#N/A</v>
      </c>
      <c r="AM79" s="13" t="str">
        <f t="shared" si="559"/>
        <v>#N/A</v>
      </c>
      <c r="AN79" s="13" t="str">
        <f t="shared" si="560"/>
        <v>#N/A</v>
      </c>
      <c r="AO79" s="13" t="str">
        <f t="shared" si="561"/>
        <v>#N/A</v>
      </c>
      <c r="AP79" s="13" t="str">
        <f>SUMPRODUCT(($CZ$3:$CZ$42=$AO79)*($DC$3:$DC$42=$AO80)*($DD$3:$DD$42="W"))+SUMPRODUCT(($CZ$3:$CZ$42=$AO79)*($DC$3:$DC$42=$AO81)*($DD$3:$DD$42="W"))+SUMPRODUCT(($CZ$3:$CZ$42=$AO79)*($DC$3:$DC$42=$AO78)*($DD$3:$DD$42="W"))+SUMPRODUCT(($CZ$3:$CZ$42=$AO80)*($DC$3:$DC$42=$AO79)*($DE$3:$DE$42="W"))+SUMPRODUCT(($CZ$3:$CZ$42=$AO81)*($DC$3:$DC$42=$AO79)*($DE$3:$DE$42="W"))+SUMPRODUCT(($CZ$3:$CZ$42=$AO78)*($DC$3:$DC$42=$AO79)*($DE$3:$DE$42="W"))</f>
        <v>#REF!</v>
      </c>
      <c r="AQ79" s="13" t="str">
        <f>SUMPRODUCT(($CZ$3:$CZ$42=$AO79)*($DC$3:$DC$42=$AO80)*($DD$3:$DD$42="D"))+SUMPRODUCT(($CZ$3:$CZ$42=$AO79)*($DC$3:$DC$42=$AO81)*($DD$3:$DD$42="D"))+SUMPRODUCT(($CZ$3:$CZ$42=$AO79)*($DC$3:$DC$42=$AO78)*($DD$3:$DD$42="D"))+SUMPRODUCT(($CZ$3:$CZ$42=$AO80)*($DC$3:$DC$42=$AO79)*($DD$3:$DD$42="D"))+SUMPRODUCT(($CZ$3:$CZ$42=$AO81)*($DC$3:$DC$42=$AO79)*($DD$3:$DD$42="D"))+SUMPRODUCT(($CZ$3:$CZ$42=$AO78)*($DC$3:$DC$42=$AO79)*($DD$3:$DD$42="D"))</f>
        <v>#REF!</v>
      </c>
      <c r="AR79" s="13" t="str">
        <f>SUMPRODUCT(($CZ$3:$CZ$42=$AO79)*($DC$3:$DC$42=$AO80)*($DD$3:$DD$42="L"))+SUMPRODUCT(($CZ$3:$CZ$42=$AO79)*($DC$3:$DC$42=$AO81)*($DD$3:$DD$42="L"))+SUMPRODUCT(($CZ$3:$CZ$42=$AO79)*($DC$3:$DC$42=$AO78)*($DD$3:$DD$42="L"))+SUMPRODUCT(($CZ$3:$CZ$42=$AO80)*($DC$3:$DC$42=$AO79)*($DE$3:$DE$42="L"))+SUMPRODUCT(($CZ$3:$CZ$42=$AO81)*($DC$3:$DC$42=$AO79)*($DE$3:$DE$42="L"))+SUMPRODUCT(($CZ$3:$CZ$42=$AO78)*($DC$3:$DC$42=$AO79)*($DE$3:$DE$42="L"))</f>
        <v>#REF!</v>
      </c>
      <c r="AS79" s="13" t="str">
        <f>SUMPRODUCT(($CZ$3:$CZ$42=$AO79)*($DC$3:$DC$42=$AO80)*$DA$3:$DA$42)+SUMPRODUCT(($CZ$3:$CZ$42=$AO79)*($DC$3:$DC$42=$AO81)*$DA$3:$DA$42)+SUMPRODUCT(($CZ$3:$CZ$42=$AO79)*($DC$3:$DC$42=$AO77)*$DA$3:$DA$42)+SUMPRODUCT(($CZ$3:$CZ$42=$AO79)*($DC$3:$DC$42=$AO78)*$DA$3:$DA$42)+SUMPRODUCT(($CZ$3:$CZ$42=$AO80)*($DC$3:$DC$42=$AO79)*$DB$3:$DB$42)+SUMPRODUCT(($CZ$3:$CZ$42=$AO81)*($DC$3:$DC$42=$AO79)*$DB$3:$DB$42)+SUMPRODUCT(($CZ$3:$CZ$42=$AO77)*($DC$3:$DC$42=$AO79)*$DB$3:$DB$42)+SUMPRODUCT(($CZ$3:$CZ$42=$AO78)*($DC$3:$DC$42=$AO79)*$DB$3:$DB$42)</f>
        <v>#REF!</v>
      </c>
      <c r="AT79" s="13" t="str">
        <f>SUMPRODUCT(($CZ$3:$CZ$42=$AO79)*($DC$3:$DC$42=$AO80)*$DB$3:$DB$42)+SUMPRODUCT(($CZ$3:$CZ$42=$AO79)*($DC$3:$DC$42=$AO81)*$DB$3:$DB$42)+SUMPRODUCT(($CZ$3:$CZ$42=$AO79)*($DC$3:$DC$42=$AO77)*$DB$3:$DB$42)+SUMPRODUCT(($CZ$3:$CZ$42=$AO79)*($DC$3:$DC$42=$AO78)*$DB$3:$DB$42)+SUMPRODUCT(($CZ$3:$CZ$42=$AO80)*($DC$3:$DC$42=$AO79)*$DA$3:$DA$42)+SUMPRODUCT(($CZ$3:$CZ$42=$AO81)*($DC$3:$DC$42=$AO79)*$DA$3:$DA$42)+SUMPRODUCT(($CZ$3:$CZ$42=$AO77)*($DC$3:$DC$42=$AO79)*$DA$3:$DA$42)+SUMPRODUCT(($CZ$3:$CZ$42=$AO78)*($DC$3:$DC$42=$AO79)*$DA$3:$DA$42)</f>
        <v>#REF!</v>
      </c>
      <c r="AU79" s="13" t="str">
        <f t="shared" si="562"/>
        <v>#REF!</v>
      </c>
      <c r="AV79" s="13" t="str">
        <f t="shared" si="563"/>
        <v>#N/A</v>
      </c>
      <c r="AW79" s="13" t="str">
        <f t="shared" si="564"/>
        <v>#N/A</v>
      </c>
      <c r="AX79" s="13" t="str">
        <f t="shared" si="565"/>
        <v>#N/A</v>
      </c>
      <c r="AY79" s="13" t="str">
        <f t="shared" si="566"/>
        <v>#N/A</v>
      </c>
      <c r="AZ79" s="13" t="str">
        <f t="shared" si="567"/>
        <v>#N/A</v>
      </c>
      <c r="BA79" s="13" t="str">
        <f t="shared" si="568"/>
        <v>#N/A</v>
      </c>
      <c r="BB79" s="13" t="str">
        <f t="shared" si="569"/>
        <v>#N/A</v>
      </c>
      <c r="BC79" s="13" t="str">
        <f t="shared" si="570"/>
        <v>#N/A</v>
      </c>
      <c r="BD79" s="13" t="str">
        <f t="shared" si="571"/>
        <v>#N/A</v>
      </c>
      <c r="BE79" s="13" t="str">
        <f t="shared" si="572"/>
        <v>#N/A</v>
      </c>
      <c r="BF79" s="13" t="str">
        <f t="shared" si="573"/>
        <v>#N/A</v>
      </c>
      <c r="BG79" s="13" t="str">
        <f t="shared" si="574"/>
        <v>#N/A</v>
      </c>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7"/>
      <c r="DJ79" s="7"/>
      <c r="DK79" s="7"/>
      <c r="DL79" s="7"/>
      <c r="DM79" s="7"/>
      <c r="DN79" s="7"/>
      <c r="DO79" s="7"/>
      <c r="DP79" s="13"/>
      <c r="DQ79" s="13"/>
      <c r="DR79" s="13"/>
      <c r="DS79" s="13"/>
      <c r="DT79" s="13"/>
      <c r="DU79" s="13"/>
      <c r="DV79" s="13"/>
      <c r="DW79" s="13"/>
      <c r="DX79" s="13"/>
      <c r="DY79" s="13"/>
      <c r="DZ79" s="13"/>
      <c r="EA79" s="13"/>
      <c r="EB79" s="13"/>
      <c r="EC79" s="13"/>
      <c r="ED79" s="13"/>
      <c r="EE79" s="13"/>
      <c r="EF79" s="97"/>
      <c r="EG79" s="97"/>
      <c r="EH79" s="97"/>
      <c r="EI79" s="97"/>
      <c r="EJ79" s="97"/>
      <c r="EK79" s="13"/>
      <c r="EL79" s="13"/>
      <c r="EM79" s="13"/>
      <c r="EN79" s="13"/>
      <c r="EO79" s="13"/>
      <c r="EP79" s="13">
        <v>3.0</v>
      </c>
      <c r="EQ79" s="13" t="s">
        <v>820</v>
      </c>
      <c r="ER79" s="13" t="s">
        <v>821</v>
      </c>
    </row>
    <row r="80" ht="14.25" customHeight="1">
      <c r="A80" s="13"/>
      <c r="B80" s="13"/>
      <c r="C80" s="13"/>
      <c r="D80" s="13"/>
      <c r="E80" s="13"/>
      <c r="F80" s="13"/>
      <c r="G80" s="13"/>
      <c r="H80" s="13"/>
      <c r="I80" s="13" t="str">
        <f>SUMPRODUCT((I37:I40=I40)*(H37:H40=H40)*(F37:F40&gt;F40))+1</f>
        <v>#REF!</v>
      </c>
      <c r="J80" s="13"/>
      <c r="K80" s="13"/>
      <c r="L80" s="13"/>
      <c r="M80" s="13"/>
      <c r="N80" s="13"/>
      <c r="O80" s="13"/>
      <c r="P80" s="13"/>
      <c r="Q80" s="13"/>
      <c r="R80" s="13"/>
      <c r="S80" s="13"/>
      <c r="T80" s="13" t="str">
        <f t="shared" si="545"/>
        <v>#N/A</v>
      </c>
      <c r="U80" s="13" t="str">
        <f t="shared" si="546"/>
        <v>#N/A</v>
      </c>
      <c r="V80" s="13" t="str">
        <f>SUMPRODUCT(($CZ$3:$CZ$42=$U80)*($DC$3:$DC$42=$U81)*($DD$3:$DD$42="W"))+SUMPRODUCT(($CZ$3:$CZ$42=$U80)*($DC$3:$DC$42=$U77)*($DD$3:$DD$42="W"))+SUMPRODUCT(($CZ$3:$CZ$42=$U80)*($DC$3:$DC$42=$U78)*($DD$3:$DD$42="W"))+SUMPRODUCT(($CZ$3:$CZ$42=$U80)*($DC$3:$DC$42=$U79)*($DD$3:$DD$42="W"))+SUMPRODUCT(($CZ$3:$CZ$42=$U81)*($DC$3:$DC$42=$U80)*($DE$3:$DE$42="W"))+SUMPRODUCT(($CZ$3:$CZ$42=$U77)*($DC$3:$DC$42=$U80)*($DE$3:$DE$42="W"))+SUMPRODUCT(($CZ$3:$CZ$42=$U78)*($DC$3:$DC$42=$U80)*($DE$3:$DE$42="W"))+SUMPRODUCT(($CZ$3:$CZ$42=$U79)*($DC$3:$DC$42=$U80)*($DE$3:$DE$42="W"))</f>
        <v>#REF!</v>
      </c>
      <c r="W80" s="13" t="str">
        <f>SUMPRODUCT(($CZ$3:$CZ$42=$U80)*($DC$3:$DC$42=$U81)*($DD$3:$DD$42="D"))+SUMPRODUCT(($CZ$3:$CZ$42=$U80)*($DC$3:$DC$42=$U77)*($DD$3:$DD$42="D"))+SUMPRODUCT(($CZ$3:$CZ$42=$U80)*($DC$3:$DC$42=$U78)*($DD$3:$DD$42="D"))+SUMPRODUCT(($CZ$3:$CZ$42=$U80)*($DC$3:$DC$42=$U79)*($DD$3:$DD$42="D"))+SUMPRODUCT(($CZ$3:$CZ$42=$U81)*($DC$3:$DC$42=$U80)*($DD$3:$DD$42="D"))+SUMPRODUCT(($CZ$3:$CZ$42=$U77)*($DC$3:$DC$42=$U80)*($DD$3:$DD$42="D"))+SUMPRODUCT(($CZ$3:$CZ$42=$U78)*($DC$3:$DC$42=$U80)*($DD$3:$DD$42="D"))+SUMPRODUCT(($CZ$3:$CZ$42=$U79)*($DC$3:$DC$42=$U80)*($DD$3:$DD$42="D"))</f>
        <v>#REF!</v>
      </c>
      <c r="X80" s="13" t="str">
        <f>SUMPRODUCT(($CZ$3:$CZ$42=$U80)*($DC$3:$DC$42=$U81)*($DD$3:$DD$42="L"))+SUMPRODUCT(($CZ$3:$CZ$42=$U80)*($DC$3:$DC$42=$U77)*($DD$3:$DD$42="L"))+SUMPRODUCT(($CZ$3:$CZ$42=$U80)*($DC$3:$DC$42=$U78)*($DD$3:$DD$42="L"))+SUMPRODUCT(($CZ$3:$CZ$42=$U80)*($DC$3:$DC$42=$U79)*($DD$3:$DD$42="L"))+SUMPRODUCT(($CZ$3:$CZ$42=$U81)*($DC$3:$DC$42=$U80)*($DE$3:$DE$42="L"))+SUMPRODUCT(($CZ$3:$CZ$42=$U77)*($DC$3:$DC$42=$U80)*($DE$3:$DE$42="L"))+SUMPRODUCT(($CZ$3:$CZ$42=$U78)*($DC$3:$DC$42=$U80)*($DE$3:$DE$42="L"))+SUMPRODUCT(($CZ$3:$CZ$42=$U79)*($DC$3:$DC$42=$U80)*($DE$3:$DE$42="L"))</f>
        <v>#REF!</v>
      </c>
      <c r="Y80" s="13" t="str">
        <f>SUMPRODUCT(($CZ$3:$CZ$42=$U80)*($DC$3:$DC$42=$U81)*$DA$3:$DA$42)+SUMPRODUCT(($CZ$3:$CZ$42=$U80)*($DC$3:$DC$42=$U77)*$DA$3:$DA$42)+SUMPRODUCT(($CZ$3:$CZ$42=$U80)*($DC$3:$DC$42=$U78)*$DA$3:$DA$42)+SUMPRODUCT(($CZ$3:$CZ$42=$U80)*($DC$3:$DC$42=$U79)*$DA$3:$DA$42)+SUMPRODUCT(($CZ$3:$CZ$42=$U81)*($DC$3:$DC$42=$U80)*$DB$3:$DB$42)+SUMPRODUCT(($CZ$3:$CZ$42=$U77)*($DC$3:$DC$42=$U80)*$DB$3:$DB$42)+SUMPRODUCT(($CZ$3:$CZ$42=$U78)*($DC$3:$DC$42=$U80)*$DB$3:$DB$42)+SUMPRODUCT(($CZ$3:$CZ$42=$U79)*($DC$3:$DC$42=$U80)*$DB$3:$DB$42)</f>
        <v>#REF!</v>
      </c>
      <c r="Z80" s="13" t="str">
        <f>SUMPRODUCT(($CZ$3:$CZ$42=$U80)*($DC$3:$DC$42=$U81)*$DB$3:$DB$42)+SUMPRODUCT(($CZ$3:$CZ$42=$U80)*($DC$3:$DC$42=$U77)*$DB$3:$DB$42)+SUMPRODUCT(($CZ$3:$CZ$42=$U80)*($DC$3:$DC$42=$U78)*$DB$3:$DB$42)+SUMPRODUCT(($CZ$3:$CZ$42=$U80)*($DC$3:$DC$42=$U79)*$DB$3:$DB$42)+SUMPRODUCT(($CZ$3:$CZ$42=$U81)*($DC$3:$DC$42=$U80)*$DA$3:$DA$42)+SUMPRODUCT(($CZ$3:$CZ$42=$U77)*($DC$3:$DC$42=$U80)*$DA$3:$DA$42)+SUMPRODUCT(($CZ$3:$CZ$42=$U78)*($DC$3:$DC$42=$U80)*$DA$3:$DA$42)+SUMPRODUCT(($CZ$3:$CZ$42=$U79)*($DC$3:$DC$42=$U80)*$DA$3:$DA$42)</f>
        <v>#REF!</v>
      </c>
      <c r="AA80" s="13" t="str">
        <f t="shared" si="547"/>
        <v>#REF!</v>
      </c>
      <c r="AB80" s="13" t="str">
        <f t="shared" si="548"/>
        <v>#N/A</v>
      </c>
      <c r="AC80" s="13" t="str">
        <f t="shared" si="549"/>
        <v>#N/A</v>
      </c>
      <c r="AD80" s="13" t="str">
        <f t="shared" si="550"/>
        <v>#N/A</v>
      </c>
      <c r="AE80" s="13" t="str">
        <f t="shared" si="551"/>
        <v>#N/A</v>
      </c>
      <c r="AF80" s="13" t="str">
        <f t="shared" si="552"/>
        <v>#N/A</v>
      </c>
      <c r="AG80" s="13" t="str">
        <f t="shared" si="553"/>
        <v>#N/A</v>
      </c>
      <c r="AH80" s="13" t="str">
        <f t="shared" si="554"/>
        <v>#N/A</v>
      </c>
      <c r="AI80" s="13" t="str">
        <f t="shared" si="555"/>
        <v>#N/A</v>
      </c>
      <c r="AJ80" s="13" t="str">
        <f t="shared" si="556"/>
        <v>#N/A</v>
      </c>
      <c r="AK80" s="13" t="str">
        <f t="shared" si="557"/>
        <v>#N/A</v>
      </c>
      <c r="AL80" s="13" t="str">
        <f t="shared" si="558"/>
        <v>#N/A</v>
      </c>
      <c r="AM80" s="13" t="str">
        <f t="shared" si="559"/>
        <v>#N/A</v>
      </c>
      <c r="AN80" s="13" t="str">
        <f t="shared" si="560"/>
        <v>#N/A</v>
      </c>
      <c r="AO80" s="13" t="str">
        <f t="shared" si="561"/>
        <v>#N/A</v>
      </c>
      <c r="AP80" s="13" t="str">
        <f>IF($AO80&lt;&gt;"",SUMPRODUCT(($CZ$3:$CZ$42=$AO80)*($DC$3:$DC$42=$AO81)*($DD$3:$DD$42="W"))+SUMPRODUCT(($CZ$3:$CZ$42=$AO80)*($DC$3:$DC$42=$AO78)*($DD$3:$DD$42="W"))+SUMPRODUCT(($CZ$3:$CZ$42=$AO80)*($DC$3:$DC$42=$AO79)*($DD$3:$DD$42="W"))+SUMPRODUCT(($CZ$3:$CZ$42=$AO81)*($DC$3:$DC$42=$AO80)*($DE$3:$DE$42="W"))+SUMPRODUCT(($CZ$3:$CZ$42=$AO78)*($DC$3:$DC$42=$AO80)*($DE$3:$DE$42="W"))+SUMPRODUCT(($CZ$3:$CZ$42=$AO79)*($DC$3:$DC$42=$AO80)*($DE$3:$DE$42="W")),"")</f>
        <v>#N/A</v>
      </c>
      <c r="AQ80" s="13" t="str">
        <f>IF($AO80&lt;&gt;"",SUMPRODUCT(($CZ$3:$CZ$42=$AO80)*($DC$3:$DC$42=$AO81)*($DD$3:$DD$42="D"))+SUMPRODUCT(($CZ$3:$CZ$42=$AO80)*($DC$3:$DC$42=$AO78)*($DD$3:$DD$42="D"))+SUMPRODUCT(($CZ$3:$CZ$42=$AO80)*($DC$3:$DC$42=$AO79)*($DD$3:$DD$42="D"))+SUMPRODUCT(($CZ$3:$CZ$42=$AO81)*($DC$3:$DC$42=$AO80)*($DD$3:$DD$42="D"))+SUMPRODUCT(($CZ$3:$CZ$42=$AO78)*($DC$3:$DC$42=$AO80)*($DD$3:$DD$42="D"))+SUMPRODUCT(($CZ$3:$CZ$42=$AO79)*($DC$3:$DC$42=$AO80)*($DD$3:$DD$42="D")),"")</f>
        <v>#N/A</v>
      </c>
      <c r="AR80" s="13" t="str">
        <f>IF($AO80&lt;&gt;"",SUMPRODUCT(($CZ$3:$CZ$42=$AO80)*($DC$3:$DC$42=$AO81)*($DD$3:$DD$42="L"))+SUMPRODUCT(($CZ$3:$CZ$42=$AO80)*($DC$3:$DC$42=$AO78)*($DD$3:$DD$42="L"))+SUMPRODUCT(($CZ$3:$CZ$42=$AO80)*($DC$3:$DC$42=$AO79)*($DD$3:$DD$42="L"))+SUMPRODUCT(($CZ$3:$CZ$42=$AO81)*($DC$3:$DC$42=$AO80)*($DE$3:$DE$42="L"))+SUMPRODUCT(($CZ$3:$CZ$42=$AO78)*($DC$3:$DC$42=$AO80)*($DE$3:$DE$42="L"))+SUMPRODUCT(($CZ$3:$CZ$42=$AO79)*($DC$3:$DC$42=$AO80)*($DE$3:$DE$42="L")),"")</f>
        <v>#N/A</v>
      </c>
      <c r="AS80" s="13" t="str">
        <f>SUMPRODUCT(($CZ$3:$CZ$42=$AO80)*($DC$3:$DC$42=$AO81)*$DA$3:$DA$42)+SUMPRODUCT(($CZ$3:$CZ$42=$AO80)*($DC$3:$DC$42=$AO77)*$DA$3:$DA$42)+SUMPRODUCT(($CZ$3:$CZ$42=$AO80)*($DC$3:$DC$42=$AO78)*$DA$3:$DA$42)+SUMPRODUCT(($CZ$3:$CZ$42=$AO80)*($DC$3:$DC$42=$AO79)*$DA$3:$DA$42)+SUMPRODUCT(($CZ$3:$CZ$42=$AO81)*($DC$3:$DC$42=$AO80)*$DB$3:$DB$42)+SUMPRODUCT(($CZ$3:$CZ$42=$AO77)*($DC$3:$DC$42=$AO80)*$DB$3:$DB$42)+SUMPRODUCT(($CZ$3:$CZ$42=$AO78)*($DC$3:$DC$42=$AO80)*$DB$3:$DB$42)+SUMPRODUCT(($CZ$3:$CZ$42=$AO79)*($DC$3:$DC$42=$AO80)*$DB$3:$DB$42)</f>
        <v>#REF!</v>
      </c>
      <c r="AT80" s="13" t="str">
        <f>SUMPRODUCT(($CZ$3:$CZ$42=$AO80)*($DC$3:$DC$42=$AO81)*$DB$3:$DB$42)+SUMPRODUCT(($CZ$3:$CZ$42=$AO80)*($DC$3:$DC$42=$AO77)*$DB$3:$DB$42)+SUMPRODUCT(($CZ$3:$CZ$42=$AO80)*($DC$3:$DC$42=$AO78)*$DB$3:$DB$42)+SUMPRODUCT(($CZ$3:$CZ$42=$AO80)*($DC$3:$DC$42=$AO79)*$DB$3:$DB$42)+SUMPRODUCT(($CZ$3:$CZ$42=$AO81)*($DC$3:$DC$42=$AO80)*$DA$3:$DA$42)+SUMPRODUCT(($CZ$3:$CZ$42=$AO77)*($DC$3:$DC$42=$AO80)*$DA$3:$DA$42)+SUMPRODUCT(($CZ$3:$CZ$42=$AO78)*($DC$3:$DC$42=$AO80)*$DA$3:$DA$42)+SUMPRODUCT(($CZ$3:$CZ$42=$AO79)*($DC$3:$DC$42=$AO80)*$DA$3:$DA$42)</f>
        <v>#REF!</v>
      </c>
      <c r="AU80" s="13" t="str">
        <f t="shared" si="562"/>
        <v>#REF!</v>
      </c>
      <c r="AV80" s="13" t="str">
        <f t="shared" si="563"/>
        <v>#N/A</v>
      </c>
      <c r="AW80" s="13" t="str">
        <f t="shared" si="564"/>
        <v>#N/A</v>
      </c>
      <c r="AX80" s="13" t="str">
        <f t="shared" si="565"/>
        <v>#N/A</v>
      </c>
      <c r="AY80" s="13" t="str">
        <f t="shared" si="566"/>
        <v>#N/A</v>
      </c>
      <c r="AZ80" s="13" t="str">
        <f t="shared" si="567"/>
        <v>#N/A</v>
      </c>
      <c r="BA80" s="13" t="str">
        <f t="shared" si="568"/>
        <v>#N/A</v>
      </c>
      <c r="BB80" s="13" t="str">
        <f t="shared" si="569"/>
        <v>#N/A</v>
      </c>
      <c r="BC80" s="13" t="str">
        <f t="shared" si="570"/>
        <v>#N/A</v>
      </c>
      <c r="BD80" s="13" t="str">
        <f t="shared" si="571"/>
        <v>#N/A</v>
      </c>
      <c r="BE80" s="13" t="str">
        <f t="shared" si="572"/>
        <v>#N/A</v>
      </c>
      <c r="BF80" s="13" t="str">
        <f t="shared" si="573"/>
        <v>#N/A</v>
      </c>
      <c r="BG80" s="13" t="str">
        <f t="shared" si="574"/>
        <v>#N/A</v>
      </c>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7"/>
      <c r="DJ80" s="7"/>
      <c r="DK80" s="7"/>
      <c r="DL80" s="7"/>
      <c r="DM80" s="7"/>
      <c r="DN80" s="7"/>
      <c r="DO80" s="7"/>
      <c r="DP80" s="13"/>
      <c r="DQ80" s="13"/>
      <c r="DR80" s="13"/>
      <c r="DS80" s="13"/>
      <c r="DT80" s="13"/>
      <c r="DU80" s="13"/>
      <c r="DV80" s="13"/>
      <c r="DW80" s="13"/>
      <c r="DX80" s="13"/>
      <c r="DY80" s="13"/>
      <c r="DZ80" s="13"/>
      <c r="EA80" s="13"/>
      <c r="EB80" s="13"/>
      <c r="EC80" s="13"/>
      <c r="ED80" s="13"/>
      <c r="EE80" s="13"/>
      <c r="EF80" s="97"/>
      <c r="EG80" s="97"/>
      <c r="EH80" s="97"/>
      <c r="EI80" s="97"/>
      <c r="EJ80" s="97"/>
      <c r="EK80" s="13"/>
      <c r="EL80" s="13"/>
      <c r="EM80" s="13"/>
      <c r="EN80" s="13"/>
      <c r="EO80" s="13"/>
      <c r="EP80" s="13">
        <v>3.0</v>
      </c>
      <c r="EQ80" s="13" t="s">
        <v>822</v>
      </c>
      <c r="ER80" s="13" t="s">
        <v>823</v>
      </c>
    </row>
    <row r="81"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7"/>
      <c r="DJ81" s="7"/>
      <c r="DK81" s="7"/>
      <c r="DL81" s="7"/>
      <c r="DM81" s="7"/>
      <c r="DN81" s="7"/>
      <c r="DO81" s="7"/>
      <c r="DP81" s="13"/>
      <c r="DQ81" s="13"/>
      <c r="DR81" s="13"/>
      <c r="DS81" s="13"/>
      <c r="DT81" s="13"/>
      <c r="DU81" s="13"/>
      <c r="DV81" s="13"/>
      <c r="DW81" s="13"/>
      <c r="DX81" s="13"/>
      <c r="DY81" s="13"/>
      <c r="DZ81" s="13"/>
      <c r="EA81" s="13"/>
      <c r="EB81" s="13"/>
      <c r="EC81" s="13"/>
      <c r="ED81" s="13"/>
      <c r="EE81" s="13"/>
      <c r="EF81" s="97"/>
      <c r="EG81" s="97"/>
      <c r="EH81" s="97"/>
      <c r="EI81" s="97"/>
      <c r="EJ81" s="97"/>
      <c r="EK81" s="13"/>
      <c r="EL81" s="13"/>
      <c r="EM81" s="13"/>
      <c r="EN81" s="13"/>
      <c r="EO81" s="13"/>
      <c r="EP81" s="13">
        <v>3.0</v>
      </c>
      <c r="EQ81" s="13" t="s">
        <v>824</v>
      </c>
      <c r="ER81" s="13" t="s">
        <v>825</v>
      </c>
    </row>
    <row r="82"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7"/>
      <c r="DJ82" s="7"/>
      <c r="DK82" s="7"/>
      <c r="DL82" s="7"/>
      <c r="DM82" s="7"/>
      <c r="DN82" s="7"/>
      <c r="DO82" s="7"/>
      <c r="DP82" s="13"/>
      <c r="DQ82" s="13"/>
      <c r="DR82" s="13"/>
      <c r="DS82" s="13"/>
      <c r="DT82" s="13"/>
      <c r="DU82" s="13"/>
      <c r="DV82" s="13"/>
      <c r="DW82" s="13"/>
      <c r="DX82" s="13"/>
      <c r="DY82" s="13"/>
      <c r="DZ82" s="13"/>
      <c r="EA82" s="13"/>
      <c r="EB82" s="13"/>
      <c r="EC82" s="13"/>
      <c r="ED82" s="13"/>
      <c r="EE82" s="13"/>
      <c r="EF82" s="97"/>
      <c r="EG82" s="97"/>
      <c r="EH82" s="97"/>
      <c r="EI82" s="97"/>
      <c r="EJ82" s="97"/>
      <c r="EK82" s="13"/>
      <c r="EL82" s="13"/>
      <c r="EM82" s="13"/>
      <c r="EN82" s="13"/>
      <c r="EO82" s="13"/>
      <c r="EP82" s="13">
        <v>4.0</v>
      </c>
      <c r="EQ82" s="13" t="s">
        <v>826</v>
      </c>
      <c r="ER82" s="13" t="s">
        <v>827</v>
      </c>
    </row>
    <row r="83"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7"/>
      <c r="DJ83" s="7"/>
      <c r="DK83" s="7"/>
      <c r="DL83" s="7"/>
      <c r="DM83" s="7"/>
      <c r="DN83" s="7"/>
      <c r="DO83" s="7"/>
      <c r="DP83" s="13"/>
      <c r="DQ83" s="13"/>
      <c r="DR83" s="13"/>
      <c r="DS83" s="13"/>
      <c r="DT83" s="13"/>
      <c r="DU83" s="13"/>
      <c r="DV83" s="13"/>
      <c r="DW83" s="13"/>
      <c r="DX83" s="13"/>
      <c r="DY83" s="13"/>
      <c r="DZ83" s="13"/>
      <c r="EA83" s="13"/>
      <c r="EB83" s="13"/>
      <c r="EC83" s="13"/>
      <c r="ED83" s="13"/>
      <c r="EE83" s="13"/>
      <c r="EF83" s="97"/>
      <c r="EG83" s="97"/>
      <c r="EH83" s="97"/>
      <c r="EI83" s="97"/>
      <c r="EJ83" s="97"/>
      <c r="EK83" s="13"/>
      <c r="EL83" s="13"/>
      <c r="EM83" s="13"/>
      <c r="EN83" s="13"/>
      <c r="EO83" s="13"/>
      <c r="EP83" s="13">
        <v>4.0</v>
      </c>
      <c r="EQ83" s="13" t="s">
        <v>828</v>
      </c>
      <c r="ER83" s="13" t="s">
        <v>829</v>
      </c>
    </row>
    <row r="84"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7"/>
      <c r="DJ84" s="7"/>
      <c r="DK84" s="7"/>
      <c r="DL84" s="7"/>
      <c r="DM84" s="7"/>
      <c r="DN84" s="7"/>
      <c r="DO84" s="7"/>
      <c r="DP84" s="13"/>
      <c r="DQ84" s="13"/>
      <c r="DR84" s="13"/>
      <c r="DS84" s="13"/>
      <c r="DT84" s="13"/>
      <c r="DU84" s="13"/>
      <c r="DV84" s="13"/>
      <c r="DW84" s="13"/>
      <c r="DX84" s="13"/>
      <c r="DY84" s="13"/>
      <c r="DZ84" s="13"/>
      <c r="EA84" s="13"/>
      <c r="EB84" s="13"/>
      <c r="EC84" s="13"/>
      <c r="ED84" s="13"/>
      <c r="EE84" s="13"/>
      <c r="EF84" s="97"/>
      <c r="EG84" s="97"/>
      <c r="EH84" s="97"/>
      <c r="EI84" s="97"/>
      <c r="EJ84" s="97"/>
      <c r="EK84" s="13"/>
      <c r="EL84" s="13"/>
      <c r="EM84" s="13"/>
      <c r="EN84" s="13"/>
      <c r="EO84" s="13"/>
      <c r="EP84" s="13">
        <v>4.0</v>
      </c>
      <c r="EQ84" s="13" t="s">
        <v>830</v>
      </c>
      <c r="ER84" s="13" t="s">
        <v>831</v>
      </c>
    </row>
    <row r="85"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7"/>
      <c r="DJ85" s="7"/>
      <c r="DK85" s="7"/>
      <c r="DL85" s="7"/>
      <c r="DM85" s="7"/>
      <c r="DN85" s="7"/>
      <c r="DO85" s="7"/>
      <c r="DP85" s="13"/>
      <c r="DQ85" s="13"/>
      <c r="DR85" s="13"/>
      <c r="DS85" s="13"/>
      <c r="DT85" s="13"/>
      <c r="DU85" s="13"/>
      <c r="DV85" s="13"/>
      <c r="DW85" s="13"/>
      <c r="DX85" s="13"/>
      <c r="DY85" s="13"/>
      <c r="DZ85" s="13"/>
      <c r="EA85" s="13"/>
      <c r="EB85" s="13"/>
      <c r="EC85" s="13"/>
      <c r="ED85" s="13"/>
      <c r="EE85" s="13"/>
      <c r="EF85" s="97"/>
      <c r="EG85" s="97"/>
      <c r="EH85" s="97"/>
      <c r="EI85" s="97"/>
      <c r="EJ85" s="97"/>
      <c r="EK85" s="13"/>
      <c r="EL85" s="13"/>
      <c r="EM85" s="13"/>
      <c r="EN85" s="13"/>
      <c r="EO85" s="13"/>
      <c r="EP85" s="13">
        <v>4.0</v>
      </c>
      <c r="EQ85" s="13" t="s">
        <v>832</v>
      </c>
      <c r="ER85" s="13" t="s">
        <v>833</v>
      </c>
    </row>
    <row r="8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7"/>
      <c r="DJ86" s="7"/>
      <c r="DK86" s="7"/>
      <c r="DL86" s="7"/>
      <c r="DM86" s="7"/>
      <c r="DN86" s="7"/>
      <c r="DO86" s="7"/>
      <c r="DP86" s="13"/>
      <c r="DQ86" s="13"/>
      <c r="DR86" s="13"/>
      <c r="DS86" s="13"/>
      <c r="DT86" s="13"/>
      <c r="DU86" s="13"/>
      <c r="DV86" s="13"/>
      <c r="DW86" s="13"/>
      <c r="DX86" s="13"/>
      <c r="DY86" s="13"/>
      <c r="DZ86" s="13"/>
      <c r="EA86" s="13"/>
      <c r="EB86" s="13"/>
      <c r="EC86" s="13"/>
      <c r="ED86" s="13"/>
      <c r="EE86" s="13"/>
      <c r="EF86" s="97"/>
      <c r="EG86" s="97"/>
      <c r="EH86" s="97"/>
      <c r="EI86" s="97"/>
      <c r="EJ86" s="97"/>
      <c r="EK86" s="13"/>
      <c r="EL86" s="13"/>
      <c r="EM86" s="13"/>
      <c r="EN86" s="13"/>
      <c r="EO86" s="13"/>
      <c r="EP86" s="13">
        <v>4.0</v>
      </c>
      <c r="EQ86" s="13" t="s">
        <v>834</v>
      </c>
      <c r="ER86" s="13" t="s">
        <v>835</v>
      </c>
    </row>
    <row r="87"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7"/>
      <c r="DJ87" s="7"/>
      <c r="DK87" s="7"/>
      <c r="DL87" s="7"/>
      <c r="DM87" s="7"/>
      <c r="DN87" s="7"/>
      <c r="DO87" s="7"/>
      <c r="DP87" s="13"/>
      <c r="DQ87" s="13"/>
      <c r="DR87" s="13"/>
      <c r="DS87" s="13"/>
      <c r="DT87" s="13"/>
      <c r="DU87" s="13"/>
      <c r="DV87" s="13"/>
      <c r="DW87" s="13"/>
      <c r="DX87" s="13"/>
      <c r="DY87" s="13"/>
      <c r="DZ87" s="13"/>
      <c r="EA87" s="13"/>
      <c r="EB87" s="13"/>
      <c r="EC87" s="13"/>
      <c r="ED87" s="13"/>
      <c r="EE87" s="13"/>
      <c r="EF87" s="97"/>
      <c r="EG87" s="97"/>
      <c r="EH87" s="97"/>
      <c r="EI87" s="97"/>
      <c r="EJ87" s="97"/>
      <c r="EK87" s="13"/>
      <c r="EL87" s="13"/>
      <c r="EM87" s="13"/>
      <c r="EN87" s="13"/>
      <c r="EO87" s="13"/>
      <c r="EP87" s="13">
        <v>4.0</v>
      </c>
      <c r="EQ87" s="13" t="s">
        <v>836</v>
      </c>
      <c r="ER87" s="13" t="s">
        <v>837</v>
      </c>
    </row>
    <row r="88"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7"/>
      <c r="DJ88" s="7"/>
      <c r="DK88" s="7"/>
      <c r="DL88" s="7"/>
      <c r="DM88" s="7"/>
      <c r="DN88" s="7"/>
      <c r="DO88" s="7"/>
      <c r="DP88" s="13"/>
      <c r="DQ88" s="13"/>
      <c r="DR88" s="13"/>
      <c r="DS88" s="13"/>
      <c r="DT88" s="13"/>
      <c r="DU88" s="13"/>
      <c r="DV88" s="13"/>
      <c r="DW88" s="13"/>
      <c r="DX88" s="13"/>
      <c r="DY88" s="13"/>
      <c r="DZ88" s="13"/>
      <c r="EA88" s="13"/>
      <c r="EB88" s="13"/>
      <c r="EC88" s="13"/>
      <c r="ED88" s="13"/>
      <c r="EE88" s="13"/>
      <c r="EF88" s="97"/>
      <c r="EG88" s="97"/>
      <c r="EH88" s="97"/>
      <c r="EI88" s="97"/>
      <c r="EJ88" s="97"/>
      <c r="EK88" s="13"/>
      <c r="EL88" s="13"/>
      <c r="EM88" s="13"/>
      <c r="EN88" s="13"/>
      <c r="EO88" s="13"/>
      <c r="EP88" s="13">
        <v>4.0</v>
      </c>
      <c r="EQ88" s="13" t="s">
        <v>838</v>
      </c>
      <c r="ER88" s="13" t="s">
        <v>839</v>
      </c>
    </row>
    <row r="89"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7"/>
      <c r="DJ89" s="7"/>
      <c r="DK89" s="7"/>
      <c r="DL89" s="7"/>
      <c r="DM89" s="7"/>
      <c r="DN89" s="7"/>
      <c r="DO89" s="7"/>
      <c r="DP89" s="13"/>
      <c r="DQ89" s="13"/>
      <c r="DR89" s="13"/>
      <c r="DS89" s="13"/>
      <c r="DT89" s="13"/>
      <c r="DU89" s="13"/>
      <c r="DV89" s="13"/>
      <c r="DW89" s="13"/>
      <c r="DX89" s="13"/>
      <c r="DY89" s="13"/>
      <c r="DZ89" s="13"/>
      <c r="EA89" s="13"/>
      <c r="EB89" s="13"/>
      <c r="EC89" s="13"/>
      <c r="ED89" s="13"/>
      <c r="EE89" s="13"/>
      <c r="EF89" s="97"/>
      <c r="EG89" s="97"/>
      <c r="EH89" s="97"/>
      <c r="EI89" s="97"/>
      <c r="EJ89" s="97"/>
      <c r="EK89" s="13"/>
      <c r="EL89" s="13"/>
      <c r="EM89" s="13"/>
      <c r="EN89" s="13"/>
      <c r="EO89" s="13"/>
      <c r="EP89" s="13">
        <v>4.0</v>
      </c>
      <c r="EQ89" s="13" t="s">
        <v>840</v>
      </c>
      <c r="ER89" s="13" t="s">
        <v>841</v>
      </c>
    </row>
    <row r="90"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7"/>
      <c r="DJ90" s="7"/>
      <c r="DK90" s="7"/>
      <c r="DL90" s="7"/>
      <c r="DM90" s="7"/>
      <c r="DN90" s="7"/>
      <c r="DO90" s="7"/>
      <c r="DP90" s="13"/>
      <c r="DQ90" s="13"/>
      <c r="DR90" s="13"/>
      <c r="DS90" s="13"/>
      <c r="DT90" s="13"/>
      <c r="DU90" s="13"/>
      <c r="DV90" s="13"/>
      <c r="DW90" s="13"/>
      <c r="DX90" s="13"/>
      <c r="DY90" s="13"/>
      <c r="DZ90" s="13"/>
      <c r="EA90" s="13"/>
      <c r="EB90" s="13"/>
      <c r="EC90" s="13"/>
      <c r="ED90" s="13"/>
      <c r="EE90" s="13"/>
      <c r="EF90" s="97"/>
      <c r="EG90" s="97"/>
      <c r="EH90" s="97"/>
      <c r="EI90" s="97"/>
      <c r="EJ90" s="97"/>
      <c r="EK90" s="13"/>
      <c r="EL90" s="13"/>
      <c r="EM90" s="13"/>
      <c r="EN90" s="13"/>
      <c r="EO90" s="13"/>
      <c r="EP90" s="13">
        <v>4.0</v>
      </c>
      <c r="EQ90" s="13" t="s">
        <v>842</v>
      </c>
      <c r="ER90" s="13" t="s">
        <v>843</v>
      </c>
    </row>
    <row r="91"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7"/>
      <c r="DJ91" s="7"/>
      <c r="DK91" s="7"/>
      <c r="DL91" s="7"/>
      <c r="DM91" s="7"/>
      <c r="DN91" s="7"/>
      <c r="DO91" s="7"/>
      <c r="DP91" s="13"/>
      <c r="DQ91" s="13"/>
      <c r="DR91" s="13"/>
      <c r="DS91" s="13"/>
      <c r="DT91" s="13"/>
      <c r="DU91" s="13"/>
      <c r="DV91" s="13"/>
      <c r="DW91" s="13"/>
      <c r="DX91" s="13"/>
      <c r="DY91" s="13"/>
      <c r="DZ91" s="13"/>
      <c r="EA91" s="13"/>
      <c r="EB91" s="13"/>
      <c r="EC91" s="13"/>
      <c r="ED91" s="13"/>
      <c r="EE91" s="13"/>
      <c r="EF91" s="97"/>
      <c r="EG91" s="97"/>
      <c r="EH91" s="97"/>
      <c r="EI91" s="97"/>
      <c r="EJ91" s="97"/>
      <c r="EK91" s="13"/>
      <c r="EL91" s="13"/>
      <c r="EM91" s="13"/>
      <c r="EN91" s="13"/>
      <c r="EO91" s="13"/>
      <c r="EP91" s="13">
        <v>4.5</v>
      </c>
      <c r="EQ91" s="13" t="s">
        <v>844</v>
      </c>
      <c r="ER91" s="13" t="s">
        <v>845</v>
      </c>
    </row>
    <row r="92"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7"/>
      <c r="DJ92" s="7"/>
      <c r="DK92" s="7"/>
      <c r="DL92" s="7"/>
      <c r="DM92" s="7"/>
      <c r="DN92" s="7"/>
      <c r="DO92" s="7"/>
      <c r="DP92" s="13"/>
      <c r="DQ92" s="13"/>
      <c r="DR92" s="13"/>
      <c r="DS92" s="13"/>
      <c r="DT92" s="13"/>
      <c r="DU92" s="13"/>
      <c r="DV92" s="13"/>
      <c r="DW92" s="13"/>
      <c r="DX92" s="13"/>
      <c r="DY92" s="13"/>
      <c r="DZ92" s="13"/>
      <c r="EA92" s="13"/>
      <c r="EB92" s="13"/>
      <c r="EC92" s="13"/>
      <c r="ED92" s="13"/>
      <c r="EE92" s="13"/>
      <c r="EF92" s="97"/>
      <c r="EG92" s="97"/>
      <c r="EH92" s="97"/>
      <c r="EI92" s="97"/>
      <c r="EJ92" s="97"/>
      <c r="EK92" s="13"/>
      <c r="EL92" s="13"/>
      <c r="EM92" s="13"/>
      <c r="EN92" s="13"/>
      <c r="EO92" s="13"/>
      <c r="EP92" s="13">
        <v>5.0</v>
      </c>
      <c r="EQ92" s="13" t="s">
        <v>846</v>
      </c>
      <c r="ER92" s="13" t="s">
        <v>847</v>
      </c>
    </row>
    <row r="93"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7"/>
      <c r="DJ93" s="7"/>
      <c r="DK93" s="7"/>
      <c r="DL93" s="7"/>
      <c r="DM93" s="7"/>
      <c r="DN93" s="7"/>
      <c r="DO93" s="7"/>
      <c r="DP93" s="13"/>
      <c r="DQ93" s="13"/>
      <c r="DR93" s="13"/>
      <c r="DS93" s="13"/>
      <c r="DT93" s="13"/>
      <c r="DU93" s="13"/>
      <c r="DV93" s="13"/>
      <c r="DW93" s="13"/>
      <c r="DX93" s="13"/>
      <c r="DY93" s="13"/>
      <c r="DZ93" s="13"/>
      <c r="EA93" s="13"/>
      <c r="EB93" s="13"/>
      <c r="EC93" s="13"/>
      <c r="ED93" s="13"/>
      <c r="EE93" s="13"/>
      <c r="EF93" s="97"/>
      <c r="EG93" s="97"/>
      <c r="EH93" s="97"/>
      <c r="EI93" s="97"/>
      <c r="EJ93" s="97"/>
      <c r="EK93" s="13"/>
      <c r="EL93" s="13"/>
      <c r="EM93" s="13"/>
      <c r="EN93" s="13"/>
      <c r="EO93" s="13"/>
      <c r="EP93" s="13">
        <v>5.0</v>
      </c>
      <c r="EQ93" s="13" t="s">
        <v>848</v>
      </c>
      <c r="ER93" s="13" t="s">
        <v>849</v>
      </c>
    </row>
    <row r="94"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7"/>
      <c r="DJ94" s="7"/>
      <c r="DK94" s="7"/>
      <c r="DL94" s="7"/>
      <c r="DM94" s="7"/>
      <c r="DN94" s="7"/>
      <c r="DO94" s="7"/>
      <c r="DP94" s="13"/>
      <c r="DQ94" s="13"/>
      <c r="DR94" s="13"/>
      <c r="DS94" s="13"/>
      <c r="DT94" s="13"/>
      <c r="DU94" s="13"/>
      <c r="DV94" s="13"/>
      <c r="DW94" s="13"/>
      <c r="DX94" s="13"/>
      <c r="DY94" s="13"/>
      <c r="DZ94" s="13"/>
      <c r="EA94" s="13"/>
      <c r="EB94" s="13"/>
      <c r="EC94" s="13"/>
      <c r="ED94" s="13"/>
      <c r="EE94" s="13"/>
      <c r="EF94" s="97"/>
      <c r="EG94" s="97"/>
      <c r="EH94" s="97"/>
      <c r="EI94" s="97"/>
      <c r="EJ94" s="97"/>
      <c r="EK94" s="13"/>
      <c r="EL94" s="13"/>
      <c r="EM94" s="13"/>
      <c r="EN94" s="13"/>
      <c r="EO94" s="13"/>
      <c r="EP94" s="13">
        <v>5.0</v>
      </c>
      <c r="EQ94" s="13" t="s">
        <v>850</v>
      </c>
      <c r="ER94" s="13" t="s">
        <v>851</v>
      </c>
    </row>
    <row r="95"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7"/>
      <c r="DJ95" s="7"/>
      <c r="DK95" s="7"/>
      <c r="DL95" s="7"/>
      <c r="DM95" s="7"/>
      <c r="DN95" s="7"/>
      <c r="DO95" s="7"/>
      <c r="DP95" s="13"/>
      <c r="DQ95" s="13"/>
      <c r="DR95" s="13"/>
      <c r="DS95" s="13"/>
      <c r="DT95" s="13"/>
      <c r="DU95" s="13"/>
      <c r="DV95" s="13"/>
      <c r="DW95" s="13"/>
      <c r="DX95" s="13"/>
      <c r="DY95" s="13"/>
      <c r="DZ95" s="13"/>
      <c r="EA95" s="13"/>
      <c r="EB95" s="13"/>
      <c r="EC95" s="13"/>
      <c r="ED95" s="13"/>
      <c r="EE95" s="13"/>
      <c r="EF95" s="97"/>
      <c r="EG95" s="97"/>
      <c r="EH95" s="97"/>
      <c r="EI95" s="97"/>
      <c r="EJ95" s="97"/>
      <c r="EK95" s="13"/>
      <c r="EL95" s="13"/>
      <c r="EM95" s="13"/>
      <c r="EN95" s="13"/>
      <c r="EO95" s="13"/>
      <c r="EP95" s="13">
        <v>5.0</v>
      </c>
      <c r="EQ95" s="13" t="s">
        <v>852</v>
      </c>
      <c r="ER95" s="13" t="s">
        <v>853</v>
      </c>
    </row>
    <row r="9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7"/>
      <c r="DJ96" s="7"/>
      <c r="DK96" s="7"/>
      <c r="DL96" s="7"/>
      <c r="DM96" s="7"/>
      <c r="DN96" s="7"/>
      <c r="DO96" s="7"/>
      <c r="DP96" s="13"/>
      <c r="DQ96" s="13"/>
      <c r="DR96" s="13"/>
      <c r="DS96" s="13"/>
      <c r="DT96" s="13"/>
      <c r="DU96" s="13"/>
      <c r="DV96" s="13"/>
      <c r="DW96" s="13"/>
      <c r="DX96" s="13"/>
      <c r="DY96" s="13"/>
      <c r="DZ96" s="13"/>
      <c r="EA96" s="13"/>
      <c r="EB96" s="13"/>
      <c r="EC96" s="13"/>
      <c r="ED96" s="13"/>
      <c r="EE96" s="13"/>
      <c r="EF96" s="97"/>
      <c r="EG96" s="97"/>
      <c r="EH96" s="97"/>
      <c r="EI96" s="97"/>
      <c r="EJ96" s="97"/>
      <c r="EK96" s="13"/>
      <c r="EL96" s="13"/>
      <c r="EM96" s="13"/>
      <c r="EN96" s="13"/>
      <c r="EO96" s="13"/>
      <c r="EP96" s="13">
        <v>5.3</v>
      </c>
      <c r="EQ96" s="13" t="s">
        <v>854</v>
      </c>
      <c r="ER96" s="13" t="s">
        <v>855</v>
      </c>
    </row>
    <row r="97"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7"/>
      <c r="DJ97" s="7"/>
      <c r="DK97" s="7"/>
      <c r="DL97" s="7"/>
      <c r="DM97" s="7"/>
      <c r="DN97" s="7"/>
      <c r="DO97" s="7"/>
      <c r="DP97" s="13"/>
      <c r="DQ97" s="13"/>
      <c r="DR97" s="13"/>
      <c r="DS97" s="13"/>
      <c r="DT97" s="13"/>
      <c r="DU97" s="13"/>
      <c r="DV97" s="13"/>
      <c r="DW97" s="13"/>
      <c r="DX97" s="13"/>
      <c r="DY97" s="13"/>
      <c r="DZ97" s="13"/>
      <c r="EA97" s="13"/>
      <c r="EB97" s="13"/>
      <c r="EC97" s="13"/>
      <c r="ED97" s="13"/>
      <c r="EE97" s="13"/>
      <c r="EF97" s="97"/>
      <c r="EG97" s="97"/>
      <c r="EH97" s="97"/>
      <c r="EI97" s="97"/>
      <c r="EJ97" s="97"/>
      <c r="EK97" s="13"/>
      <c r="EL97" s="13"/>
      <c r="EM97" s="13"/>
      <c r="EN97" s="13"/>
      <c r="EO97" s="13"/>
      <c r="EP97" s="13">
        <v>5.3</v>
      </c>
      <c r="EQ97" s="13" t="s">
        <v>856</v>
      </c>
      <c r="ER97" s="13" t="s">
        <v>857</v>
      </c>
    </row>
    <row r="98"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7"/>
      <c r="DJ98" s="7"/>
      <c r="DK98" s="7"/>
      <c r="DL98" s="7"/>
      <c r="DM98" s="7"/>
      <c r="DN98" s="7"/>
      <c r="DO98" s="7"/>
      <c r="DP98" s="13"/>
      <c r="DQ98" s="13"/>
      <c r="DR98" s="13"/>
      <c r="DS98" s="13"/>
      <c r="DT98" s="13"/>
      <c r="DU98" s="13"/>
      <c r="DV98" s="13"/>
      <c r="DW98" s="13"/>
      <c r="DX98" s="13"/>
      <c r="DY98" s="13"/>
      <c r="DZ98" s="13"/>
      <c r="EA98" s="13"/>
      <c r="EB98" s="13"/>
      <c r="EC98" s="13"/>
      <c r="ED98" s="13"/>
      <c r="EE98" s="13"/>
      <c r="EF98" s="97"/>
      <c r="EG98" s="97"/>
      <c r="EH98" s="97"/>
      <c r="EI98" s="97"/>
      <c r="EJ98" s="97"/>
      <c r="EK98" s="13"/>
      <c r="EL98" s="13"/>
      <c r="EM98" s="13"/>
      <c r="EN98" s="13"/>
      <c r="EO98" s="13"/>
      <c r="EP98" s="13">
        <v>5.75</v>
      </c>
      <c r="EQ98" s="13" t="s">
        <v>858</v>
      </c>
      <c r="ER98" s="13" t="s">
        <v>859</v>
      </c>
    </row>
    <row r="99"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7"/>
      <c r="DJ99" s="7"/>
      <c r="DK99" s="7"/>
      <c r="DL99" s="7"/>
      <c r="DM99" s="7"/>
      <c r="DN99" s="7"/>
      <c r="DO99" s="7"/>
      <c r="DP99" s="13"/>
      <c r="DQ99" s="13"/>
      <c r="DR99" s="13"/>
      <c r="DS99" s="13"/>
      <c r="DT99" s="13"/>
      <c r="DU99" s="13"/>
      <c r="DV99" s="13"/>
      <c r="DW99" s="13"/>
      <c r="DX99" s="13"/>
      <c r="DY99" s="13"/>
      <c r="DZ99" s="13"/>
      <c r="EA99" s="13"/>
      <c r="EB99" s="13"/>
      <c r="EC99" s="13"/>
      <c r="ED99" s="13"/>
      <c r="EE99" s="13"/>
      <c r="EF99" s="97"/>
      <c r="EG99" s="97"/>
      <c r="EH99" s="97"/>
      <c r="EI99" s="97"/>
      <c r="EJ99" s="97"/>
      <c r="EK99" s="13"/>
      <c r="EL99" s="13"/>
      <c r="EM99" s="13"/>
      <c r="EN99" s="13"/>
      <c r="EO99" s="13"/>
      <c r="EP99" s="13">
        <v>6.0</v>
      </c>
      <c r="EQ99" s="13" t="s">
        <v>860</v>
      </c>
      <c r="ER99" s="13" t="s">
        <v>861</v>
      </c>
    </row>
    <row r="100"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7"/>
      <c r="DJ100" s="7"/>
      <c r="DK100" s="7"/>
      <c r="DL100" s="7"/>
      <c r="DM100" s="7"/>
      <c r="DN100" s="7"/>
      <c r="DO100" s="7"/>
      <c r="DP100" s="13"/>
      <c r="DQ100" s="13"/>
      <c r="DR100" s="13"/>
      <c r="DS100" s="13"/>
      <c r="DT100" s="13"/>
      <c r="DU100" s="13"/>
      <c r="DV100" s="13"/>
      <c r="DW100" s="13"/>
      <c r="DX100" s="13"/>
      <c r="DY100" s="13"/>
      <c r="DZ100" s="13"/>
      <c r="EA100" s="13"/>
      <c r="EB100" s="13"/>
      <c r="EC100" s="13"/>
      <c r="ED100" s="13"/>
      <c r="EE100" s="13"/>
      <c r="EF100" s="97"/>
      <c r="EG100" s="97"/>
      <c r="EH100" s="97"/>
      <c r="EI100" s="97"/>
      <c r="EJ100" s="97"/>
      <c r="EK100" s="13"/>
      <c r="EL100" s="13"/>
      <c r="EM100" s="13"/>
      <c r="EN100" s="13"/>
      <c r="EO100" s="13"/>
      <c r="EP100" s="13">
        <v>6.0</v>
      </c>
      <c r="EQ100" s="13" t="s">
        <v>862</v>
      </c>
      <c r="ER100" s="13" t="s">
        <v>863</v>
      </c>
    </row>
    <row r="101"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7"/>
      <c r="DJ101" s="7"/>
      <c r="DK101" s="7"/>
      <c r="DL101" s="7"/>
      <c r="DM101" s="7"/>
      <c r="DN101" s="7"/>
      <c r="DO101" s="7"/>
      <c r="DP101" s="13"/>
      <c r="DQ101" s="13"/>
      <c r="DR101" s="13"/>
      <c r="DS101" s="13"/>
      <c r="DT101" s="13"/>
      <c r="DU101" s="13"/>
      <c r="DV101" s="13"/>
      <c r="DW101" s="13"/>
      <c r="DX101" s="13"/>
      <c r="DY101" s="13"/>
      <c r="DZ101" s="13"/>
      <c r="EA101" s="13"/>
      <c r="EB101" s="13"/>
      <c r="EC101" s="13"/>
      <c r="ED101" s="13"/>
      <c r="EE101" s="13"/>
      <c r="EF101" s="97"/>
      <c r="EG101" s="97"/>
      <c r="EH101" s="97"/>
      <c r="EI101" s="97"/>
      <c r="EJ101" s="97"/>
      <c r="EK101" s="13"/>
      <c r="EL101" s="13"/>
      <c r="EM101" s="13"/>
      <c r="EN101" s="13"/>
      <c r="EO101" s="13"/>
      <c r="EP101" s="13">
        <v>6.0</v>
      </c>
      <c r="EQ101" s="13" t="s">
        <v>864</v>
      </c>
      <c r="ER101" s="13" t="s">
        <v>865</v>
      </c>
    </row>
    <row r="102"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7"/>
      <c r="DJ102" s="7"/>
      <c r="DK102" s="7"/>
      <c r="DL102" s="7"/>
      <c r="DM102" s="7"/>
      <c r="DN102" s="7"/>
      <c r="DO102" s="7"/>
      <c r="DP102" s="13"/>
      <c r="DQ102" s="13"/>
      <c r="DR102" s="13"/>
      <c r="DS102" s="13"/>
      <c r="DT102" s="13"/>
      <c r="DU102" s="13"/>
      <c r="DV102" s="13"/>
      <c r="DW102" s="13"/>
      <c r="DX102" s="13"/>
      <c r="DY102" s="13"/>
      <c r="DZ102" s="13"/>
      <c r="EA102" s="13"/>
      <c r="EB102" s="13"/>
      <c r="EC102" s="13"/>
      <c r="ED102" s="13"/>
      <c r="EE102" s="13"/>
      <c r="EF102" s="97"/>
      <c r="EG102" s="97"/>
      <c r="EH102" s="97"/>
      <c r="EI102" s="97"/>
      <c r="EJ102" s="97"/>
      <c r="EK102" s="13"/>
      <c r="EL102" s="13"/>
      <c r="EM102" s="13"/>
      <c r="EN102" s="13"/>
      <c r="EO102" s="13"/>
      <c r="EP102" s="13">
        <v>6.5</v>
      </c>
      <c r="EQ102" s="13" t="s">
        <v>866</v>
      </c>
      <c r="ER102" s="13" t="s">
        <v>867</v>
      </c>
    </row>
    <row r="103"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7"/>
      <c r="DJ103" s="7"/>
      <c r="DK103" s="7"/>
      <c r="DL103" s="7"/>
      <c r="DM103" s="7"/>
      <c r="DN103" s="7"/>
      <c r="DO103" s="7"/>
      <c r="DP103" s="13"/>
      <c r="DQ103" s="13"/>
      <c r="DR103" s="13"/>
      <c r="DS103" s="13"/>
      <c r="DT103" s="13"/>
      <c r="DU103" s="13"/>
      <c r="DV103" s="13"/>
      <c r="DW103" s="13"/>
      <c r="DX103" s="13"/>
      <c r="DY103" s="13"/>
      <c r="DZ103" s="13"/>
      <c r="EA103" s="13"/>
      <c r="EB103" s="13"/>
      <c r="EC103" s="13"/>
      <c r="ED103" s="13"/>
      <c r="EE103" s="13"/>
      <c r="EF103" s="97"/>
      <c r="EG103" s="97"/>
      <c r="EH103" s="97"/>
      <c r="EI103" s="97"/>
      <c r="EJ103" s="97"/>
      <c r="EK103" s="13"/>
      <c r="EL103" s="13"/>
      <c r="EM103" s="13"/>
      <c r="EN103" s="13"/>
      <c r="EO103" s="13"/>
      <c r="EP103" s="13">
        <v>7.0</v>
      </c>
      <c r="EQ103" s="13" t="s">
        <v>868</v>
      </c>
      <c r="ER103" s="13" t="s">
        <v>869</v>
      </c>
    </row>
    <row r="104"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7"/>
      <c r="DJ104" s="7"/>
      <c r="DK104" s="7"/>
      <c r="DL104" s="7"/>
      <c r="DM104" s="7"/>
      <c r="DN104" s="7"/>
      <c r="DO104" s="7"/>
      <c r="DP104" s="13"/>
      <c r="DQ104" s="13"/>
      <c r="DR104" s="13"/>
      <c r="DS104" s="13"/>
      <c r="DT104" s="13"/>
      <c r="DU104" s="13"/>
      <c r="DV104" s="13"/>
      <c r="DW104" s="13"/>
      <c r="DX104" s="13"/>
      <c r="DY104" s="13"/>
      <c r="DZ104" s="13"/>
      <c r="EA104" s="13"/>
      <c r="EB104" s="13"/>
      <c r="EC104" s="13"/>
      <c r="ED104" s="13"/>
      <c r="EE104" s="13"/>
      <c r="EF104" s="97"/>
      <c r="EG104" s="97"/>
      <c r="EH104" s="97"/>
      <c r="EI104" s="97"/>
      <c r="EJ104" s="97"/>
      <c r="EK104" s="13"/>
      <c r="EL104" s="13"/>
      <c r="EM104" s="13"/>
      <c r="EN104" s="13"/>
      <c r="EO104" s="13"/>
      <c r="EP104" s="13">
        <v>7.0</v>
      </c>
      <c r="EQ104" s="13" t="s">
        <v>870</v>
      </c>
      <c r="ER104" s="13" t="s">
        <v>871</v>
      </c>
    </row>
    <row r="105"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7"/>
      <c r="DJ105" s="7"/>
      <c r="DK105" s="7"/>
      <c r="DL105" s="7"/>
      <c r="DM105" s="7"/>
      <c r="DN105" s="7"/>
      <c r="DO105" s="7"/>
      <c r="DP105" s="13"/>
      <c r="DQ105" s="13"/>
      <c r="DR105" s="13"/>
      <c r="DS105" s="13"/>
      <c r="DT105" s="13"/>
      <c r="DU105" s="13"/>
      <c r="DV105" s="13"/>
      <c r="DW105" s="13"/>
      <c r="DX105" s="13"/>
      <c r="DY105" s="13"/>
      <c r="DZ105" s="13"/>
      <c r="EA105" s="13"/>
      <c r="EB105" s="13"/>
      <c r="EC105" s="13"/>
      <c r="ED105" s="13"/>
      <c r="EE105" s="13"/>
      <c r="EF105" s="97"/>
      <c r="EG105" s="97"/>
      <c r="EH105" s="97"/>
      <c r="EI105" s="97"/>
      <c r="EJ105" s="97"/>
      <c r="EK105" s="13"/>
      <c r="EL105" s="13"/>
      <c r="EM105" s="13"/>
      <c r="EN105" s="13"/>
      <c r="EO105" s="13"/>
      <c r="EP105" s="13">
        <v>7.0</v>
      </c>
      <c r="EQ105" s="13" t="s">
        <v>872</v>
      </c>
      <c r="ER105" s="13" t="s">
        <v>873</v>
      </c>
    </row>
    <row r="10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7"/>
      <c r="DJ106" s="7"/>
      <c r="DK106" s="7"/>
      <c r="DL106" s="7"/>
      <c r="DM106" s="7"/>
      <c r="DN106" s="7"/>
      <c r="DO106" s="7"/>
      <c r="DP106" s="13"/>
      <c r="DQ106" s="13"/>
      <c r="DR106" s="13"/>
      <c r="DS106" s="13"/>
      <c r="DT106" s="13"/>
      <c r="DU106" s="13"/>
      <c r="DV106" s="13"/>
      <c r="DW106" s="13"/>
      <c r="DX106" s="13"/>
      <c r="DY106" s="13"/>
      <c r="DZ106" s="13"/>
      <c r="EA106" s="13"/>
      <c r="EB106" s="13"/>
      <c r="EC106" s="13"/>
      <c r="ED106" s="13"/>
      <c r="EE106" s="13"/>
      <c r="EF106" s="97"/>
      <c r="EG106" s="97"/>
      <c r="EH106" s="97"/>
      <c r="EI106" s="97"/>
      <c r="EJ106" s="97"/>
      <c r="EK106" s="13"/>
      <c r="EL106" s="13"/>
      <c r="EM106" s="13"/>
      <c r="EN106" s="13"/>
      <c r="EO106" s="13"/>
      <c r="EP106" s="13">
        <v>7.0</v>
      </c>
      <c r="EQ106" s="13" t="s">
        <v>874</v>
      </c>
      <c r="ER106" s="13" t="s">
        <v>875</v>
      </c>
    </row>
    <row r="107"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7"/>
      <c r="DJ107" s="7"/>
      <c r="DK107" s="7"/>
      <c r="DL107" s="7"/>
      <c r="DM107" s="7"/>
      <c r="DN107" s="7"/>
      <c r="DO107" s="7"/>
      <c r="DP107" s="13"/>
      <c r="DQ107" s="13"/>
      <c r="DR107" s="13"/>
      <c r="DS107" s="13"/>
      <c r="DT107" s="13"/>
      <c r="DU107" s="13"/>
      <c r="DV107" s="13"/>
      <c r="DW107" s="13"/>
      <c r="DX107" s="13"/>
      <c r="DY107" s="13"/>
      <c r="DZ107" s="13"/>
      <c r="EA107" s="13"/>
      <c r="EB107" s="13"/>
      <c r="EC107" s="13"/>
      <c r="ED107" s="13"/>
      <c r="EE107" s="13"/>
      <c r="EF107" s="97"/>
      <c r="EG107" s="97"/>
      <c r="EH107" s="97"/>
      <c r="EI107" s="97"/>
      <c r="EJ107" s="97"/>
      <c r="EK107" s="13"/>
      <c r="EL107" s="13"/>
      <c r="EM107" s="13"/>
      <c r="EN107" s="13"/>
      <c r="EO107" s="13"/>
      <c r="EP107" s="13">
        <v>7.0</v>
      </c>
      <c r="EQ107" s="13" t="s">
        <v>876</v>
      </c>
      <c r="ER107" s="13" t="s">
        <v>877</v>
      </c>
    </row>
    <row r="108"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7"/>
      <c r="DJ108" s="7"/>
      <c r="DK108" s="7"/>
      <c r="DL108" s="7"/>
      <c r="DM108" s="7"/>
      <c r="DN108" s="7"/>
      <c r="DO108" s="7"/>
      <c r="DP108" s="13"/>
      <c r="DQ108" s="13"/>
      <c r="DR108" s="13"/>
      <c r="DS108" s="13"/>
      <c r="DT108" s="13"/>
      <c r="DU108" s="13"/>
      <c r="DV108" s="13"/>
      <c r="DW108" s="13"/>
      <c r="DX108" s="13"/>
      <c r="DY108" s="13"/>
      <c r="DZ108" s="13"/>
      <c r="EA108" s="13"/>
      <c r="EB108" s="13"/>
      <c r="EC108" s="13"/>
      <c r="ED108" s="13"/>
      <c r="EE108" s="13"/>
      <c r="EF108" s="97"/>
      <c r="EG108" s="97"/>
      <c r="EH108" s="97"/>
      <c r="EI108" s="97"/>
      <c r="EJ108" s="97"/>
      <c r="EK108" s="13"/>
      <c r="EL108" s="13"/>
      <c r="EM108" s="13"/>
      <c r="EN108" s="13"/>
      <c r="EO108" s="13"/>
      <c r="EP108" s="13">
        <v>7.0</v>
      </c>
      <c r="EQ108" s="13" t="s">
        <v>878</v>
      </c>
      <c r="ER108" s="13" t="s">
        <v>879</v>
      </c>
    </row>
    <row r="109"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7"/>
      <c r="DJ109" s="7"/>
      <c r="DK109" s="7"/>
      <c r="DL109" s="7"/>
      <c r="DM109" s="7"/>
      <c r="DN109" s="7"/>
      <c r="DO109" s="7"/>
      <c r="DP109" s="13"/>
      <c r="DQ109" s="13"/>
      <c r="DR109" s="13"/>
      <c r="DS109" s="13"/>
      <c r="DT109" s="13"/>
      <c r="DU109" s="13"/>
      <c r="DV109" s="13"/>
      <c r="DW109" s="13"/>
      <c r="DX109" s="13"/>
      <c r="DY109" s="13"/>
      <c r="DZ109" s="13"/>
      <c r="EA109" s="13"/>
      <c r="EB109" s="13"/>
      <c r="EC109" s="13"/>
      <c r="ED109" s="13"/>
      <c r="EE109" s="13"/>
      <c r="EF109" s="97"/>
      <c r="EG109" s="97"/>
      <c r="EH109" s="97"/>
      <c r="EI109" s="97"/>
      <c r="EJ109" s="97"/>
      <c r="EK109" s="13"/>
      <c r="EL109" s="13"/>
      <c r="EM109" s="13"/>
      <c r="EN109" s="13"/>
      <c r="EO109" s="13"/>
      <c r="EP109" s="13">
        <v>8.0</v>
      </c>
      <c r="EQ109" s="13" t="s">
        <v>880</v>
      </c>
      <c r="ER109" s="13" t="s">
        <v>881</v>
      </c>
    </row>
    <row r="110"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7"/>
      <c r="DJ110" s="7"/>
      <c r="DK110" s="7"/>
      <c r="DL110" s="7"/>
      <c r="DM110" s="7"/>
      <c r="DN110" s="7"/>
      <c r="DO110" s="7"/>
      <c r="DP110" s="13"/>
      <c r="DQ110" s="13"/>
      <c r="DR110" s="13"/>
      <c r="DS110" s="13"/>
      <c r="DT110" s="13"/>
      <c r="DU110" s="13"/>
      <c r="DV110" s="13"/>
      <c r="DW110" s="13"/>
      <c r="DX110" s="13"/>
      <c r="DY110" s="13"/>
      <c r="DZ110" s="13"/>
      <c r="EA110" s="13"/>
      <c r="EB110" s="13"/>
      <c r="EC110" s="13"/>
      <c r="ED110" s="13"/>
      <c r="EE110" s="13"/>
      <c r="EF110" s="97"/>
      <c r="EG110" s="97"/>
      <c r="EH110" s="97"/>
      <c r="EI110" s="97"/>
      <c r="EJ110" s="97"/>
      <c r="EK110" s="13"/>
      <c r="EL110" s="13"/>
      <c r="EM110" s="13"/>
      <c r="EN110" s="13"/>
      <c r="EO110" s="13"/>
      <c r="EP110" s="13">
        <v>8.0</v>
      </c>
      <c r="EQ110" s="13" t="s">
        <v>882</v>
      </c>
      <c r="ER110" s="13" t="s">
        <v>883</v>
      </c>
    </row>
    <row r="111"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7"/>
      <c r="DJ111" s="7"/>
      <c r="DK111" s="7"/>
      <c r="DL111" s="7"/>
      <c r="DM111" s="7"/>
      <c r="DN111" s="7"/>
      <c r="DO111" s="7"/>
      <c r="DP111" s="13"/>
      <c r="DQ111" s="13"/>
      <c r="DR111" s="13"/>
      <c r="DS111" s="13"/>
      <c r="DT111" s="13"/>
      <c r="DU111" s="13"/>
      <c r="DV111" s="13"/>
      <c r="DW111" s="13"/>
      <c r="DX111" s="13"/>
      <c r="DY111" s="13"/>
      <c r="DZ111" s="13"/>
      <c r="EA111" s="13"/>
      <c r="EB111" s="13"/>
      <c r="EC111" s="13"/>
      <c r="ED111" s="13"/>
      <c r="EE111" s="13"/>
      <c r="EF111" s="97"/>
      <c r="EG111" s="97"/>
      <c r="EH111" s="97"/>
      <c r="EI111" s="97"/>
      <c r="EJ111" s="97"/>
      <c r="EK111" s="13"/>
      <c r="EL111" s="13"/>
      <c r="EM111" s="13"/>
      <c r="EN111" s="13"/>
      <c r="EO111" s="13"/>
      <c r="EP111" s="13">
        <v>8.0</v>
      </c>
      <c r="EQ111" s="13" t="s">
        <v>884</v>
      </c>
      <c r="ER111" s="13" t="s">
        <v>885</v>
      </c>
    </row>
    <row r="112"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7"/>
      <c r="DJ112" s="7"/>
      <c r="DK112" s="7"/>
      <c r="DL112" s="7"/>
      <c r="DM112" s="7"/>
      <c r="DN112" s="7"/>
      <c r="DO112" s="7"/>
      <c r="DP112" s="13"/>
      <c r="DQ112" s="13"/>
      <c r="DR112" s="13"/>
      <c r="DS112" s="13"/>
      <c r="DT112" s="13"/>
      <c r="DU112" s="13"/>
      <c r="DV112" s="13"/>
      <c r="DW112" s="13"/>
      <c r="DX112" s="13"/>
      <c r="DY112" s="13"/>
      <c r="DZ112" s="13"/>
      <c r="EA112" s="13"/>
      <c r="EB112" s="13"/>
      <c r="EC112" s="13"/>
      <c r="ED112" s="13"/>
      <c r="EE112" s="13"/>
      <c r="EF112" s="97"/>
      <c r="EG112" s="97"/>
      <c r="EH112" s="97"/>
      <c r="EI112" s="97"/>
      <c r="EJ112" s="97"/>
      <c r="EK112" s="13"/>
      <c r="EL112" s="13"/>
      <c r="EM112" s="13"/>
      <c r="EN112" s="13"/>
      <c r="EO112" s="13"/>
      <c r="EP112" s="13">
        <v>8.0</v>
      </c>
      <c r="EQ112" s="13" t="s">
        <v>886</v>
      </c>
      <c r="ER112" s="13" t="s">
        <v>887</v>
      </c>
    </row>
    <row r="113"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7"/>
      <c r="DJ113" s="7"/>
      <c r="DK113" s="7"/>
      <c r="DL113" s="7"/>
      <c r="DM113" s="7"/>
      <c r="DN113" s="7"/>
      <c r="DO113" s="7"/>
      <c r="DP113" s="13"/>
      <c r="DQ113" s="13"/>
      <c r="DR113" s="13"/>
      <c r="DS113" s="13"/>
      <c r="DT113" s="13"/>
      <c r="DU113" s="13"/>
      <c r="DV113" s="13"/>
      <c r="DW113" s="13"/>
      <c r="DX113" s="13"/>
      <c r="DY113" s="13"/>
      <c r="DZ113" s="13"/>
      <c r="EA113" s="13"/>
      <c r="EB113" s="13"/>
      <c r="EC113" s="13"/>
      <c r="ED113" s="13"/>
      <c r="EE113" s="13"/>
      <c r="EF113" s="97"/>
      <c r="EG113" s="97"/>
      <c r="EH113" s="97"/>
      <c r="EI113" s="97"/>
      <c r="EJ113" s="97"/>
      <c r="EK113" s="13"/>
      <c r="EL113" s="13"/>
      <c r="EM113" s="13"/>
      <c r="EN113" s="13"/>
      <c r="EO113" s="13"/>
      <c r="EP113" s="13">
        <v>8.0</v>
      </c>
      <c r="EQ113" s="13" t="s">
        <v>888</v>
      </c>
      <c r="ER113" s="13" t="s">
        <v>889</v>
      </c>
    </row>
    <row r="114"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7"/>
      <c r="DJ114" s="7"/>
      <c r="DK114" s="7"/>
      <c r="DL114" s="7"/>
      <c r="DM114" s="7"/>
      <c r="DN114" s="7"/>
      <c r="DO114" s="7"/>
      <c r="DP114" s="13"/>
      <c r="DQ114" s="13"/>
      <c r="DR114" s="13"/>
      <c r="DS114" s="13"/>
      <c r="DT114" s="13"/>
      <c r="DU114" s="13"/>
      <c r="DV114" s="13"/>
      <c r="DW114" s="13"/>
      <c r="DX114" s="13"/>
      <c r="DY114" s="13"/>
      <c r="DZ114" s="13"/>
      <c r="EA114" s="13"/>
      <c r="EB114" s="13"/>
      <c r="EC114" s="13"/>
      <c r="ED114" s="13"/>
      <c r="EE114" s="13"/>
      <c r="EF114" s="97"/>
      <c r="EG114" s="97"/>
      <c r="EH114" s="97"/>
      <c r="EI114" s="97"/>
      <c r="EJ114" s="97"/>
      <c r="EK114" s="13"/>
      <c r="EL114" s="13"/>
      <c r="EM114" s="13"/>
      <c r="EN114" s="13"/>
      <c r="EO114" s="13"/>
      <c r="EP114" s="13">
        <v>8.0</v>
      </c>
      <c r="EQ114" s="13" t="s">
        <v>890</v>
      </c>
      <c r="ER114" s="13" t="s">
        <v>891</v>
      </c>
    </row>
    <row r="115"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7"/>
      <c r="DJ115" s="7"/>
      <c r="DK115" s="7"/>
      <c r="DL115" s="7"/>
      <c r="DM115" s="7"/>
      <c r="DN115" s="7"/>
      <c r="DO115" s="7"/>
      <c r="DP115" s="13"/>
      <c r="DQ115" s="13"/>
      <c r="DR115" s="13"/>
      <c r="DS115" s="13"/>
      <c r="DT115" s="13"/>
      <c r="DU115" s="13"/>
      <c r="DV115" s="13"/>
      <c r="DW115" s="13"/>
      <c r="DX115" s="13"/>
      <c r="DY115" s="13"/>
      <c r="DZ115" s="13"/>
      <c r="EA115" s="13"/>
      <c r="EB115" s="13"/>
      <c r="EC115" s="13"/>
      <c r="ED115" s="13"/>
      <c r="EE115" s="13"/>
      <c r="EF115" s="97"/>
      <c r="EG115" s="97"/>
      <c r="EH115" s="97"/>
      <c r="EI115" s="97"/>
      <c r="EJ115" s="97"/>
      <c r="EK115" s="13"/>
      <c r="EL115" s="13"/>
      <c r="EM115" s="13"/>
      <c r="EN115" s="13"/>
      <c r="EO115" s="13"/>
      <c r="EP115" s="13">
        <v>8.75</v>
      </c>
      <c r="EQ115" s="13" t="s">
        <v>892</v>
      </c>
      <c r="ER115" s="13" t="s">
        <v>893</v>
      </c>
    </row>
    <row r="11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7"/>
      <c r="DJ116" s="7"/>
      <c r="DK116" s="7"/>
      <c r="DL116" s="7"/>
      <c r="DM116" s="7"/>
      <c r="DN116" s="7"/>
      <c r="DO116" s="7"/>
      <c r="DP116" s="13"/>
      <c r="DQ116" s="13"/>
      <c r="DR116" s="13"/>
      <c r="DS116" s="13"/>
      <c r="DT116" s="13"/>
      <c r="DU116" s="13"/>
      <c r="DV116" s="13"/>
      <c r="DW116" s="13"/>
      <c r="DX116" s="13"/>
      <c r="DY116" s="13"/>
      <c r="DZ116" s="13"/>
      <c r="EA116" s="13"/>
      <c r="EB116" s="13"/>
      <c r="EC116" s="13"/>
      <c r="ED116" s="13"/>
      <c r="EE116" s="13"/>
      <c r="EF116" s="97"/>
      <c r="EG116" s="97"/>
      <c r="EH116" s="97"/>
      <c r="EI116" s="97"/>
      <c r="EJ116" s="97"/>
      <c r="EK116" s="13"/>
      <c r="EL116" s="13"/>
      <c r="EM116" s="13"/>
      <c r="EN116" s="13"/>
      <c r="EO116" s="13"/>
      <c r="EP116" s="13">
        <v>9.0</v>
      </c>
      <c r="EQ116" s="13" t="s">
        <v>894</v>
      </c>
      <c r="ER116" s="13" t="s">
        <v>895</v>
      </c>
    </row>
    <row r="117"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7"/>
      <c r="DJ117" s="7"/>
      <c r="DK117" s="7"/>
      <c r="DL117" s="7"/>
      <c r="DM117" s="7"/>
      <c r="DN117" s="7"/>
      <c r="DO117" s="7"/>
      <c r="DP117" s="13"/>
      <c r="DQ117" s="13"/>
      <c r="DR117" s="13"/>
      <c r="DS117" s="13"/>
      <c r="DT117" s="13"/>
      <c r="DU117" s="13"/>
      <c r="DV117" s="13"/>
      <c r="DW117" s="13"/>
      <c r="DX117" s="13"/>
      <c r="DY117" s="13"/>
      <c r="DZ117" s="13"/>
      <c r="EA117" s="13"/>
      <c r="EB117" s="13"/>
      <c r="EC117" s="13"/>
      <c r="ED117" s="13"/>
      <c r="EE117" s="13"/>
      <c r="EF117" s="97"/>
      <c r="EG117" s="97"/>
      <c r="EH117" s="97"/>
      <c r="EI117" s="97"/>
      <c r="EJ117" s="97"/>
      <c r="EK117" s="13"/>
      <c r="EL117" s="13"/>
      <c r="EM117" s="13"/>
      <c r="EN117" s="13"/>
      <c r="EO117" s="13"/>
      <c r="EP117" s="13">
        <v>9.0</v>
      </c>
      <c r="EQ117" s="13" t="s">
        <v>896</v>
      </c>
      <c r="ER117" s="13" t="s">
        <v>897</v>
      </c>
    </row>
    <row r="118"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7"/>
      <c r="DJ118" s="7"/>
      <c r="DK118" s="7"/>
      <c r="DL118" s="7"/>
      <c r="DM118" s="7"/>
      <c r="DN118" s="7"/>
      <c r="DO118" s="7"/>
      <c r="DP118" s="13"/>
      <c r="DQ118" s="13"/>
      <c r="DR118" s="13"/>
      <c r="DS118" s="13"/>
      <c r="DT118" s="13"/>
      <c r="DU118" s="13"/>
      <c r="DV118" s="13"/>
      <c r="DW118" s="13"/>
      <c r="DX118" s="13"/>
      <c r="DY118" s="13"/>
      <c r="DZ118" s="13"/>
      <c r="EA118" s="13"/>
      <c r="EB118" s="13"/>
      <c r="EC118" s="13"/>
      <c r="ED118" s="13"/>
      <c r="EE118" s="13"/>
      <c r="EF118" s="97"/>
      <c r="EG118" s="97"/>
      <c r="EH118" s="97"/>
      <c r="EI118" s="97"/>
      <c r="EJ118" s="97"/>
      <c r="EK118" s="13"/>
      <c r="EL118" s="13"/>
      <c r="EM118" s="13"/>
      <c r="EN118" s="13"/>
      <c r="EO118" s="13"/>
      <c r="EP118" s="13">
        <v>9.0</v>
      </c>
      <c r="EQ118" s="13" t="s">
        <v>898</v>
      </c>
      <c r="ER118" s="13" t="s">
        <v>899</v>
      </c>
    </row>
    <row r="119"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7"/>
      <c r="DJ119" s="7"/>
      <c r="DK119" s="7"/>
      <c r="DL119" s="7"/>
      <c r="DM119" s="7"/>
      <c r="DN119" s="7"/>
      <c r="DO119" s="7"/>
      <c r="DP119" s="13"/>
      <c r="DQ119" s="13"/>
      <c r="DR119" s="13"/>
      <c r="DS119" s="13"/>
      <c r="DT119" s="13"/>
      <c r="DU119" s="13"/>
      <c r="DV119" s="13"/>
      <c r="DW119" s="13"/>
      <c r="DX119" s="13"/>
      <c r="DY119" s="13"/>
      <c r="DZ119" s="13"/>
      <c r="EA119" s="13"/>
      <c r="EB119" s="13"/>
      <c r="EC119" s="13"/>
      <c r="ED119" s="13"/>
      <c r="EE119" s="13"/>
      <c r="EF119" s="97"/>
      <c r="EG119" s="97"/>
      <c r="EH119" s="97"/>
      <c r="EI119" s="97"/>
      <c r="EJ119" s="97"/>
      <c r="EK119" s="13"/>
      <c r="EL119" s="13"/>
      <c r="EM119" s="13"/>
      <c r="EN119" s="13"/>
      <c r="EO119" s="13"/>
      <c r="EP119" s="13">
        <v>9.0</v>
      </c>
      <c r="EQ119" s="13" t="s">
        <v>900</v>
      </c>
      <c r="ER119" s="13" t="s">
        <v>901</v>
      </c>
    </row>
    <row r="120"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7"/>
      <c r="DJ120" s="7"/>
      <c r="DK120" s="7"/>
      <c r="DL120" s="7"/>
      <c r="DM120" s="7"/>
      <c r="DN120" s="7"/>
      <c r="DO120" s="7"/>
      <c r="DP120" s="13"/>
      <c r="DQ120" s="13"/>
      <c r="DR120" s="13"/>
      <c r="DS120" s="13"/>
      <c r="DT120" s="13"/>
      <c r="DU120" s="13"/>
      <c r="DV120" s="13"/>
      <c r="DW120" s="13"/>
      <c r="DX120" s="13"/>
      <c r="DY120" s="13"/>
      <c r="DZ120" s="13"/>
      <c r="EA120" s="13"/>
      <c r="EB120" s="13"/>
      <c r="EC120" s="13"/>
      <c r="ED120" s="13"/>
      <c r="EE120" s="13"/>
      <c r="EF120" s="97"/>
      <c r="EG120" s="97"/>
      <c r="EH120" s="97"/>
      <c r="EI120" s="97"/>
      <c r="EJ120" s="97"/>
      <c r="EK120" s="13"/>
      <c r="EL120" s="13"/>
      <c r="EM120" s="13"/>
      <c r="EN120" s="13"/>
      <c r="EO120" s="13"/>
      <c r="EP120" s="13">
        <v>9.0</v>
      </c>
      <c r="EQ120" s="13" t="s">
        <v>902</v>
      </c>
      <c r="ER120" s="13" t="s">
        <v>903</v>
      </c>
    </row>
    <row r="121"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7"/>
      <c r="DJ121" s="7"/>
      <c r="DK121" s="7"/>
      <c r="DL121" s="7"/>
      <c r="DM121" s="7"/>
      <c r="DN121" s="7"/>
      <c r="DO121" s="7"/>
      <c r="DP121" s="13"/>
      <c r="DQ121" s="13"/>
      <c r="DR121" s="13"/>
      <c r="DS121" s="13"/>
      <c r="DT121" s="13"/>
      <c r="DU121" s="13"/>
      <c r="DV121" s="13"/>
      <c r="DW121" s="13"/>
      <c r="DX121" s="13"/>
      <c r="DY121" s="13"/>
      <c r="DZ121" s="13"/>
      <c r="EA121" s="13"/>
      <c r="EB121" s="13"/>
      <c r="EC121" s="13"/>
      <c r="ED121" s="13"/>
      <c r="EE121" s="13"/>
      <c r="EF121" s="97"/>
      <c r="EG121" s="97"/>
      <c r="EH121" s="97"/>
      <c r="EI121" s="97"/>
      <c r="EJ121" s="97"/>
      <c r="EK121" s="13"/>
      <c r="EL121" s="13"/>
      <c r="EM121" s="13"/>
      <c r="EN121" s="13"/>
      <c r="EO121" s="13"/>
      <c r="EP121" s="13">
        <v>9.5</v>
      </c>
      <c r="EQ121" s="13" t="s">
        <v>904</v>
      </c>
      <c r="ER121" s="13" t="s">
        <v>905</v>
      </c>
    </row>
    <row r="122"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7"/>
      <c r="DJ122" s="7"/>
      <c r="DK122" s="7"/>
      <c r="DL122" s="7"/>
      <c r="DM122" s="7"/>
      <c r="DN122" s="7"/>
      <c r="DO122" s="7"/>
      <c r="DP122" s="13"/>
      <c r="DQ122" s="13"/>
      <c r="DR122" s="13"/>
      <c r="DS122" s="13"/>
      <c r="DT122" s="13"/>
      <c r="DU122" s="13"/>
      <c r="DV122" s="13"/>
      <c r="DW122" s="13"/>
      <c r="DX122" s="13"/>
      <c r="DY122" s="13"/>
      <c r="DZ122" s="13"/>
      <c r="EA122" s="13"/>
      <c r="EB122" s="13"/>
      <c r="EC122" s="13"/>
      <c r="ED122" s="13"/>
      <c r="EE122" s="13"/>
      <c r="EF122" s="97"/>
      <c r="EG122" s="97"/>
      <c r="EH122" s="97"/>
      <c r="EI122" s="97"/>
      <c r="EJ122" s="97"/>
      <c r="EK122" s="13"/>
      <c r="EL122" s="13"/>
      <c r="EM122" s="13"/>
      <c r="EN122" s="13"/>
      <c r="EO122" s="13"/>
      <c r="EP122" s="13">
        <v>9.5</v>
      </c>
      <c r="EQ122" s="13" t="s">
        <v>906</v>
      </c>
      <c r="ER122" s="13" t="s">
        <v>907</v>
      </c>
    </row>
    <row r="123"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7"/>
      <c r="DJ123" s="7"/>
      <c r="DK123" s="7"/>
      <c r="DL123" s="7"/>
      <c r="DM123" s="7"/>
      <c r="DN123" s="7"/>
      <c r="DO123" s="7"/>
      <c r="DP123" s="13"/>
      <c r="DQ123" s="13"/>
      <c r="DR123" s="13"/>
      <c r="DS123" s="13"/>
      <c r="DT123" s="13"/>
      <c r="DU123" s="13"/>
      <c r="DV123" s="13"/>
      <c r="DW123" s="13"/>
      <c r="DX123" s="13"/>
      <c r="DY123" s="13"/>
      <c r="DZ123" s="13"/>
      <c r="EA123" s="13"/>
      <c r="EB123" s="13"/>
      <c r="EC123" s="13"/>
      <c r="ED123" s="13"/>
      <c r="EE123" s="13"/>
      <c r="EF123" s="97"/>
      <c r="EG123" s="97"/>
      <c r="EH123" s="97"/>
      <c r="EI123" s="97"/>
      <c r="EJ123" s="97"/>
      <c r="EK123" s="13"/>
      <c r="EL123" s="13"/>
      <c r="EM123" s="13"/>
      <c r="EN123" s="13"/>
      <c r="EO123" s="13"/>
      <c r="EP123" s="13">
        <v>10.0</v>
      </c>
      <c r="EQ123" s="13" t="s">
        <v>908</v>
      </c>
      <c r="ER123" s="13" t="s">
        <v>909</v>
      </c>
    </row>
    <row r="124"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7"/>
      <c r="DJ124" s="7"/>
      <c r="DK124" s="7"/>
      <c r="DL124" s="7"/>
      <c r="DM124" s="7"/>
      <c r="DN124" s="7"/>
      <c r="DO124" s="7"/>
      <c r="DP124" s="13"/>
      <c r="DQ124" s="13"/>
      <c r="DR124" s="13"/>
      <c r="DS124" s="13"/>
      <c r="DT124" s="13"/>
      <c r="DU124" s="13"/>
      <c r="DV124" s="13"/>
      <c r="DW124" s="13"/>
      <c r="DX124" s="13"/>
      <c r="DY124" s="13"/>
      <c r="DZ124" s="13"/>
      <c r="EA124" s="13"/>
      <c r="EB124" s="13"/>
      <c r="EC124" s="13"/>
      <c r="ED124" s="13"/>
      <c r="EE124" s="13"/>
      <c r="EF124" s="97"/>
      <c r="EG124" s="97"/>
      <c r="EH124" s="97"/>
      <c r="EI124" s="97"/>
      <c r="EJ124" s="97"/>
      <c r="EK124" s="13"/>
      <c r="EL124" s="13"/>
      <c r="EM124" s="13"/>
      <c r="EN124" s="13"/>
      <c r="EO124" s="13"/>
      <c r="EP124" s="13">
        <v>10.0</v>
      </c>
      <c r="EQ124" s="13" t="s">
        <v>910</v>
      </c>
      <c r="ER124" s="13" t="s">
        <v>911</v>
      </c>
    </row>
    <row r="125"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7"/>
      <c r="DJ125" s="7"/>
      <c r="DK125" s="7"/>
      <c r="DL125" s="7"/>
      <c r="DM125" s="7"/>
      <c r="DN125" s="7"/>
      <c r="DO125" s="7"/>
      <c r="DP125" s="13"/>
      <c r="DQ125" s="13"/>
      <c r="DR125" s="13"/>
      <c r="DS125" s="13"/>
      <c r="DT125" s="13"/>
      <c r="DU125" s="13"/>
      <c r="DV125" s="13"/>
      <c r="DW125" s="13"/>
      <c r="DX125" s="13"/>
      <c r="DY125" s="13"/>
      <c r="DZ125" s="13"/>
      <c r="EA125" s="13"/>
      <c r="EB125" s="13"/>
      <c r="EC125" s="13"/>
      <c r="ED125" s="13"/>
      <c r="EE125" s="13"/>
      <c r="EF125" s="97"/>
      <c r="EG125" s="97"/>
      <c r="EH125" s="97"/>
      <c r="EI125" s="97"/>
      <c r="EJ125" s="97"/>
      <c r="EK125" s="13"/>
      <c r="EL125" s="13"/>
      <c r="EM125" s="13"/>
      <c r="EN125" s="13"/>
      <c r="EO125" s="13"/>
      <c r="EP125" s="13">
        <v>10.0</v>
      </c>
      <c r="EQ125" s="13" t="s">
        <v>912</v>
      </c>
      <c r="ER125" s="13" t="s">
        <v>913</v>
      </c>
    </row>
    <row r="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7"/>
      <c r="DJ126" s="7"/>
      <c r="DK126" s="7"/>
      <c r="DL126" s="7"/>
      <c r="DM126" s="7"/>
      <c r="DN126" s="7"/>
      <c r="DO126" s="7"/>
      <c r="DP126" s="13"/>
      <c r="DQ126" s="13"/>
      <c r="DR126" s="13"/>
      <c r="DS126" s="13"/>
      <c r="DT126" s="13"/>
      <c r="DU126" s="13"/>
      <c r="DV126" s="13"/>
      <c r="DW126" s="13"/>
      <c r="DX126" s="13"/>
      <c r="DY126" s="13"/>
      <c r="DZ126" s="13"/>
      <c r="EA126" s="13"/>
      <c r="EB126" s="13"/>
      <c r="EC126" s="13"/>
      <c r="ED126" s="13"/>
      <c r="EE126" s="13"/>
      <c r="EF126" s="97"/>
      <c r="EG126" s="97"/>
      <c r="EH126" s="97"/>
      <c r="EI126" s="97"/>
      <c r="EJ126" s="97"/>
      <c r="EK126" s="13"/>
      <c r="EL126" s="13"/>
      <c r="EM126" s="13"/>
      <c r="EN126" s="13"/>
      <c r="EO126" s="13"/>
      <c r="EP126" s="13">
        <v>10.0</v>
      </c>
      <c r="EQ126" s="13" t="s">
        <v>914</v>
      </c>
      <c r="ER126" s="13" t="s">
        <v>915</v>
      </c>
    </row>
    <row r="127"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7"/>
      <c r="DJ127" s="7"/>
      <c r="DK127" s="7"/>
      <c r="DL127" s="7"/>
      <c r="DM127" s="7"/>
      <c r="DN127" s="7"/>
      <c r="DO127" s="7"/>
      <c r="DP127" s="13"/>
      <c r="DQ127" s="13"/>
      <c r="DR127" s="13"/>
      <c r="DS127" s="13"/>
      <c r="DT127" s="13"/>
      <c r="DU127" s="13"/>
      <c r="DV127" s="13"/>
      <c r="DW127" s="13"/>
      <c r="DX127" s="13"/>
      <c r="DY127" s="13"/>
      <c r="DZ127" s="13"/>
      <c r="EA127" s="13"/>
      <c r="EB127" s="13"/>
      <c r="EC127" s="13"/>
      <c r="ED127" s="13"/>
      <c r="EE127" s="13"/>
      <c r="EF127" s="97"/>
      <c r="EG127" s="97"/>
      <c r="EH127" s="97"/>
      <c r="EI127" s="97"/>
      <c r="EJ127" s="97"/>
      <c r="EK127" s="13"/>
      <c r="EL127" s="13"/>
      <c r="EM127" s="13"/>
      <c r="EN127" s="13"/>
      <c r="EO127" s="13"/>
      <c r="EP127" s="13">
        <v>10.0</v>
      </c>
      <c r="EQ127" s="13" t="s">
        <v>916</v>
      </c>
      <c r="ER127" s="13" t="s">
        <v>917</v>
      </c>
    </row>
    <row r="128"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7"/>
      <c r="DJ128" s="7"/>
      <c r="DK128" s="7"/>
      <c r="DL128" s="7"/>
      <c r="DM128" s="7"/>
      <c r="DN128" s="7"/>
      <c r="DO128" s="7"/>
      <c r="DP128" s="13"/>
      <c r="DQ128" s="13"/>
      <c r="DR128" s="13"/>
      <c r="DS128" s="13"/>
      <c r="DT128" s="13"/>
      <c r="DU128" s="13"/>
      <c r="DV128" s="13"/>
      <c r="DW128" s="13"/>
      <c r="DX128" s="13"/>
      <c r="DY128" s="13"/>
      <c r="DZ128" s="13"/>
      <c r="EA128" s="13"/>
      <c r="EB128" s="13"/>
      <c r="EC128" s="13"/>
      <c r="ED128" s="13"/>
      <c r="EE128" s="13"/>
      <c r="EF128" s="97"/>
      <c r="EG128" s="97"/>
      <c r="EH128" s="97"/>
      <c r="EI128" s="97"/>
      <c r="EJ128" s="97"/>
      <c r="EK128" s="13"/>
      <c r="EL128" s="13"/>
      <c r="EM128" s="13"/>
      <c r="EN128" s="13"/>
      <c r="EO128" s="13"/>
      <c r="EP128" s="13">
        <v>10.5</v>
      </c>
      <c r="EQ128" s="13" t="s">
        <v>918</v>
      </c>
      <c r="ER128" s="13" t="s">
        <v>919</v>
      </c>
    </row>
    <row r="129"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7"/>
      <c r="DJ129" s="7"/>
      <c r="DK129" s="7"/>
      <c r="DL129" s="7"/>
      <c r="DM129" s="7"/>
      <c r="DN129" s="7"/>
      <c r="DO129" s="7"/>
      <c r="DP129" s="13"/>
      <c r="DQ129" s="13"/>
      <c r="DR129" s="13"/>
      <c r="DS129" s="13"/>
      <c r="DT129" s="13"/>
      <c r="DU129" s="13"/>
      <c r="DV129" s="13"/>
      <c r="DW129" s="13"/>
      <c r="DX129" s="13"/>
      <c r="DY129" s="13"/>
      <c r="DZ129" s="13"/>
      <c r="EA129" s="13"/>
      <c r="EB129" s="13"/>
      <c r="EC129" s="13"/>
      <c r="ED129" s="13"/>
      <c r="EE129" s="13"/>
      <c r="EF129" s="97"/>
      <c r="EG129" s="97"/>
      <c r="EH129" s="97"/>
      <c r="EI129" s="97"/>
      <c r="EJ129" s="97"/>
      <c r="EK129" s="13"/>
      <c r="EL129" s="13"/>
      <c r="EM129" s="13"/>
      <c r="EN129" s="13"/>
      <c r="EO129" s="13"/>
      <c r="EP129" s="13">
        <v>11.0</v>
      </c>
      <c r="EQ129" s="13" t="s">
        <v>920</v>
      </c>
      <c r="ER129" s="13" t="s">
        <v>921</v>
      </c>
    </row>
    <row r="130"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7"/>
      <c r="DJ130" s="7"/>
      <c r="DK130" s="7"/>
      <c r="DL130" s="7"/>
      <c r="DM130" s="7"/>
      <c r="DN130" s="7"/>
      <c r="DO130" s="7"/>
      <c r="DP130" s="13"/>
      <c r="DQ130" s="13"/>
      <c r="DR130" s="13"/>
      <c r="DS130" s="13"/>
      <c r="DT130" s="13"/>
      <c r="DU130" s="13"/>
      <c r="DV130" s="13"/>
      <c r="DW130" s="13"/>
      <c r="DX130" s="13"/>
      <c r="DY130" s="13"/>
      <c r="DZ130" s="13"/>
      <c r="EA130" s="13"/>
      <c r="EB130" s="13"/>
      <c r="EC130" s="13"/>
      <c r="ED130" s="13"/>
      <c r="EE130" s="13"/>
      <c r="EF130" s="97"/>
      <c r="EG130" s="97"/>
      <c r="EH130" s="97"/>
      <c r="EI130" s="97"/>
      <c r="EJ130" s="97"/>
      <c r="EK130" s="13"/>
      <c r="EL130" s="13"/>
      <c r="EM130" s="13"/>
      <c r="EN130" s="13"/>
      <c r="EO130" s="13"/>
      <c r="EP130" s="13">
        <v>11.0</v>
      </c>
      <c r="EQ130" s="13" t="s">
        <v>922</v>
      </c>
      <c r="ER130" s="13" t="s">
        <v>923</v>
      </c>
    </row>
    <row r="131"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7"/>
      <c r="DJ131" s="7"/>
      <c r="DK131" s="7"/>
      <c r="DL131" s="7"/>
      <c r="DM131" s="7"/>
      <c r="DN131" s="7"/>
      <c r="DO131" s="7"/>
      <c r="DP131" s="13"/>
      <c r="DQ131" s="13"/>
      <c r="DR131" s="13"/>
      <c r="DS131" s="13"/>
      <c r="DT131" s="13"/>
      <c r="DU131" s="13"/>
      <c r="DV131" s="13"/>
      <c r="DW131" s="13"/>
      <c r="DX131" s="13"/>
      <c r="DY131" s="13"/>
      <c r="DZ131" s="13"/>
      <c r="EA131" s="13"/>
      <c r="EB131" s="13"/>
      <c r="EC131" s="13"/>
      <c r="ED131" s="13"/>
      <c r="EE131" s="13"/>
      <c r="EF131" s="97"/>
      <c r="EG131" s="97"/>
      <c r="EH131" s="97"/>
      <c r="EI131" s="97"/>
      <c r="EJ131" s="97"/>
      <c r="EK131" s="13"/>
      <c r="EL131" s="13"/>
      <c r="EM131" s="13"/>
      <c r="EN131" s="13"/>
      <c r="EO131" s="13"/>
      <c r="EP131" s="13">
        <v>11.0</v>
      </c>
      <c r="EQ131" s="13" t="s">
        <v>924</v>
      </c>
      <c r="ER131" s="13" t="s">
        <v>925</v>
      </c>
    </row>
    <row r="132"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7"/>
      <c r="DJ132" s="7"/>
      <c r="DK132" s="7"/>
      <c r="DL132" s="7"/>
      <c r="DM132" s="7"/>
      <c r="DN132" s="7"/>
      <c r="DO132" s="7"/>
      <c r="DP132" s="13"/>
      <c r="DQ132" s="13"/>
      <c r="DR132" s="13"/>
      <c r="DS132" s="13"/>
      <c r="DT132" s="13"/>
      <c r="DU132" s="13"/>
      <c r="DV132" s="13"/>
      <c r="DW132" s="13"/>
      <c r="DX132" s="13"/>
      <c r="DY132" s="13"/>
      <c r="DZ132" s="13"/>
      <c r="EA132" s="13"/>
      <c r="EB132" s="13"/>
      <c r="EC132" s="13"/>
      <c r="ED132" s="13"/>
      <c r="EE132" s="13"/>
      <c r="EF132" s="97"/>
      <c r="EG132" s="97"/>
      <c r="EH132" s="97"/>
      <c r="EI132" s="97"/>
      <c r="EJ132" s="97"/>
      <c r="EK132" s="13"/>
      <c r="EL132" s="13"/>
      <c r="EM132" s="13"/>
      <c r="EN132" s="13"/>
      <c r="EO132" s="13"/>
      <c r="EP132" s="13">
        <v>11.0</v>
      </c>
      <c r="EQ132" s="13" t="s">
        <v>926</v>
      </c>
      <c r="ER132" s="13" t="s">
        <v>927</v>
      </c>
    </row>
    <row r="133"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7"/>
      <c r="DJ133" s="7"/>
      <c r="DK133" s="7"/>
      <c r="DL133" s="7"/>
      <c r="DM133" s="7"/>
      <c r="DN133" s="7"/>
      <c r="DO133" s="7"/>
      <c r="DP133" s="13"/>
      <c r="DQ133" s="13"/>
      <c r="DR133" s="13"/>
      <c r="DS133" s="13"/>
      <c r="DT133" s="13"/>
      <c r="DU133" s="13"/>
      <c r="DV133" s="13"/>
      <c r="DW133" s="13"/>
      <c r="DX133" s="13"/>
      <c r="DY133" s="13"/>
      <c r="DZ133" s="13"/>
      <c r="EA133" s="13"/>
      <c r="EB133" s="13"/>
      <c r="EC133" s="13"/>
      <c r="ED133" s="13"/>
      <c r="EE133" s="13"/>
      <c r="EF133" s="97"/>
      <c r="EG133" s="97"/>
      <c r="EH133" s="97"/>
      <c r="EI133" s="97"/>
      <c r="EJ133" s="97"/>
      <c r="EK133" s="13"/>
      <c r="EL133" s="13"/>
      <c r="EM133" s="13"/>
      <c r="EN133" s="13"/>
      <c r="EO133" s="13"/>
      <c r="EP133" s="13">
        <v>11.0</v>
      </c>
      <c r="EQ133" s="13" t="s">
        <v>928</v>
      </c>
      <c r="ER133" s="13" t="s">
        <v>929</v>
      </c>
    </row>
    <row r="134"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7"/>
      <c r="DJ134" s="7"/>
      <c r="DK134" s="7"/>
      <c r="DL134" s="7"/>
      <c r="DM134" s="7"/>
      <c r="DN134" s="7"/>
      <c r="DO134" s="7"/>
      <c r="DP134" s="13"/>
      <c r="DQ134" s="13"/>
      <c r="DR134" s="13"/>
      <c r="DS134" s="13"/>
      <c r="DT134" s="13"/>
      <c r="DU134" s="13"/>
      <c r="DV134" s="13"/>
      <c r="DW134" s="13"/>
      <c r="DX134" s="13"/>
      <c r="DY134" s="13"/>
      <c r="DZ134" s="13"/>
      <c r="EA134" s="13"/>
      <c r="EB134" s="13"/>
      <c r="EC134" s="13"/>
      <c r="ED134" s="13"/>
      <c r="EE134" s="13"/>
      <c r="EF134" s="97"/>
      <c r="EG134" s="97"/>
      <c r="EH134" s="97"/>
      <c r="EI134" s="97"/>
      <c r="EJ134" s="97"/>
      <c r="EK134" s="13"/>
      <c r="EL134" s="13"/>
      <c r="EM134" s="13"/>
      <c r="EN134" s="13"/>
      <c r="EO134" s="13"/>
      <c r="EP134" s="13">
        <v>11.0</v>
      </c>
      <c r="EQ134" s="13" t="s">
        <v>930</v>
      </c>
      <c r="ER134" s="13" t="s">
        <v>931</v>
      </c>
    </row>
    <row r="135"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7"/>
      <c r="DJ135" s="7"/>
      <c r="DK135" s="7"/>
      <c r="DL135" s="7"/>
      <c r="DM135" s="7"/>
      <c r="DN135" s="7"/>
      <c r="DO135" s="7"/>
      <c r="DP135" s="13"/>
      <c r="DQ135" s="13"/>
      <c r="DR135" s="13"/>
      <c r="DS135" s="13"/>
      <c r="DT135" s="13"/>
      <c r="DU135" s="13"/>
      <c r="DV135" s="13"/>
      <c r="DW135" s="13"/>
      <c r="DX135" s="13"/>
      <c r="DY135" s="13"/>
      <c r="DZ135" s="13"/>
      <c r="EA135" s="13"/>
      <c r="EB135" s="13"/>
      <c r="EC135" s="13"/>
      <c r="ED135" s="13"/>
      <c r="EE135" s="13"/>
      <c r="EF135" s="97"/>
      <c r="EG135" s="97"/>
      <c r="EH135" s="97"/>
      <c r="EI135" s="97"/>
      <c r="EJ135" s="97"/>
      <c r="EK135" s="13"/>
      <c r="EL135" s="13"/>
      <c r="EM135" s="13"/>
      <c r="EN135" s="13"/>
      <c r="EO135" s="13"/>
      <c r="EP135" s="13">
        <v>12.0</v>
      </c>
      <c r="EQ135" s="13" t="s">
        <v>932</v>
      </c>
      <c r="ER135" s="13" t="s">
        <v>933</v>
      </c>
    </row>
    <row r="13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7"/>
      <c r="DJ136" s="7"/>
      <c r="DK136" s="7"/>
      <c r="DL136" s="7"/>
      <c r="DM136" s="7"/>
      <c r="DN136" s="7"/>
      <c r="DO136" s="7"/>
      <c r="DP136" s="13"/>
      <c r="DQ136" s="13"/>
      <c r="DR136" s="13"/>
      <c r="DS136" s="13"/>
      <c r="DT136" s="13"/>
      <c r="DU136" s="13"/>
      <c r="DV136" s="13"/>
      <c r="DW136" s="13"/>
      <c r="DX136" s="13"/>
      <c r="DY136" s="13"/>
      <c r="DZ136" s="13"/>
      <c r="EA136" s="13"/>
      <c r="EB136" s="13"/>
      <c r="EC136" s="13"/>
      <c r="ED136" s="13"/>
      <c r="EE136" s="13"/>
      <c r="EF136" s="97"/>
      <c r="EG136" s="97"/>
      <c r="EH136" s="97"/>
      <c r="EI136" s="97"/>
      <c r="EJ136" s="97"/>
      <c r="EK136" s="13"/>
      <c r="EL136" s="13"/>
      <c r="EM136" s="13"/>
      <c r="EN136" s="13"/>
      <c r="EO136" s="13"/>
      <c r="EP136" s="13">
        <v>12.0</v>
      </c>
      <c r="EQ136" s="13" t="s">
        <v>934</v>
      </c>
      <c r="ER136" s="13" t="s">
        <v>935</v>
      </c>
    </row>
    <row r="137"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7"/>
      <c r="DJ137" s="7"/>
      <c r="DK137" s="7"/>
      <c r="DL137" s="7"/>
      <c r="DM137" s="7"/>
      <c r="DN137" s="7"/>
      <c r="DO137" s="7"/>
      <c r="DP137" s="13"/>
      <c r="DQ137" s="13"/>
      <c r="DR137" s="13"/>
      <c r="DS137" s="13"/>
      <c r="DT137" s="13"/>
      <c r="DU137" s="13"/>
      <c r="DV137" s="13"/>
      <c r="DW137" s="13"/>
      <c r="DX137" s="13"/>
      <c r="DY137" s="13"/>
      <c r="DZ137" s="13"/>
      <c r="EA137" s="13"/>
      <c r="EB137" s="13"/>
      <c r="EC137" s="13"/>
      <c r="ED137" s="13"/>
      <c r="EE137" s="13"/>
      <c r="EF137" s="97"/>
      <c r="EG137" s="97"/>
      <c r="EH137" s="97"/>
      <c r="EI137" s="97"/>
      <c r="EJ137" s="97"/>
      <c r="EK137" s="13"/>
      <c r="EL137" s="13"/>
      <c r="EM137" s="13"/>
      <c r="EN137" s="13"/>
      <c r="EO137" s="13"/>
      <c r="EP137" s="13">
        <v>12.0</v>
      </c>
      <c r="EQ137" s="13" t="s">
        <v>936</v>
      </c>
      <c r="ER137" s="13" t="s">
        <v>937</v>
      </c>
    </row>
    <row r="138"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7"/>
      <c r="DJ138" s="7"/>
      <c r="DK138" s="7"/>
      <c r="DL138" s="7"/>
      <c r="DM138" s="7"/>
      <c r="DN138" s="7"/>
      <c r="DO138" s="7"/>
      <c r="DP138" s="13"/>
      <c r="DQ138" s="13"/>
      <c r="DR138" s="13"/>
      <c r="DS138" s="13"/>
      <c r="DT138" s="13"/>
      <c r="DU138" s="13"/>
      <c r="DV138" s="13"/>
      <c r="DW138" s="13"/>
      <c r="DX138" s="13"/>
      <c r="DY138" s="13"/>
      <c r="DZ138" s="13"/>
      <c r="EA138" s="13"/>
      <c r="EB138" s="13"/>
      <c r="EC138" s="13"/>
      <c r="ED138" s="13"/>
      <c r="EE138" s="13"/>
      <c r="EF138" s="97"/>
      <c r="EG138" s="97"/>
      <c r="EH138" s="97"/>
      <c r="EI138" s="97"/>
      <c r="EJ138" s="97"/>
      <c r="EK138" s="13"/>
      <c r="EL138" s="13"/>
      <c r="EM138" s="13"/>
      <c r="EN138" s="13"/>
      <c r="EO138" s="13"/>
      <c r="EP138" s="13">
        <v>12.0</v>
      </c>
      <c r="EQ138" s="13" t="s">
        <v>938</v>
      </c>
      <c r="ER138" s="13" t="s">
        <v>939</v>
      </c>
    </row>
    <row r="139"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7"/>
      <c r="DJ139" s="7"/>
      <c r="DK139" s="7"/>
      <c r="DL139" s="7"/>
      <c r="DM139" s="7"/>
      <c r="DN139" s="7"/>
      <c r="DO139" s="7"/>
      <c r="DP139" s="13"/>
      <c r="DQ139" s="13"/>
      <c r="DR139" s="13"/>
      <c r="DS139" s="13"/>
      <c r="DT139" s="13"/>
      <c r="DU139" s="13"/>
      <c r="DV139" s="13"/>
      <c r="DW139" s="13"/>
      <c r="DX139" s="13"/>
      <c r="DY139" s="13"/>
      <c r="DZ139" s="13"/>
      <c r="EA139" s="13"/>
      <c r="EB139" s="13"/>
      <c r="EC139" s="13"/>
      <c r="ED139" s="13"/>
      <c r="EE139" s="13"/>
      <c r="EF139" s="97"/>
      <c r="EG139" s="97"/>
      <c r="EH139" s="97"/>
      <c r="EI139" s="97"/>
      <c r="EJ139" s="97"/>
      <c r="EK139" s="13"/>
      <c r="EL139" s="13"/>
      <c r="EM139" s="13"/>
      <c r="EN139" s="13"/>
      <c r="EO139" s="13"/>
      <c r="EP139" s="13">
        <v>12.75</v>
      </c>
      <c r="EQ139" s="13" t="s">
        <v>940</v>
      </c>
      <c r="ER139" s="13" t="s">
        <v>941</v>
      </c>
    </row>
    <row r="140"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7"/>
      <c r="DJ140" s="7"/>
      <c r="DK140" s="7"/>
      <c r="DL140" s="7"/>
      <c r="DM140" s="7"/>
      <c r="DN140" s="7"/>
      <c r="DO140" s="7"/>
      <c r="DP140" s="13"/>
      <c r="DQ140" s="13"/>
      <c r="DR140" s="13"/>
      <c r="DS140" s="13"/>
      <c r="DT140" s="13"/>
      <c r="DU140" s="13"/>
      <c r="DV140" s="13"/>
      <c r="DW140" s="13"/>
      <c r="DX140" s="13"/>
      <c r="DY140" s="13"/>
      <c r="DZ140" s="13"/>
      <c r="EA140" s="13"/>
      <c r="EB140" s="13"/>
      <c r="EC140" s="13"/>
      <c r="ED140" s="13"/>
      <c r="EE140" s="13"/>
      <c r="EF140" s="97"/>
      <c r="EG140" s="97"/>
      <c r="EH140" s="97"/>
      <c r="EI140" s="97"/>
      <c r="EJ140" s="97"/>
      <c r="EK140" s="13"/>
      <c r="EL140" s="13"/>
      <c r="EM140" s="13"/>
      <c r="EN140" s="13"/>
      <c r="EO140" s="13"/>
      <c r="EP140" s="13">
        <v>13.0</v>
      </c>
      <c r="EQ140" s="13" t="s">
        <v>942</v>
      </c>
      <c r="ER140" s="13" t="s">
        <v>943</v>
      </c>
    </row>
    <row r="141"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7"/>
      <c r="DJ141" s="7"/>
      <c r="DK141" s="7"/>
      <c r="DL141" s="7"/>
      <c r="DM141" s="7"/>
      <c r="DN141" s="7"/>
      <c r="DO141" s="7"/>
      <c r="DP141" s="13"/>
      <c r="DQ141" s="13"/>
      <c r="DR141" s="13"/>
      <c r="DS141" s="13"/>
      <c r="DT141" s="13"/>
      <c r="DU141" s="13"/>
      <c r="DV141" s="13"/>
      <c r="DW141" s="13"/>
      <c r="DX141" s="13"/>
      <c r="DY141" s="13"/>
      <c r="DZ141" s="13"/>
      <c r="EA141" s="13"/>
      <c r="EB141" s="13"/>
      <c r="EC141" s="13"/>
      <c r="ED141" s="13"/>
      <c r="EE141" s="13"/>
      <c r="EF141" s="97"/>
      <c r="EG141" s="97"/>
      <c r="EH141" s="97"/>
      <c r="EI141" s="97"/>
      <c r="EJ141" s="97"/>
      <c r="EK141" s="13"/>
      <c r="EL141" s="13"/>
      <c r="EM141" s="13"/>
      <c r="EN141" s="13"/>
      <c r="EO141" s="13"/>
      <c r="EP141" s="13">
        <v>13.0</v>
      </c>
      <c r="EQ141" s="13" t="s">
        <v>944</v>
      </c>
      <c r="ER141" s="13" t="s">
        <v>945</v>
      </c>
    </row>
    <row r="142"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7"/>
      <c r="DJ142" s="7"/>
      <c r="DK142" s="7"/>
      <c r="DL142" s="7"/>
      <c r="DM142" s="7"/>
      <c r="DN142" s="7"/>
      <c r="DO142" s="7"/>
      <c r="DP142" s="13"/>
      <c r="DQ142" s="13"/>
      <c r="DR142" s="13"/>
      <c r="DS142" s="13"/>
      <c r="DT142" s="13"/>
      <c r="DU142" s="13"/>
      <c r="DV142" s="13"/>
      <c r="DW142" s="13"/>
      <c r="DX142" s="13"/>
      <c r="DY142" s="13"/>
      <c r="DZ142" s="13"/>
      <c r="EA142" s="13"/>
      <c r="EB142" s="13"/>
      <c r="EC142" s="13"/>
      <c r="ED142" s="13"/>
      <c r="EE142" s="13"/>
      <c r="EF142" s="97"/>
      <c r="EG142" s="97"/>
      <c r="EH142" s="97"/>
      <c r="EI142" s="97"/>
      <c r="EJ142" s="97"/>
      <c r="EK142" s="13"/>
      <c r="EL142" s="13"/>
      <c r="EM142" s="13"/>
      <c r="EN142" s="13"/>
      <c r="EO142" s="13"/>
      <c r="EP142" s="13">
        <v>13.0</v>
      </c>
      <c r="EQ142" s="13" t="s">
        <v>946</v>
      </c>
      <c r="ER142" s="13" t="s">
        <v>947</v>
      </c>
    </row>
    <row r="143"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7"/>
      <c r="DJ143" s="7"/>
      <c r="DK143" s="7"/>
      <c r="DL143" s="7"/>
      <c r="DM143" s="7"/>
      <c r="DN143" s="7"/>
      <c r="DO143" s="7"/>
      <c r="DP143" s="13"/>
      <c r="DQ143" s="13"/>
      <c r="DR143" s="13"/>
      <c r="DS143" s="13"/>
      <c r="DT143" s="13"/>
      <c r="DU143" s="13"/>
      <c r="DV143" s="13"/>
      <c r="DW143" s="13"/>
      <c r="DX143" s="13"/>
      <c r="DY143" s="13"/>
      <c r="DZ143" s="13"/>
      <c r="EA143" s="13"/>
      <c r="EB143" s="13"/>
      <c r="EC143" s="13"/>
      <c r="ED143" s="13"/>
      <c r="EE143" s="13"/>
      <c r="EF143" s="97"/>
      <c r="EG143" s="97"/>
      <c r="EH143" s="97"/>
      <c r="EI143" s="97"/>
      <c r="EJ143" s="97"/>
      <c r="EK143" s="13"/>
      <c r="EL143" s="13"/>
      <c r="EM143" s="13"/>
      <c r="EN143" s="13"/>
      <c r="EO143" s="13"/>
      <c r="EP143" s="13">
        <v>14.0</v>
      </c>
      <c r="EQ143" s="13" t="s">
        <v>948</v>
      </c>
      <c r="ER143" s="13" t="s">
        <v>949</v>
      </c>
    </row>
    <row r="144"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7"/>
      <c r="DJ144" s="7"/>
      <c r="DK144" s="7"/>
      <c r="DL144" s="7"/>
      <c r="DM144" s="7"/>
      <c r="DN144" s="7"/>
      <c r="DO144" s="7"/>
      <c r="DP144" s="13"/>
      <c r="DQ144" s="13"/>
      <c r="DR144" s="13"/>
      <c r="DS144" s="13"/>
      <c r="DT144" s="13"/>
      <c r="DU144" s="13"/>
      <c r="DV144" s="13"/>
      <c r="DW144" s="13"/>
      <c r="DX144" s="13"/>
      <c r="DY144" s="13"/>
      <c r="DZ144" s="13"/>
      <c r="EA144" s="13"/>
      <c r="EB144" s="13"/>
      <c r="EC144" s="13"/>
      <c r="ED144" s="13"/>
      <c r="EE144" s="13"/>
      <c r="EF144" s="97"/>
      <c r="EG144" s="97"/>
      <c r="EH144" s="97"/>
      <c r="EI144" s="97"/>
      <c r="EJ144" s="97"/>
      <c r="EK144" s="13"/>
      <c r="EL144" s="13"/>
      <c r="EM144" s="13"/>
      <c r="EN144" s="13"/>
      <c r="EO144" s="13"/>
      <c r="EP144" s="13"/>
      <c r="EQ144" s="13"/>
      <c r="ER144" s="13"/>
    </row>
    <row r="145"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7"/>
      <c r="DJ145" s="7"/>
      <c r="DK145" s="7"/>
      <c r="DL145" s="7"/>
      <c r="DM145" s="7"/>
      <c r="DN145" s="7"/>
      <c r="DO145" s="7"/>
      <c r="DP145" s="13"/>
      <c r="DQ145" s="13"/>
      <c r="DR145" s="13"/>
      <c r="DS145" s="13"/>
      <c r="DT145" s="13"/>
      <c r="DU145" s="13"/>
      <c r="DV145" s="13"/>
      <c r="DW145" s="13"/>
      <c r="DX145" s="13"/>
      <c r="DY145" s="13"/>
      <c r="DZ145" s="13"/>
      <c r="EA145" s="13"/>
      <c r="EB145" s="13"/>
      <c r="EC145" s="13"/>
      <c r="ED145" s="13"/>
      <c r="EE145" s="13"/>
      <c r="EF145" s="97"/>
      <c r="EG145" s="97"/>
      <c r="EH145" s="97"/>
      <c r="EI145" s="97"/>
      <c r="EJ145" s="97"/>
      <c r="EK145" s="13"/>
      <c r="EL145" s="13"/>
      <c r="EM145" s="13"/>
      <c r="EN145" s="13"/>
      <c r="EO145" s="13"/>
      <c r="EP145" s="13"/>
      <c r="EQ145" s="13"/>
      <c r="ER145" s="13"/>
    </row>
    <row r="14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7"/>
      <c r="DJ146" s="7"/>
      <c r="DK146" s="7"/>
      <c r="DL146" s="7"/>
      <c r="DM146" s="7"/>
      <c r="DN146" s="7"/>
      <c r="DO146" s="7"/>
      <c r="DP146" s="13"/>
      <c r="DQ146" s="13"/>
      <c r="DR146" s="13"/>
      <c r="DS146" s="13"/>
      <c r="DT146" s="13"/>
      <c r="DU146" s="13"/>
      <c r="DV146" s="13"/>
      <c r="DW146" s="13"/>
      <c r="DX146" s="13"/>
      <c r="DY146" s="13"/>
      <c r="DZ146" s="13"/>
      <c r="EA146" s="13"/>
      <c r="EB146" s="13"/>
      <c r="EC146" s="13"/>
      <c r="ED146" s="13"/>
      <c r="EE146" s="13"/>
      <c r="EF146" s="97"/>
      <c r="EG146" s="97"/>
      <c r="EH146" s="97"/>
      <c r="EI146" s="97"/>
      <c r="EJ146" s="97"/>
      <c r="EK146" s="13"/>
      <c r="EL146" s="13"/>
      <c r="EM146" s="13"/>
      <c r="EN146" s="13"/>
      <c r="EO146" s="13"/>
      <c r="EP146" s="13"/>
      <c r="EQ146" s="13"/>
      <c r="ER146" s="13"/>
    </row>
    <row r="147"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7"/>
      <c r="DJ147" s="7"/>
      <c r="DK147" s="7"/>
      <c r="DL147" s="7"/>
      <c r="DM147" s="7"/>
      <c r="DN147" s="7"/>
      <c r="DO147" s="7"/>
      <c r="DP147" s="13"/>
      <c r="DQ147" s="13"/>
      <c r="DR147" s="13"/>
      <c r="DS147" s="13"/>
      <c r="DT147" s="13"/>
      <c r="DU147" s="13"/>
      <c r="DV147" s="13"/>
      <c r="DW147" s="13"/>
      <c r="DX147" s="13"/>
      <c r="DY147" s="13"/>
      <c r="DZ147" s="13"/>
      <c r="EA147" s="13"/>
      <c r="EB147" s="13"/>
      <c r="EC147" s="13"/>
      <c r="ED147" s="13"/>
      <c r="EE147" s="13"/>
      <c r="EF147" s="97"/>
      <c r="EG147" s="97"/>
      <c r="EH147" s="97"/>
      <c r="EI147" s="97"/>
      <c r="EJ147" s="97"/>
      <c r="EK147" s="13"/>
      <c r="EL147" s="13"/>
      <c r="EM147" s="13"/>
      <c r="EN147" s="13"/>
      <c r="EO147" s="13"/>
      <c r="EP147" s="13"/>
      <c r="EQ147" s="13"/>
      <c r="ER147" s="13"/>
    </row>
    <row r="148"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7"/>
      <c r="DJ148" s="7"/>
      <c r="DK148" s="7"/>
      <c r="DL148" s="7"/>
      <c r="DM148" s="7"/>
      <c r="DN148" s="7"/>
      <c r="DO148" s="7"/>
      <c r="DP148" s="13"/>
      <c r="DQ148" s="13"/>
      <c r="DR148" s="13"/>
      <c r="DS148" s="13"/>
      <c r="DT148" s="13"/>
      <c r="DU148" s="13"/>
      <c r="DV148" s="13"/>
      <c r="DW148" s="13"/>
      <c r="DX148" s="13"/>
      <c r="DY148" s="13"/>
      <c r="DZ148" s="13"/>
      <c r="EA148" s="13"/>
      <c r="EB148" s="13"/>
      <c r="EC148" s="13"/>
      <c r="ED148" s="13"/>
      <c r="EE148" s="13"/>
      <c r="EF148" s="97"/>
      <c r="EG148" s="97"/>
      <c r="EH148" s="97"/>
      <c r="EI148" s="97"/>
      <c r="EJ148" s="97"/>
      <c r="EK148" s="13"/>
      <c r="EL148" s="13"/>
      <c r="EM148" s="13"/>
      <c r="EN148" s="13"/>
      <c r="EO148" s="13"/>
      <c r="EP148" s="13"/>
      <c r="EQ148" s="13"/>
      <c r="ER148" s="13"/>
    </row>
    <row r="149"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7"/>
      <c r="DJ149" s="7"/>
      <c r="DK149" s="7"/>
      <c r="DL149" s="7"/>
      <c r="DM149" s="7"/>
      <c r="DN149" s="7"/>
      <c r="DO149" s="7"/>
      <c r="DP149" s="13"/>
      <c r="DQ149" s="13"/>
      <c r="DR149" s="13"/>
      <c r="DS149" s="13"/>
      <c r="DT149" s="13"/>
      <c r="DU149" s="13"/>
      <c r="DV149" s="13"/>
      <c r="DW149" s="13"/>
      <c r="DX149" s="13"/>
      <c r="DY149" s="13"/>
      <c r="DZ149" s="13"/>
      <c r="EA149" s="13"/>
      <c r="EB149" s="13"/>
      <c r="EC149" s="13"/>
      <c r="ED149" s="13"/>
      <c r="EE149" s="13"/>
      <c r="EF149" s="97"/>
      <c r="EG149" s="97"/>
      <c r="EH149" s="97"/>
      <c r="EI149" s="97"/>
      <c r="EJ149" s="97"/>
      <c r="EK149" s="13"/>
      <c r="EL149" s="13"/>
      <c r="EM149" s="13"/>
      <c r="EN149" s="13"/>
      <c r="EO149" s="13"/>
      <c r="EP149" s="13"/>
      <c r="EQ149" s="13"/>
      <c r="ER149" s="13"/>
    </row>
    <row r="150"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7"/>
      <c r="DJ150" s="7"/>
      <c r="DK150" s="7"/>
      <c r="DL150" s="7"/>
      <c r="DM150" s="7"/>
      <c r="DN150" s="7"/>
      <c r="DO150" s="7"/>
      <c r="DP150" s="13"/>
      <c r="DQ150" s="13"/>
      <c r="DR150" s="13"/>
      <c r="DS150" s="13"/>
      <c r="DT150" s="13"/>
      <c r="DU150" s="13"/>
      <c r="DV150" s="13"/>
      <c r="DW150" s="13"/>
      <c r="DX150" s="13"/>
      <c r="DY150" s="13"/>
      <c r="DZ150" s="13"/>
      <c r="EA150" s="13"/>
      <c r="EB150" s="13"/>
      <c r="EC150" s="13"/>
      <c r="ED150" s="13"/>
      <c r="EE150" s="13"/>
      <c r="EF150" s="97"/>
      <c r="EG150" s="97"/>
      <c r="EH150" s="97"/>
      <c r="EI150" s="97"/>
      <c r="EJ150" s="97"/>
      <c r="EK150" s="13"/>
      <c r="EL150" s="13"/>
      <c r="EM150" s="13"/>
      <c r="EN150" s="13"/>
      <c r="EO150" s="13"/>
      <c r="EP150" s="13"/>
      <c r="EQ150" s="13"/>
      <c r="ER150" s="13"/>
    </row>
    <row r="151"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7"/>
      <c r="DJ151" s="7"/>
      <c r="DK151" s="7"/>
      <c r="DL151" s="7"/>
      <c r="DM151" s="7"/>
      <c r="DN151" s="7"/>
      <c r="DO151" s="7"/>
      <c r="DP151" s="13"/>
      <c r="DQ151" s="13"/>
      <c r="DR151" s="13"/>
      <c r="DS151" s="13"/>
      <c r="DT151" s="13"/>
      <c r="DU151" s="13"/>
      <c r="DV151" s="13"/>
      <c r="DW151" s="13"/>
      <c r="DX151" s="13"/>
      <c r="DY151" s="13"/>
      <c r="DZ151" s="13"/>
      <c r="EA151" s="13"/>
      <c r="EB151" s="13"/>
      <c r="EC151" s="13"/>
      <c r="ED151" s="13"/>
      <c r="EE151" s="13"/>
      <c r="EF151" s="97"/>
      <c r="EG151" s="97"/>
      <c r="EH151" s="97"/>
      <c r="EI151" s="97"/>
      <c r="EJ151" s="97"/>
      <c r="EK151" s="13"/>
      <c r="EL151" s="13"/>
      <c r="EM151" s="13"/>
      <c r="EN151" s="13"/>
      <c r="EO151" s="13"/>
      <c r="EP151" s="13"/>
      <c r="EQ151" s="13"/>
      <c r="ER151" s="13"/>
    </row>
    <row r="152"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7"/>
      <c r="DJ152" s="7"/>
      <c r="DK152" s="7"/>
      <c r="DL152" s="7"/>
      <c r="DM152" s="7"/>
      <c r="DN152" s="7"/>
      <c r="DO152" s="7"/>
      <c r="DP152" s="13"/>
      <c r="DQ152" s="13"/>
      <c r="DR152" s="13"/>
      <c r="DS152" s="13"/>
      <c r="DT152" s="13"/>
      <c r="DU152" s="13"/>
      <c r="DV152" s="13"/>
      <c r="DW152" s="13"/>
      <c r="DX152" s="13"/>
      <c r="DY152" s="13"/>
      <c r="DZ152" s="13"/>
      <c r="EA152" s="13"/>
      <c r="EB152" s="13"/>
      <c r="EC152" s="13"/>
      <c r="ED152" s="13"/>
      <c r="EE152" s="13"/>
      <c r="EF152" s="97"/>
      <c r="EG152" s="97"/>
      <c r="EH152" s="97"/>
      <c r="EI152" s="97"/>
      <c r="EJ152" s="97"/>
      <c r="EK152" s="13"/>
      <c r="EL152" s="13"/>
      <c r="EM152" s="13"/>
      <c r="EN152" s="13"/>
      <c r="EO152" s="13"/>
      <c r="EP152" s="13"/>
      <c r="EQ152" s="13"/>
      <c r="ER152" s="13"/>
    </row>
    <row r="153"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7"/>
      <c r="DJ153" s="7"/>
      <c r="DK153" s="7"/>
      <c r="DL153" s="7"/>
      <c r="DM153" s="7"/>
      <c r="DN153" s="7"/>
      <c r="DO153" s="7"/>
      <c r="DP153" s="13"/>
      <c r="DQ153" s="13"/>
      <c r="DR153" s="13"/>
      <c r="DS153" s="13"/>
      <c r="DT153" s="13"/>
      <c r="DU153" s="13"/>
      <c r="DV153" s="13"/>
      <c r="DW153" s="13"/>
      <c r="DX153" s="13"/>
      <c r="DY153" s="13"/>
      <c r="DZ153" s="13"/>
      <c r="EA153" s="13"/>
      <c r="EB153" s="13"/>
      <c r="EC153" s="13"/>
      <c r="ED153" s="13"/>
      <c r="EE153" s="13"/>
      <c r="EF153" s="97"/>
      <c r="EG153" s="97"/>
      <c r="EH153" s="97"/>
      <c r="EI153" s="97"/>
      <c r="EJ153" s="97"/>
      <c r="EK153" s="13"/>
      <c r="EL153" s="13"/>
      <c r="EM153" s="13"/>
      <c r="EN153" s="13"/>
      <c r="EO153" s="13"/>
      <c r="EP153" s="13"/>
      <c r="EQ153" s="13"/>
      <c r="ER153" s="13"/>
    </row>
    <row r="154"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7"/>
      <c r="DJ154" s="7"/>
      <c r="DK154" s="7"/>
      <c r="DL154" s="7"/>
      <c r="DM154" s="7"/>
      <c r="DN154" s="7"/>
      <c r="DO154" s="7"/>
      <c r="DP154" s="13"/>
      <c r="DQ154" s="13"/>
      <c r="DR154" s="13"/>
      <c r="DS154" s="13"/>
      <c r="DT154" s="13"/>
      <c r="DU154" s="13"/>
      <c r="DV154" s="13"/>
      <c r="DW154" s="13"/>
      <c r="DX154" s="13"/>
      <c r="DY154" s="13"/>
      <c r="DZ154" s="13"/>
      <c r="EA154" s="13"/>
      <c r="EB154" s="13"/>
      <c r="EC154" s="13"/>
      <c r="ED154" s="13"/>
      <c r="EE154" s="13"/>
      <c r="EF154" s="97"/>
      <c r="EG154" s="97"/>
      <c r="EH154" s="97"/>
      <c r="EI154" s="97"/>
      <c r="EJ154" s="97"/>
      <c r="EK154" s="13"/>
      <c r="EL154" s="13"/>
      <c r="EM154" s="13"/>
      <c r="EN154" s="13"/>
      <c r="EO154" s="13"/>
      <c r="EP154" s="13"/>
      <c r="EQ154" s="13"/>
      <c r="ER154" s="13"/>
    </row>
    <row r="155"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7"/>
      <c r="DJ155" s="7"/>
      <c r="DK155" s="7"/>
      <c r="DL155" s="7"/>
      <c r="DM155" s="7"/>
      <c r="DN155" s="7"/>
      <c r="DO155" s="7"/>
      <c r="DP155" s="13"/>
      <c r="DQ155" s="13"/>
      <c r="DR155" s="13"/>
      <c r="DS155" s="13"/>
      <c r="DT155" s="13"/>
      <c r="DU155" s="13"/>
      <c r="DV155" s="13"/>
      <c r="DW155" s="13"/>
      <c r="DX155" s="13"/>
      <c r="DY155" s="13"/>
      <c r="DZ155" s="13"/>
      <c r="EA155" s="13"/>
      <c r="EB155" s="13"/>
      <c r="EC155" s="13"/>
      <c r="ED155" s="13"/>
      <c r="EE155" s="13"/>
      <c r="EF155" s="97"/>
      <c r="EG155" s="97"/>
      <c r="EH155" s="97"/>
      <c r="EI155" s="97"/>
      <c r="EJ155" s="97"/>
      <c r="EK155" s="13"/>
      <c r="EL155" s="13"/>
      <c r="EM155" s="13"/>
      <c r="EN155" s="13"/>
      <c r="EO155" s="13"/>
      <c r="EP155" s="13"/>
      <c r="EQ155" s="13"/>
      <c r="ER155" s="13"/>
    </row>
    <row r="15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7"/>
      <c r="DJ156" s="7"/>
      <c r="DK156" s="7"/>
      <c r="DL156" s="7"/>
      <c r="DM156" s="7"/>
      <c r="DN156" s="7"/>
      <c r="DO156" s="7"/>
      <c r="DP156" s="13"/>
      <c r="DQ156" s="13"/>
      <c r="DR156" s="13"/>
      <c r="DS156" s="13"/>
      <c r="DT156" s="13"/>
      <c r="DU156" s="13"/>
      <c r="DV156" s="13"/>
      <c r="DW156" s="13"/>
      <c r="DX156" s="13"/>
      <c r="DY156" s="13"/>
      <c r="DZ156" s="13"/>
      <c r="EA156" s="13"/>
      <c r="EB156" s="13"/>
      <c r="EC156" s="13"/>
      <c r="ED156" s="13"/>
      <c r="EE156" s="13"/>
      <c r="EF156" s="97"/>
      <c r="EG156" s="97"/>
      <c r="EH156" s="97"/>
      <c r="EI156" s="97"/>
      <c r="EJ156" s="97"/>
      <c r="EK156" s="13"/>
      <c r="EL156" s="13"/>
      <c r="EM156" s="13"/>
      <c r="EN156" s="13"/>
      <c r="EO156" s="13"/>
      <c r="EP156" s="13"/>
      <c r="EQ156" s="13"/>
      <c r="ER156" s="13"/>
    </row>
    <row r="157"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7"/>
      <c r="DJ157" s="7"/>
      <c r="DK157" s="7"/>
      <c r="DL157" s="7"/>
      <c r="DM157" s="7"/>
      <c r="DN157" s="7"/>
      <c r="DO157" s="7"/>
      <c r="DP157" s="13"/>
      <c r="DQ157" s="13"/>
      <c r="DR157" s="13"/>
      <c r="DS157" s="13"/>
      <c r="DT157" s="13"/>
      <c r="DU157" s="13"/>
      <c r="DV157" s="13"/>
      <c r="DW157" s="13"/>
      <c r="DX157" s="13"/>
      <c r="DY157" s="13"/>
      <c r="DZ157" s="13"/>
      <c r="EA157" s="13"/>
      <c r="EB157" s="13"/>
      <c r="EC157" s="13"/>
      <c r="ED157" s="13"/>
      <c r="EE157" s="13"/>
      <c r="EF157" s="97"/>
      <c r="EG157" s="97"/>
      <c r="EH157" s="97"/>
      <c r="EI157" s="97"/>
      <c r="EJ157" s="97"/>
      <c r="EK157" s="13"/>
      <c r="EL157" s="13"/>
      <c r="EM157" s="13"/>
      <c r="EN157" s="13"/>
      <c r="EO157" s="13"/>
      <c r="EP157" s="13"/>
      <c r="EQ157" s="13"/>
      <c r="ER157" s="13"/>
    </row>
    <row r="158"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7"/>
      <c r="DJ158" s="7"/>
      <c r="DK158" s="7"/>
      <c r="DL158" s="7"/>
      <c r="DM158" s="7"/>
      <c r="DN158" s="7"/>
      <c r="DO158" s="7"/>
      <c r="DP158" s="13"/>
      <c r="DQ158" s="13"/>
      <c r="DR158" s="13"/>
      <c r="DS158" s="13"/>
      <c r="DT158" s="13"/>
      <c r="DU158" s="13"/>
      <c r="DV158" s="13"/>
      <c r="DW158" s="13"/>
      <c r="DX158" s="13"/>
      <c r="DY158" s="13"/>
      <c r="DZ158" s="13"/>
      <c r="EA158" s="13"/>
      <c r="EB158" s="13"/>
      <c r="EC158" s="13"/>
      <c r="ED158" s="13"/>
      <c r="EE158" s="13"/>
      <c r="EF158" s="97"/>
      <c r="EG158" s="97"/>
      <c r="EH158" s="97"/>
      <c r="EI158" s="97"/>
      <c r="EJ158" s="97"/>
      <c r="EK158" s="13"/>
      <c r="EL158" s="13"/>
      <c r="EM158" s="13"/>
      <c r="EN158" s="13"/>
      <c r="EO158" s="13"/>
      <c r="EP158" s="13"/>
      <c r="EQ158" s="13"/>
      <c r="ER158" s="13"/>
    </row>
    <row r="159"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7"/>
      <c r="DJ159" s="7"/>
      <c r="DK159" s="7"/>
      <c r="DL159" s="7"/>
      <c r="DM159" s="7"/>
      <c r="DN159" s="7"/>
      <c r="DO159" s="7"/>
      <c r="DP159" s="13"/>
      <c r="DQ159" s="13"/>
      <c r="DR159" s="13"/>
      <c r="DS159" s="13"/>
      <c r="DT159" s="13"/>
      <c r="DU159" s="13"/>
      <c r="DV159" s="13"/>
      <c r="DW159" s="13"/>
      <c r="DX159" s="13"/>
      <c r="DY159" s="13"/>
      <c r="DZ159" s="13"/>
      <c r="EA159" s="13"/>
      <c r="EB159" s="13"/>
      <c r="EC159" s="13"/>
      <c r="ED159" s="13"/>
      <c r="EE159" s="13"/>
      <c r="EF159" s="97"/>
      <c r="EG159" s="97"/>
      <c r="EH159" s="97"/>
      <c r="EI159" s="97"/>
      <c r="EJ159" s="97"/>
      <c r="EK159" s="13"/>
      <c r="EL159" s="13"/>
      <c r="EM159" s="13"/>
      <c r="EN159" s="13"/>
      <c r="EO159" s="13"/>
      <c r="EP159" s="13"/>
      <c r="EQ159" s="13"/>
      <c r="ER159" s="13"/>
    </row>
    <row r="160"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7"/>
      <c r="DJ160" s="7"/>
      <c r="DK160" s="7"/>
      <c r="DL160" s="7"/>
      <c r="DM160" s="7"/>
      <c r="DN160" s="7"/>
      <c r="DO160" s="7"/>
      <c r="DP160" s="13"/>
      <c r="DQ160" s="13"/>
      <c r="DR160" s="13"/>
      <c r="DS160" s="13"/>
      <c r="DT160" s="13"/>
      <c r="DU160" s="13"/>
      <c r="DV160" s="13"/>
      <c r="DW160" s="13"/>
      <c r="DX160" s="13"/>
      <c r="DY160" s="13"/>
      <c r="DZ160" s="13"/>
      <c r="EA160" s="13"/>
      <c r="EB160" s="13"/>
      <c r="EC160" s="13"/>
      <c r="ED160" s="13"/>
      <c r="EE160" s="13"/>
      <c r="EF160" s="97"/>
      <c r="EG160" s="97"/>
      <c r="EH160" s="97"/>
      <c r="EI160" s="97"/>
      <c r="EJ160" s="97"/>
      <c r="EK160" s="13"/>
      <c r="EL160" s="13"/>
      <c r="EM160" s="13"/>
      <c r="EN160" s="13"/>
      <c r="EO160" s="13"/>
      <c r="EP160" s="13"/>
      <c r="EQ160" s="13"/>
      <c r="ER160" s="13"/>
    </row>
    <row r="161"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7"/>
      <c r="DJ161" s="7"/>
      <c r="DK161" s="7"/>
      <c r="DL161" s="7"/>
      <c r="DM161" s="7"/>
      <c r="DN161" s="7"/>
      <c r="DO161" s="7"/>
      <c r="DP161" s="13"/>
      <c r="DQ161" s="13"/>
      <c r="DR161" s="13"/>
      <c r="DS161" s="13"/>
      <c r="DT161" s="13"/>
      <c r="DU161" s="13"/>
      <c r="DV161" s="13"/>
      <c r="DW161" s="13"/>
      <c r="DX161" s="13"/>
      <c r="DY161" s="13"/>
      <c r="DZ161" s="13"/>
      <c r="EA161" s="13"/>
      <c r="EB161" s="13"/>
      <c r="EC161" s="13"/>
      <c r="ED161" s="13"/>
      <c r="EE161" s="13"/>
      <c r="EF161" s="97"/>
      <c r="EG161" s="97"/>
      <c r="EH161" s="97"/>
      <c r="EI161" s="97"/>
      <c r="EJ161" s="97"/>
      <c r="EK161" s="13"/>
      <c r="EL161" s="13"/>
      <c r="EM161" s="13"/>
      <c r="EN161" s="13"/>
      <c r="EO161" s="13"/>
      <c r="EP161" s="13"/>
      <c r="EQ161" s="13"/>
      <c r="ER161" s="13"/>
    </row>
    <row r="162"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7"/>
      <c r="DJ162" s="7"/>
      <c r="DK162" s="7"/>
      <c r="DL162" s="7"/>
      <c r="DM162" s="7"/>
      <c r="DN162" s="7"/>
      <c r="DO162" s="7"/>
      <c r="DP162" s="13"/>
      <c r="DQ162" s="13"/>
      <c r="DR162" s="13"/>
      <c r="DS162" s="13"/>
      <c r="DT162" s="13"/>
      <c r="DU162" s="13"/>
      <c r="DV162" s="13"/>
      <c r="DW162" s="13"/>
      <c r="DX162" s="13"/>
      <c r="DY162" s="13"/>
      <c r="DZ162" s="13"/>
      <c r="EA162" s="13"/>
      <c r="EB162" s="13"/>
      <c r="EC162" s="13"/>
      <c r="ED162" s="13"/>
      <c r="EE162" s="13"/>
      <c r="EF162" s="97"/>
      <c r="EG162" s="97"/>
      <c r="EH162" s="97"/>
      <c r="EI162" s="97"/>
      <c r="EJ162" s="97"/>
      <c r="EK162" s="13"/>
      <c r="EL162" s="13"/>
      <c r="EM162" s="13"/>
      <c r="EN162" s="13"/>
      <c r="EO162" s="13"/>
      <c r="EP162" s="13"/>
      <c r="EQ162" s="13"/>
      <c r="ER162" s="13"/>
    </row>
    <row r="163"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7"/>
      <c r="DJ163" s="7"/>
      <c r="DK163" s="7"/>
      <c r="DL163" s="7"/>
      <c r="DM163" s="7"/>
      <c r="DN163" s="7"/>
      <c r="DO163" s="7"/>
      <c r="DP163" s="13"/>
      <c r="DQ163" s="13"/>
      <c r="DR163" s="13"/>
      <c r="DS163" s="13"/>
      <c r="DT163" s="13"/>
      <c r="DU163" s="13"/>
      <c r="DV163" s="13"/>
      <c r="DW163" s="13"/>
      <c r="DX163" s="13"/>
      <c r="DY163" s="13"/>
      <c r="DZ163" s="13"/>
      <c r="EA163" s="13"/>
      <c r="EB163" s="13"/>
      <c r="EC163" s="13"/>
      <c r="ED163" s="13"/>
      <c r="EE163" s="13"/>
      <c r="EF163" s="97"/>
      <c r="EG163" s="97"/>
      <c r="EH163" s="97"/>
      <c r="EI163" s="97"/>
      <c r="EJ163" s="97"/>
      <c r="EK163" s="13"/>
      <c r="EL163" s="13"/>
      <c r="EM163" s="13"/>
      <c r="EN163" s="13"/>
      <c r="EO163" s="13"/>
      <c r="EP163" s="13"/>
      <c r="EQ163" s="13"/>
      <c r="ER163" s="13"/>
    </row>
    <row r="164"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7"/>
      <c r="DJ164" s="7"/>
      <c r="DK164" s="7"/>
      <c r="DL164" s="7"/>
      <c r="DM164" s="7"/>
      <c r="DN164" s="7"/>
      <c r="DO164" s="7"/>
      <c r="DP164" s="13"/>
      <c r="DQ164" s="13"/>
      <c r="DR164" s="13"/>
      <c r="DS164" s="13"/>
      <c r="DT164" s="13"/>
      <c r="DU164" s="13"/>
      <c r="DV164" s="13"/>
      <c r="DW164" s="13"/>
      <c r="DX164" s="13"/>
      <c r="DY164" s="13"/>
      <c r="DZ164" s="13"/>
      <c r="EA164" s="13"/>
      <c r="EB164" s="13"/>
      <c r="EC164" s="13"/>
      <c r="ED164" s="13"/>
      <c r="EE164" s="13"/>
      <c r="EF164" s="97"/>
      <c r="EG164" s="97"/>
      <c r="EH164" s="97"/>
      <c r="EI164" s="97"/>
      <c r="EJ164" s="97"/>
      <c r="EK164" s="13"/>
      <c r="EL164" s="13"/>
      <c r="EM164" s="13"/>
      <c r="EN164" s="13"/>
      <c r="EO164" s="13"/>
      <c r="EP164" s="13"/>
      <c r="EQ164" s="13"/>
      <c r="ER164" s="13"/>
    </row>
    <row r="165"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7"/>
      <c r="DJ165" s="7"/>
      <c r="DK165" s="7"/>
      <c r="DL165" s="7"/>
      <c r="DM165" s="7"/>
      <c r="DN165" s="7"/>
      <c r="DO165" s="7"/>
      <c r="DP165" s="13"/>
      <c r="DQ165" s="13"/>
      <c r="DR165" s="13"/>
      <c r="DS165" s="13"/>
      <c r="DT165" s="13"/>
      <c r="DU165" s="13"/>
      <c r="DV165" s="13"/>
      <c r="DW165" s="13"/>
      <c r="DX165" s="13"/>
      <c r="DY165" s="13"/>
      <c r="DZ165" s="13"/>
      <c r="EA165" s="13"/>
      <c r="EB165" s="13"/>
      <c r="EC165" s="13"/>
      <c r="ED165" s="13"/>
      <c r="EE165" s="13"/>
      <c r="EF165" s="97"/>
      <c r="EG165" s="97"/>
      <c r="EH165" s="97"/>
      <c r="EI165" s="97"/>
      <c r="EJ165" s="97"/>
      <c r="EK165" s="13"/>
      <c r="EL165" s="13"/>
      <c r="EM165" s="13"/>
      <c r="EN165" s="13"/>
      <c r="EO165" s="13"/>
      <c r="EP165" s="13"/>
      <c r="EQ165" s="13"/>
      <c r="ER165" s="13"/>
    </row>
    <row r="16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7"/>
      <c r="DJ166" s="7"/>
      <c r="DK166" s="7"/>
      <c r="DL166" s="7"/>
      <c r="DM166" s="7"/>
      <c r="DN166" s="7"/>
      <c r="DO166" s="7"/>
      <c r="DP166" s="13"/>
      <c r="DQ166" s="13"/>
      <c r="DR166" s="13"/>
      <c r="DS166" s="13"/>
      <c r="DT166" s="13"/>
      <c r="DU166" s="13"/>
      <c r="DV166" s="13"/>
      <c r="DW166" s="13"/>
      <c r="DX166" s="13"/>
      <c r="DY166" s="13"/>
      <c r="DZ166" s="13"/>
      <c r="EA166" s="13"/>
      <c r="EB166" s="13"/>
      <c r="EC166" s="13"/>
      <c r="ED166" s="13"/>
      <c r="EE166" s="13"/>
      <c r="EF166" s="97"/>
      <c r="EG166" s="97"/>
      <c r="EH166" s="97"/>
      <c r="EI166" s="97"/>
      <c r="EJ166" s="97"/>
      <c r="EK166" s="13"/>
      <c r="EL166" s="13"/>
      <c r="EM166" s="13"/>
      <c r="EN166" s="13"/>
      <c r="EO166" s="13"/>
      <c r="EP166" s="13"/>
      <c r="EQ166" s="13"/>
      <c r="ER166" s="13"/>
    </row>
    <row r="167"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7"/>
      <c r="DJ167" s="7"/>
      <c r="DK167" s="7"/>
      <c r="DL167" s="7"/>
      <c r="DM167" s="7"/>
      <c r="DN167" s="7"/>
      <c r="DO167" s="7"/>
      <c r="DP167" s="13"/>
      <c r="DQ167" s="13"/>
      <c r="DR167" s="13"/>
      <c r="DS167" s="13"/>
      <c r="DT167" s="13"/>
      <c r="DU167" s="13"/>
      <c r="DV167" s="13"/>
      <c r="DW167" s="13"/>
      <c r="DX167" s="13"/>
      <c r="DY167" s="13"/>
      <c r="DZ167" s="13"/>
      <c r="EA167" s="13"/>
      <c r="EB167" s="13"/>
      <c r="EC167" s="13"/>
      <c r="ED167" s="13"/>
      <c r="EE167" s="13"/>
      <c r="EF167" s="97"/>
      <c r="EG167" s="97"/>
      <c r="EH167" s="97"/>
      <c r="EI167" s="97"/>
      <c r="EJ167" s="97"/>
      <c r="EK167" s="13"/>
      <c r="EL167" s="13"/>
      <c r="EM167" s="13"/>
      <c r="EN167" s="13"/>
      <c r="EO167" s="13"/>
      <c r="EP167" s="13"/>
      <c r="EQ167" s="13"/>
      <c r="ER167" s="13"/>
    </row>
    <row r="168"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7"/>
      <c r="DJ168" s="7"/>
      <c r="DK168" s="7"/>
      <c r="DL168" s="7"/>
      <c r="DM168" s="7"/>
      <c r="DN168" s="7"/>
      <c r="DO168" s="7"/>
      <c r="DP168" s="13"/>
      <c r="DQ168" s="13"/>
      <c r="DR168" s="13"/>
      <c r="DS168" s="13"/>
      <c r="DT168" s="13"/>
      <c r="DU168" s="13"/>
      <c r="DV168" s="13"/>
      <c r="DW168" s="13"/>
      <c r="DX168" s="13"/>
      <c r="DY168" s="13"/>
      <c r="DZ168" s="13"/>
      <c r="EA168" s="13"/>
      <c r="EB168" s="13"/>
      <c r="EC168" s="13"/>
      <c r="ED168" s="13"/>
      <c r="EE168" s="13"/>
      <c r="EF168" s="97"/>
      <c r="EG168" s="97"/>
      <c r="EH168" s="97"/>
      <c r="EI168" s="97"/>
      <c r="EJ168" s="97"/>
      <c r="EK168" s="13"/>
      <c r="EL168" s="13"/>
      <c r="EM168" s="13"/>
      <c r="EN168" s="13"/>
      <c r="EO168" s="13"/>
      <c r="EP168" s="13"/>
      <c r="EQ168" s="13"/>
      <c r="ER168" s="13"/>
    </row>
    <row r="169"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7"/>
      <c r="DJ169" s="7"/>
      <c r="DK169" s="7"/>
      <c r="DL169" s="7"/>
      <c r="DM169" s="7"/>
      <c r="DN169" s="7"/>
      <c r="DO169" s="7"/>
      <c r="DP169" s="13"/>
      <c r="DQ169" s="13"/>
      <c r="DR169" s="13"/>
      <c r="DS169" s="13"/>
      <c r="DT169" s="13"/>
      <c r="DU169" s="13"/>
      <c r="DV169" s="13"/>
      <c r="DW169" s="13"/>
      <c r="DX169" s="13"/>
      <c r="DY169" s="13"/>
      <c r="DZ169" s="13"/>
      <c r="EA169" s="13"/>
      <c r="EB169" s="13"/>
      <c r="EC169" s="13"/>
      <c r="ED169" s="13"/>
      <c r="EE169" s="13"/>
      <c r="EF169" s="97"/>
      <c r="EG169" s="97"/>
      <c r="EH169" s="97"/>
      <c r="EI169" s="97"/>
      <c r="EJ169" s="97"/>
      <c r="EK169" s="13"/>
      <c r="EL169" s="13"/>
      <c r="EM169" s="13"/>
      <c r="EN169" s="13"/>
      <c r="EO169" s="13"/>
      <c r="EP169" s="13"/>
      <c r="EQ169" s="13"/>
      <c r="ER169" s="13"/>
    </row>
    <row r="170"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7"/>
      <c r="DJ170" s="7"/>
      <c r="DK170" s="7"/>
      <c r="DL170" s="7"/>
      <c r="DM170" s="7"/>
      <c r="DN170" s="7"/>
      <c r="DO170" s="7"/>
      <c r="DP170" s="13"/>
      <c r="DQ170" s="13"/>
      <c r="DR170" s="13"/>
      <c r="DS170" s="13"/>
      <c r="DT170" s="13"/>
      <c r="DU170" s="13"/>
      <c r="DV170" s="13"/>
      <c r="DW170" s="13"/>
      <c r="DX170" s="13"/>
      <c r="DY170" s="13"/>
      <c r="DZ170" s="13"/>
      <c r="EA170" s="13"/>
      <c r="EB170" s="13"/>
      <c r="EC170" s="13"/>
      <c r="ED170" s="13"/>
      <c r="EE170" s="13"/>
      <c r="EF170" s="97"/>
      <c r="EG170" s="97"/>
      <c r="EH170" s="97"/>
      <c r="EI170" s="97"/>
      <c r="EJ170" s="97"/>
      <c r="EK170" s="13"/>
      <c r="EL170" s="13"/>
      <c r="EM170" s="13"/>
      <c r="EN170" s="13"/>
      <c r="EO170" s="13"/>
      <c r="EP170" s="13"/>
      <c r="EQ170" s="13"/>
      <c r="ER170" s="13"/>
    </row>
    <row r="171"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7"/>
      <c r="DJ171" s="7"/>
      <c r="DK171" s="7"/>
      <c r="DL171" s="7"/>
      <c r="DM171" s="7"/>
      <c r="DN171" s="7"/>
      <c r="DO171" s="7"/>
      <c r="DP171" s="13"/>
      <c r="DQ171" s="13"/>
      <c r="DR171" s="13"/>
      <c r="DS171" s="13"/>
      <c r="DT171" s="13"/>
      <c r="DU171" s="13"/>
      <c r="DV171" s="13"/>
      <c r="DW171" s="13"/>
      <c r="DX171" s="13"/>
      <c r="DY171" s="13"/>
      <c r="DZ171" s="13"/>
      <c r="EA171" s="13"/>
      <c r="EB171" s="13"/>
      <c r="EC171" s="13"/>
      <c r="ED171" s="13"/>
      <c r="EE171" s="13"/>
      <c r="EF171" s="97"/>
      <c r="EG171" s="97"/>
      <c r="EH171" s="97"/>
      <c r="EI171" s="97"/>
      <c r="EJ171" s="97"/>
      <c r="EK171" s="13"/>
      <c r="EL171" s="13"/>
      <c r="EM171" s="13"/>
      <c r="EN171" s="13"/>
      <c r="EO171" s="13"/>
      <c r="EP171" s="13"/>
      <c r="EQ171" s="13"/>
      <c r="ER171" s="13"/>
    </row>
    <row r="172"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7"/>
      <c r="DJ172" s="7"/>
      <c r="DK172" s="7"/>
      <c r="DL172" s="7"/>
      <c r="DM172" s="7"/>
      <c r="DN172" s="7"/>
      <c r="DO172" s="7"/>
      <c r="DP172" s="13"/>
      <c r="DQ172" s="13"/>
      <c r="DR172" s="13"/>
      <c r="DS172" s="13"/>
      <c r="DT172" s="13"/>
      <c r="DU172" s="13"/>
      <c r="DV172" s="13"/>
      <c r="DW172" s="13"/>
      <c r="DX172" s="13"/>
      <c r="DY172" s="13"/>
      <c r="DZ172" s="13"/>
      <c r="EA172" s="13"/>
      <c r="EB172" s="13"/>
      <c r="EC172" s="13"/>
      <c r="ED172" s="13"/>
      <c r="EE172" s="13"/>
      <c r="EF172" s="97"/>
      <c r="EG172" s="97"/>
      <c r="EH172" s="97"/>
      <c r="EI172" s="97"/>
      <c r="EJ172" s="97"/>
      <c r="EK172" s="13"/>
      <c r="EL172" s="13"/>
      <c r="EM172" s="13"/>
      <c r="EN172" s="13"/>
      <c r="EO172" s="13"/>
      <c r="EP172" s="13"/>
      <c r="EQ172" s="13"/>
      <c r="ER172" s="13"/>
    </row>
    <row r="173"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7"/>
      <c r="DJ173" s="7"/>
      <c r="DK173" s="7"/>
      <c r="DL173" s="7"/>
      <c r="DM173" s="7"/>
      <c r="DN173" s="7"/>
      <c r="DO173" s="7"/>
      <c r="DP173" s="13"/>
      <c r="DQ173" s="13"/>
      <c r="DR173" s="13"/>
      <c r="DS173" s="13"/>
      <c r="DT173" s="13"/>
      <c r="DU173" s="13"/>
      <c r="DV173" s="13"/>
      <c r="DW173" s="13"/>
      <c r="DX173" s="13"/>
      <c r="DY173" s="13"/>
      <c r="DZ173" s="13"/>
      <c r="EA173" s="13"/>
      <c r="EB173" s="13"/>
      <c r="EC173" s="13"/>
      <c r="ED173" s="13"/>
      <c r="EE173" s="13"/>
      <c r="EF173" s="97"/>
      <c r="EG173" s="97"/>
      <c r="EH173" s="97"/>
      <c r="EI173" s="97"/>
      <c r="EJ173" s="97"/>
      <c r="EK173" s="13"/>
      <c r="EL173" s="13"/>
      <c r="EM173" s="13"/>
      <c r="EN173" s="13"/>
      <c r="EO173" s="13"/>
      <c r="EP173" s="13"/>
      <c r="EQ173" s="13"/>
      <c r="ER173" s="13"/>
    </row>
    <row r="174"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7"/>
      <c r="DJ174" s="7"/>
      <c r="DK174" s="7"/>
      <c r="DL174" s="7"/>
      <c r="DM174" s="7"/>
      <c r="DN174" s="7"/>
      <c r="DO174" s="7"/>
      <c r="DP174" s="13"/>
      <c r="DQ174" s="13"/>
      <c r="DR174" s="13"/>
      <c r="DS174" s="13"/>
      <c r="DT174" s="13"/>
      <c r="DU174" s="13"/>
      <c r="DV174" s="13"/>
      <c r="DW174" s="13"/>
      <c r="DX174" s="13"/>
      <c r="DY174" s="13"/>
      <c r="DZ174" s="13"/>
      <c r="EA174" s="13"/>
      <c r="EB174" s="13"/>
      <c r="EC174" s="13"/>
      <c r="ED174" s="13"/>
      <c r="EE174" s="13"/>
      <c r="EF174" s="97"/>
      <c r="EG174" s="97"/>
      <c r="EH174" s="97"/>
      <c r="EI174" s="97"/>
      <c r="EJ174" s="97"/>
      <c r="EK174" s="13"/>
      <c r="EL174" s="13"/>
      <c r="EM174" s="13"/>
      <c r="EN174" s="13"/>
      <c r="EO174" s="13"/>
      <c r="EP174" s="13"/>
      <c r="EQ174" s="13"/>
      <c r="ER174" s="13"/>
    </row>
    <row r="175"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7"/>
      <c r="DJ175" s="7"/>
      <c r="DK175" s="7"/>
      <c r="DL175" s="7"/>
      <c r="DM175" s="7"/>
      <c r="DN175" s="7"/>
      <c r="DO175" s="7"/>
      <c r="DP175" s="13"/>
      <c r="DQ175" s="13"/>
      <c r="DR175" s="13"/>
      <c r="DS175" s="13"/>
      <c r="DT175" s="13"/>
      <c r="DU175" s="13"/>
      <c r="DV175" s="13"/>
      <c r="DW175" s="13"/>
      <c r="DX175" s="13"/>
      <c r="DY175" s="13"/>
      <c r="DZ175" s="13"/>
      <c r="EA175" s="13"/>
      <c r="EB175" s="13"/>
      <c r="EC175" s="13"/>
      <c r="ED175" s="13"/>
      <c r="EE175" s="13"/>
      <c r="EF175" s="97"/>
      <c r="EG175" s="97"/>
      <c r="EH175" s="97"/>
      <c r="EI175" s="97"/>
      <c r="EJ175" s="97"/>
      <c r="EK175" s="13"/>
      <c r="EL175" s="13"/>
      <c r="EM175" s="13"/>
      <c r="EN175" s="13"/>
      <c r="EO175" s="13"/>
      <c r="EP175" s="13"/>
      <c r="EQ175" s="13"/>
      <c r="ER175" s="13"/>
    </row>
    <row r="17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7"/>
      <c r="DJ176" s="7"/>
      <c r="DK176" s="7"/>
      <c r="DL176" s="7"/>
      <c r="DM176" s="7"/>
      <c r="DN176" s="7"/>
      <c r="DO176" s="7"/>
      <c r="DP176" s="13"/>
      <c r="DQ176" s="13"/>
      <c r="DR176" s="13"/>
      <c r="DS176" s="13"/>
      <c r="DT176" s="13"/>
      <c r="DU176" s="13"/>
      <c r="DV176" s="13"/>
      <c r="DW176" s="13"/>
      <c r="DX176" s="13"/>
      <c r="DY176" s="13"/>
      <c r="DZ176" s="13"/>
      <c r="EA176" s="13"/>
      <c r="EB176" s="13"/>
      <c r="EC176" s="13"/>
      <c r="ED176" s="13"/>
      <c r="EE176" s="13"/>
      <c r="EF176" s="97"/>
      <c r="EG176" s="97"/>
      <c r="EH176" s="97"/>
      <c r="EI176" s="97"/>
      <c r="EJ176" s="97"/>
      <c r="EK176" s="13"/>
      <c r="EL176" s="13"/>
      <c r="EM176" s="13"/>
      <c r="EN176" s="13"/>
      <c r="EO176" s="13"/>
      <c r="EP176" s="13"/>
      <c r="EQ176" s="13"/>
      <c r="ER176" s="13"/>
    </row>
    <row r="177"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7"/>
      <c r="DJ177" s="7"/>
      <c r="DK177" s="7"/>
      <c r="DL177" s="7"/>
      <c r="DM177" s="7"/>
      <c r="DN177" s="7"/>
      <c r="DO177" s="7"/>
      <c r="DP177" s="13"/>
      <c r="DQ177" s="13"/>
      <c r="DR177" s="13"/>
      <c r="DS177" s="13"/>
      <c r="DT177" s="13"/>
      <c r="DU177" s="13"/>
      <c r="DV177" s="13"/>
      <c r="DW177" s="13"/>
      <c r="DX177" s="13"/>
      <c r="DY177" s="13"/>
      <c r="DZ177" s="13"/>
      <c r="EA177" s="13"/>
      <c r="EB177" s="13"/>
      <c r="EC177" s="13"/>
      <c r="ED177" s="13"/>
      <c r="EE177" s="13"/>
      <c r="EF177" s="97"/>
      <c r="EG177" s="97"/>
      <c r="EH177" s="97"/>
      <c r="EI177" s="97"/>
      <c r="EJ177" s="97"/>
      <c r="EK177" s="13"/>
      <c r="EL177" s="13"/>
      <c r="EM177" s="13"/>
      <c r="EN177" s="13"/>
      <c r="EO177" s="13"/>
      <c r="EP177" s="13"/>
      <c r="EQ177" s="13"/>
      <c r="ER177" s="13"/>
    </row>
    <row r="178"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7"/>
      <c r="DJ178" s="7"/>
      <c r="DK178" s="7"/>
      <c r="DL178" s="7"/>
      <c r="DM178" s="7"/>
      <c r="DN178" s="7"/>
      <c r="DO178" s="7"/>
      <c r="DP178" s="13"/>
      <c r="DQ178" s="13"/>
      <c r="DR178" s="13"/>
      <c r="DS178" s="13"/>
      <c r="DT178" s="13"/>
      <c r="DU178" s="13"/>
      <c r="DV178" s="13"/>
      <c r="DW178" s="13"/>
      <c r="DX178" s="13"/>
      <c r="DY178" s="13"/>
      <c r="DZ178" s="13"/>
      <c r="EA178" s="13"/>
      <c r="EB178" s="13"/>
      <c r="EC178" s="13"/>
      <c r="ED178" s="13"/>
      <c r="EE178" s="13"/>
      <c r="EF178" s="97"/>
      <c r="EG178" s="97"/>
      <c r="EH178" s="97"/>
      <c r="EI178" s="97"/>
      <c r="EJ178" s="97"/>
      <c r="EK178" s="13"/>
      <c r="EL178" s="13"/>
      <c r="EM178" s="13"/>
      <c r="EN178" s="13"/>
      <c r="EO178" s="13"/>
      <c r="EP178" s="13"/>
      <c r="EQ178" s="13"/>
      <c r="ER178" s="13"/>
    </row>
    <row r="179"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7"/>
      <c r="DJ179" s="7"/>
      <c r="DK179" s="7"/>
      <c r="DL179" s="7"/>
      <c r="DM179" s="7"/>
      <c r="DN179" s="7"/>
      <c r="DO179" s="7"/>
      <c r="DP179" s="13"/>
      <c r="DQ179" s="13"/>
      <c r="DR179" s="13"/>
      <c r="DS179" s="13"/>
      <c r="DT179" s="13"/>
      <c r="DU179" s="13"/>
      <c r="DV179" s="13"/>
      <c r="DW179" s="13"/>
      <c r="DX179" s="13"/>
      <c r="DY179" s="13"/>
      <c r="DZ179" s="13"/>
      <c r="EA179" s="13"/>
      <c r="EB179" s="13"/>
      <c r="EC179" s="13"/>
      <c r="ED179" s="13"/>
      <c r="EE179" s="13"/>
      <c r="EF179" s="97"/>
      <c r="EG179" s="97"/>
      <c r="EH179" s="97"/>
      <c r="EI179" s="97"/>
      <c r="EJ179" s="97"/>
      <c r="EK179" s="13"/>
      <c r="EL179" s="13"/>
      <c r="EM179" s="13"/>
      <c r="EN179" s="13"/>
      <c r="EO179" s="13"/>
      <c r="EP179" s="13"/>
      <c r="EQ179" s="13"/>
      <c r="ER179" s="13"/>
    </row>
    <row r="180"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7"/>
      <c r="DJ180" s="7"/>
      <c r="DK180" s="7"/>
      <c r="DL180" s="7"/>
      <c r="DM180" s="7"/>
      <c r="DN180" s="7"/>
      <c r="DO180" s="7"/>
      <c r="DP180" s="13"/>
      <c r="DQ180" s="13"/>
      <c r="DR180" s="13"/>
      <c r="DS180" s="13"/>
      <c r="DT180" s="13"/>
      <c r="DU180" s="13"/>
      <c r="DV180" s="13"/>
      <c r="DW180" s="13"/>
      <c r="DX180" s="13"/>
      <c r="DY180" s="13"/>
      <c r="DZ180" s="13"/>
      <c r="EA180" s="13"/>
      <c r="EB180" s="13"/>
      <c r="EC180" s="13"/>
      <c r="ED180" s="13"/>
      <c r="EE180" s="13"/>
      <c r="EF180" s="97"/>
      <c r="EG180" s="97"/>
      <c r="EH180" s="97"/>
      <c r="EI180" s="97"/>
      <c r="EJ180" s="97"/>
      <c r="EK180" s="13"/>
      <c r="EL180" s="13"/>
      <c r="EM180" s="13"/>
      <c r="EN180" s="13"/>
      <c r="EO180" s="13"/>
      <c r="EP180" s="13"/>
      <c r="EQ180" s="13"/>
      <c r="ER180" s="13"/>
    </row>
    <row r="181"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7"/>
      <c r="DJ181" s="7"/>
      <c r="DK181" s="7"/>
      <c r="DL181" s="7"/>
      <c r="DM181" s="7"/>
      <c r="DN181" s="7"/>
      <c r="DO181" s="7"/>
      <c r="DP181" s="13"/>
      <c r="DQ181" s="13"/>
      <c r="DR181" s="13"/>
      <c r="DS181" s="13"/>
      <c r="DT181" s="13"/>
      <c r="DU181" s="13"/>
      <c r="DV181" s="13"/>
      <c r="DW181" s="13"/>
      <c r="DX181" s="13"/>
      <c r="DY181" s="13"/>
      <c r="DZ181" s="13"/>
      <c r="EA181" s="13"/>
      <c r="EB181" s="13"/>
      <c r="EC181" s="13"/>
      <c r="ED181" s="13"/>
      <c r="EE181" s="13"/>
      <c r="EF181" s="97"/>
      <c r="EG181" s="97"/>
      <c r="EH181" s="97"/>
      <c r="EI181" s="97"/>
      <c r="EJ181" s="97"/>
      <c r="EK181" s="13"/>
      <c r="EL181" s="13"/>
      <c r="EM181" s="13"/>
      <c r="EN181" s="13"/>
      <c r="EO181" s="13"/>
      <c r="EP181" s="13"/>
      <c r="EQ181" s="13"/>
      <c r="ER181" s="13"/>
    </row>
    <row r="182"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7"/>
      <c r="DJ182" s="7"/>
      <c r="DK182" s="7"/>
      <c r="DL182" s="7"/>
      <c r="DM182" s="7"/>
      <c r="DN182" s="7"/>
      <c r="DO182" s="7"/>
      <c r="DP182" s="13"/>
      <c r="DQ182" s="13"/>
      <c r="DR182" s="13"/>
      <c r="DS182" s="13"/>
      <c r="DT182" s="13"/>
      <c r="DU182" s="13"/>
      <c r="DV182" s="13"/>
      <c r="DW182" s="13"/>
      <c r="DX182" s="13"/>
      <c r="DY182" s="13"/>
      <c r="DZ182" s="13"/>
      <c r="EA182" s="13"/>
      <c r="EB182" s="13"/>
      <c r="EC182" s="13"/>
      <c r="ED182" s="13"/>
      <c r="EE182" s="13"/>
      <c r="EF182" s="97"/>
      <c r="EG182" s="97"/>
      <c r="EH182" s="97"/>
      <c r="EI182" s="97"/>
      <c r="EJ182" s="97"/>
      <c r="EK182" s="13"/>
      <c r="EL182" s="13"/>
      <c r="EM182" s="13"/>
      <c r="EN182" s="13"/>
      <c r="EO182" s="13"/>
      <c r="EP182" s="13"/>
      <c r="EQ182" s="13"/>
      <c r="ER182" s="13"/>
    </row>
    <row r="183"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7"/>
      <c r="DJ183" s="7"/>
      <c r="DK183" s="7"/>
      <c r="DL183" s="7"/>
      <c r="DM183" s="7"/>
      <c r="DN183" s="7"/>
      <c r="DO183" s="7"/>
      <c r="DP183" s="13"/>
      <c r="DQ183" s="13"/>
      <c r="DR183" s="13"/>
      <c r="DS183" s="13"/>
      <c r="DT183" s="13"/>
      <c r="DU183" s="13"/>
      <c r="DV183" s="13"/>
      <c r="DW183" s="13"/>
      <c r="DX183" s="13"/>
      <c r="DY183" s="13"/>
      <c r="DZ183" s="13"/>
      <c r="EA183" s="13"/>
      <c r="EB183" s="13"/>
      <c r="EC183" s="13"/>
      <c r="ED183" s="13"/>
      <c r="EE183" s="13"/>
      <c r="EF183" s="97"/>
      <c r="EG183" s="97"/>
      <c r="EH183" s="97"/>
      <c r="EI183" s="97"/>
      <c r="EJ183" s="97"/>
      <c r="EK183" s="13"/>
      <c r="EL183" s="13"/>
      <c r="EM183" s="13"/>
      <c r="EN183" s="13"/>
      <c r="EO183" s="13"/>
      <c r="EP183" s="13"/>
      <c r="EQ183" s="13"/>
      <c r="ER183" s="13"/>
    </row>
    <row r="184"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7"/>
      <c r="DJ184" s="7"/>
      <c r="DK184" s="7"/>
      <c r="DL184" s="7"/>
      <c r="DM184" s="7"/>
      <c r="DN184" s="7"/>
      <c r="DO184" s="7"/>
      <c r="DP184" s="13"/>
      <c r="DQ184" s="13"/>
      <c r="DR184" s="13"/>
      <c r="DS184" s="13"/>
      <c r="DT184" s="13"/>
      <c r="DU184" s="13"/>
      <c r="DV184" s="13"/>
      <c r="DW184" s="13"/>
      <c r="DX184" s="13"/>
      <c r="DY184" s="13"/>
      <c r="DZ184" s="13"/>
      <c r="EA184" s="13"/>
      <c r="EB184" s="13"/>
      <c r="EC184" s="13"/>
      <c r="ED184" s="13"/>
      <c r="EE184" s="13"/>
      <c r="EF184" s="97"/>
      <c r="EG184" s="97"/>
      <c r="EH184" s="97"/>
      <c r="EI184" s="97"/>
      <c r="EJ184" s="97"/>
      <c r="EK184" s="13"/>
      <c r="EL184" s="13"/>
      <c r="EM184" s="13"/>
      <c r="EN184" s="13"/>
      <c r="EO184" s="13"/>
      <c r="EP184" s="13"/>
      <c r="EQ184" s="13"/>
      <c r="ER184" s="13"/>
    </row>
    <row r="185"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7"/>
      <c r="DJ185" s="7"/>
      <c r="DK185" s="7"/>
      <c r="DL185" s="7"/>
      <c r="DM185" s="7"/>
      <c r="DN185" s="7"/>
      <c r="DO185" s="7"/>
      <c r="DP185" s="13"/>
      <c r="DQ185" s="13"/>
      <c r="DR185" s="13"/>
      <c r="DS185" s="13"/>
      <c r="DT185" s="13"/>
      <c r="DU185" s="13"/>
      <c r="DV185" s="13"/>
      <c r="DW185" s="13"/>
      <c r="DX185" s="13"/>
      <c r="DY185" s="13"/>
      <c r="DZ185" s="13"/>
      <c r="EA185" s="13"/>
      <c r="EB185" s="13"/>
      <c r="EC185" s="13"/>
      <c r="ED185" s="13"/>
      <c r="EE185" s="13"/>
      <c r="EF185" s="97"/>
      <c r="EG185" s="97"/>
      <c r="EH185" s="97"/>
      <c r="EI185" s="97"/>
      <c r="EJ185" s="97"/>
      <c r="EK185" s="13"/>
      <c r="EL185" s="13"/>
      <c r="EM185" s="13"/>
      <c r="EN185" s="13"/>
      <c r="EO185" s="13"/>
      <c r="EP185" s="13"/>
      <c r="EQ185" s="13"/>
      <c r="ER185" s="13"/>
    </row>
    <row r="18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7"/>
      <c r="DJ186" s="7"/>
      <c r="DK186" s="7"/>
      <c r="DL186" s="7"/>
      <c r="DM186" s="7"/>
      <c r="DN186" s="7"/>
      <c r="DO186" s="7"/>
      <c r="DP186" s="13"/>
      <c r="DQ186" s="13"/>
      <c r="DR186" s="13"/>
      <c r="DS186" s="13"/>
      <c r="DT186" s="13"/>
      <c r="DU186" s="13"/>
      <c r="DV186" s="13"/>
      <c r="DW186" s="13"/>
      <c r="DX186" s="13"/>
      <c r="DY186" s="13"/>
      <c r="DZ186" s="13"/>
      <c r="EA186" s="13"/>
      <c r="EB186" s="13"/>
      <c r="EC186" s="13"/>
      <c r="ED186" s="13"/>
      <c r="EE186" s="13"/>
      <c r="EF186" s="97"/>
      <c r="EG186" s="97"/>
      <c r="EH186" s="97"/>
      <c r="EI186" s="97"/>
      <c r="EJ186" s="97"/>
      <c r="EK186" s="13"/>
      <c r="EL186" s="13"/>
      <c r="EM186" s="13"/>
      <c r="EN186" s="13"/>
      <c r="EO186" s="13"/>
      <c r="EP186" s="13"/>
      <c r="EQ186" s="13"/>
      <c r="ER186" s="13"/>
    </row>
    <row r="187"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7"/>
      <c r="DJ187" s="7"/>
      <c r="DK187" s="7"/>
      <c r="DL187" s="7"/>
      <c r="DM187" s="7"/>
      <c r="DN187" s="7"/>
      <c r="DO187" s="7"/>
      <c r="DP187" s="13"/>
      <c r="DQ187" s="13"/>
      <c r="DR187" s="13"/>
      <c r="DS187" s="13"/>
      <c r="DT187" s="13"/>
      <c r="DU187" s="13"/>
      <c r="DV187" s="13"/>
      <c r="DW187" s="13"/>
      <c r="DX187" s="13"/>
      <c r="DY187" s="13"/>
      <c r="DZ187" s="13"/>
      <c r="EA187" s="13"/>
      <c r="EB187" s="13"/>
      <c r="EC187" s="13"/>
      <c r="ED187" s="13"/>
      <c r="EE187" s="13"/>
      <c r="EF187" s="97"/>
      <c r="EG187" s="97"/>
      <c r="EH187" s="97"/>
      <c r="EI187" s="97"/>
      <c r="EJ187" s="97"/>
      <c r="EK187" s="13"/>
      <c r="EL187" s="13"/>
      <c r="EM187" s="13"/>
      <c r="EN187" s="13"/>
      <c r="EO187" s="13"/>
      <c r="EP187" s="13"/>
      <c r="EQ187" s="13"/>
      <c r="ER187" s="13"/>
    </row>
    <row r="188"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7"/>
      <c r="DJ188" s="7"/>
      <c r="DK188" s="7"/>
      <c r="DL188" s="7"/>
      <c r="DM188" s="7"/>
      <c r="DN188" s="7"/>
      <c r="DO188" s="7"/>
      <c r="DP188" s="13"/>
      <c r="DQ188" s="13"/>
      <c r="DR188" s="13"/>
      <c r="DS188" s="13"/>
      <c r="DT188" s="13"/>
      <c r="DU188" s="13"/>
      <c r="DV188" s="13"/>
      <c r="DW188" s="13"/>
      <c r="DX188" s="13"/>
      <c r="DY188" s="13"/>
      <c r="DZ188" s="13"/>
      <c r="EA188" s="13"/>
      <c r="EB188" s="13"/>
      <c r="EC188" s="13"/>
      <c r="ED188" s="13"/>
      <c r="EE188" s="13"/>
      <c r="EF188" s="97"/>
      <c r="EG188" s="97"/>
      <c r="EH188" s="97"/>
      <c r="EI188" s="97"/>
      <c r="EJ188" s="97"/>
      <c r="EK188" s="13"/>
      <c r="EL188" s="13"/>
      <c r="EM188" s="13"/>
      <c r="EN188" s="13"/>
      <c r="EO188" s="13"/>
      <c r="EP188" s="13"/>
      <c r="EQ188" s="13"/>
      <c r="ER188" s="13"/>
    </row>
    <row r="189"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7"/>
      <c r="DJ189" s="7"/>
      <c r="DK189" s="7"/>
      <c r="DL189" s="7"/>
      <c r="DM189" s="7"/>
      <c r="DN189" s="7"/>
      <c r="DO189" s="7"/>
      <c r="DP189" s="13"/>
      <c r="DQ189" s="13"/>
      <c r="DR189" s="13"/>
      <c r="DS189" s="13"/>
      <c r="DT189" s="13"/>
      <c r="DU189" s="13"/>
      <c r="DV189" s="13"/>
      <c r="DW189" s="13"/>
      <c r="DX189" s="13"/>
      <c r="DY189" s="13"/>
      <c r="DZ189" s="13"/>
      <c r="EA189" s="13"/>
      <c r="EB189" s="13"/>
      <c r="EC189" s="13"/>
      <c r="ED189" s="13"/>
      <c r="EE189" s="13"/>
      <c r="EF189" s="97"/>
      <c r="EG189" s="97"/>
      <c r="EH189" s="97"/>
      <c r="EI189" s="97"/>
      <c r="EJ189" s="97"/>
      <c r="EK189" s="13"/>
      <c r="EL189" s="13"/>
      <c r="EM189" s="13"/>
      <c r="EN189" s="13"/>
      <c r="EO189" s="13"/>
      <c r="EP189" s="13"/>
      <c r="EQ189" s="13"/>
      <c r="ER189" s="13"/>
    </row>
    <row r="190"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7"/>
      <c r="DJ190" s="7"/>
      <c r="DK190" s="7"/>
      <c r="DL190" s="7"/>
      <c r="DM190" s="7"/>
      <c r="DN190" s="7"/>
      <c r="DO190" s="7"/>
      <c r="DP190" s="13"/>
      <c r="DQ190" s="13"/>
      <c r="DR190" s="13"/>
      <c r="DS190" s="13"/>
      <c r="DT190" s="13"/>
      <c r="DU190" s="13"/>
      <c r="DV190" s="13"/>
      <c r="DW190" s="13"/>
      <c r="DX190" s="13"/>
      <c r="DY190" s="13"/>
      <c r="DZ190" s="13"/>
      <c r="EA190" s="13"/>
      <c r="EB190" s="13"/>
      <c r="EC190" s="13"/>
      <c r="ED190" s="13"/>
      <c r="EE190" s="13"/>
      <c r="EF190" s="97"/>
      <c r="EG190" s="97"/>
      <c r="EH190" s="97"/>
      <c r="EI190" s="97"/>
      <c r="EJ190" s="97"/>
      <c r="EK190" s="13"/>
      <c r="EL190" s="13"/>
      <c r="EM190" s="13"/>
      <c r="EN190" s="13"/>
      <c r="EO190" s="13"/>
      <c r="EP190" s="13"/>
      <c r="EQ190" s="13"/>
      <c r="ER190" s="13"/>
    </row>
    <row r="191"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7"/>
      <c r="DJ191" s="7"/>
      <c r="DK191" s="7"/>
      <c r="DL191" s="7"/>
      <c r="DM191" s="7"/>
      <c r="DN191" s="7"/>
      <c r="DO191" s="7"/>
      <c r="DP191" s="13"/>
      <c r="DQ191" s="13"/>
      <c r="DR191" s="13"/>
      <c r="DS191" s="13"/>
      <c r="DT191" s="13"/>
      <c r="DU191" s="13"/>
      <c r="DV191" s="13"/>
      <c r="DW191" s="13"/>
      <c r="DX191" s="13"/>
      <c r="DY191" s="13"/>
      <c r="DZ191" s="13"/>
      <c r="EA191" s="13"/>
      <c r="EB191" s="13"/>
      <c r="EC191" s="13"/>
      <c r="ED191" s="13"/>
      <c r="EE191" s="13"/>
      <c r="EF191" s="97"/>
      <c r="EG191" s="97"/>
      <c r="EH191" s="97"/>
      <c r="EI191" s="97"/>
      <c r="EJ191" s="97"/>
      <c r="EK191" s="13"/>
      <c r="EL191" s="13"/>
      <c r="EM191" s="13"/>
      <c r="EN191" s="13"/>
      <c r="EO191" s="13"/>
      <c r="EP191" s="13"/>
      <c r="EQ191" s="13"/>
      <c r="ER191" s="13"/>
    </row>
    <row r="192"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7"/>
      <c r="DJ192" s="7"/>
      <c r="DK192" s="7"/>
      <c r="DL192" s="7"/>
      <c r="DM192" s="7"/>
      <c r="DN192" s="7"/>
      <c r="DO192" s="7"/>
      <c r="DP192" s="13"/>
      <c r="DQ192" s="13"/>
      <c r="DR192" s="13"/>
      <c r="DS192" s="13"/>
      <c r="DT192" s="13"/>
      <c r="DU192" s="13"/>
      <c r="DV192" s="13"/>
      <c r="DW192" s="13"/>
      <c r="DX192" s="13"/>
      <c r="DY192" s="13"/>
      <c r="DZ192" s="13"/>
      <c r="EA192" s="13"/>
      <c r="EB192" s="13"/>
      <c r="EC192" s="13"/>
      <c r="ED192" s="13"/>
      <c r="EE192" s="13"/>
      <c r="EF192" s="97"/>
      <c r="EG192" s="97"/>
      <c r="EH192" s="97"/>
      <c r="EI192" s="97"/>
      <c r="EJ192" s="97"/>
      <c r="EK192" s="13"/>
      <c r="EL192" s="13"/>
      <c r="EM192" s="13"/>
      <c r="EN192" s="13"/>
      <c r="EO192" s="13"/>
      <c r="EP192" s="13"/>
      <c r="EQ192" s="13"/>
      <c r="ER192" s="13"/>
    </row>
    <row r="193"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7"/>
      <c r="DJ193" s="7"/>
      <c r="DK193" s="7"/>
      <c r="DL193" s="7"/>
      <c r="DM193" s="7"/>
      <c r="DN193" s="7"/>
      <c r="DO193" s="7"/>
      <c r="DP193" s="13"/>
      <c r="DQ193" s="13"/>
      <c r="DR193" s="13"/>
      <c r="DS193" s="13"/>
      <c r="DT193" s="13"/>
      <c r="DU193" s="13"/>
      <c r="DV193" s="13"/>
      <c r="DW193" s="13"/>
      <c r="DX193" s="13"/>
      <c r="DY193" s="13"/>
      <c r="DZ193" s="13"/>
      <c r="EA193" s="13"/>
      <c r="EB193" s="13"/>
      <c r="EC193" s="13"/>
      <c r="ED193" s="13"/>
      <c r="EE193" s="13"/>
      <c r="EF193" s="97"/>
      <c r="EG193" s="97"/>
      <c r="EH193" s="97"/>
      <c r="EI193" s="97"/>
      <c r="EJ193" s="97"/>
      <c r="EK193" s="13"/>
      <c r="EL193" s="13"/>
      <c r="EM193" s="13"/>
      <c r="EN193" s="13"/>
      <c r="EO193" s="13"/>
      <c r="EP193" s="13"/>
      <c r="EQ193" s="13"/>
      <c r="ER193" s="13"/>
    </row>
    <row r="194"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7"/>
      <c r="DJ194" s="7"/>
      <c r="DK194" s="7"/>
      <c r="DL194" s="7"/>
      <c r="DM194" s="7"/>
      <c r="DN194" s="7"/>
      <c r="DO194" s="7"/>
      <c r="DP194" s="13"/>
      <c r="DQ194" s="13"/>
      <c r="DR194" s="13"/>
      <c r="DS194" s="13"/>
      <c r="DT194" s="13"/>
      <c r="DU194" s="13"/>
      <c r="DV194" s="13"/>
      <c r="DW194" s="13"/>
      <c r="DX194" s="13"/>
      <c r="DY194" s="13"/>
      <c r="DZ194" s="13"/>
      <c r="EA194" s="13"/>
      <c r="EB194" s="13"/>
      <c r="EC194" s="13"/>
      <c r="ED194" s="13"/>
      <c r="EE194" s="13"/>
      <c r="EF194" s="97"/>
      <c r="EG194" s="97"/>
      <c r="EH194" s="97"/>
      <c r="EI194" s="97"/>
      <c r="EJ194" s="97"/>
      <c r="EK194" s="13"/>
      <c r="EL194" s="13"/>
      <c r="EM194" s="13"/>
      <c r="EN194" s="13"/>
      <c r="EO194" s="13"/>
      <c r="EP194" s="13"/>
      <c r="EQ194" s="13"/>
      <c r="ER194" s="13"/>
    </row>
    <row r="195"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7"/>
      <c r="DJ195" s="7"/>
      <c r="DK195" s="7"/>
      <c r="DL195" s="7"/>
      <c r="DM195" s="7"/>
      <c r="DN195" s="7"/>
      <c r="DO195" s="7"/>
      <c r="DP195" s="13"/>
      <c r="DQ195" s="13"/>
      <c r="DR195" s="13"/>
      <c r="DS195" s="13"/>
      <c r="DT195" s="13"/>
      <c r="DU195" s="13"/>
      <c r="DV195" s="13"/>
      <c r="DW195" s="13"/>
      <c r="DX195" s="13"/>
      <c r="DY195" s="13"/>
      <c r="DZ195" s="13"/>
      <c r="EA195" s="13"/>
      <c r="EB195" s="13"/>
      <c r="EC195" s="13"/>
      <c r="ED195" s="13"/>
      <c r="EE195" s="13"/>
      <c r="EF195" s="97"/>
      <c r="EG195" s="97"/>
      <c r="EH195" s="97"/>
      <c r="EI195" s="97"/>
      <c r="EJ195" s="97"/>
      <c r="EK195" s="13"/>
      <c r="EL195" s="13"/>
      <c r="EM195" s="13"/>
      <c r="EN195" s="13"/>
      <c r="EO195" s="13"/>
      <c r="EP195" s="13"/>
      <c r="EQ195" s="13"/>
      <c r="ER195" s="13"/>
    </row>
    <row r="19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7"/>
      <c r="DJ196" s="7"/>
      <c r="DK196" s="7"/>
      <c r="DL196" s="7"/>
      <c r="DM196" s="7"/>
      <c r="DN196" s="7"/>
      <c r="DO196" s="7"/>
      <c r="DP196" s="13"/>
      <c r="DQ196" s="13"/>
      <c r="DR196" s="13"/>
      <c r="DS196" s="13"/>
      <c r="DT196" s="13"/>
      <c r="DU196" s="13"/>
      <c r="DV196" s="13"/>
      <c r="DW196" s="13"/>
      <c r="DX196" s="13"/>
      <c r="DY196" s="13"/>
      <c r="DZ196" s="13"/>
      <c r="EA196" s="13"/>
      <c r="EB196" s="13"/>
      <c r="EC196" s="13"/>
      <c r="ED196" s="13"/>
      <c r="EE196" s="13"/>
      <c r="EF196" s="97"/>
      <c r="EG196" s="97"/>
      <c r="EH196" s="97"/>
      <c r="EI196" s="97"/>
      <c r="EJ196" s="97"/>
      <c r="EK196" s="13"/>
      <c r="EL196" s="13"/>
      <c r="EM196" s="13"/>
      <c r="EN196" s="13"/>
      <c r="EO196" s="13"/>
      <c r="EP196" s="13"/>
      <c r="EQ196" s="13"/>
      <c r="ER196" s="13"/>
    </row>
    <row r="197"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7"/>
      <c r="DJ197" s="7"/>
      <c r="DK197" s="7"/>
      <c r="DL197" s="7"/>
      <c r="DM197" s="7"/>
      <c r="DN197" s="7"/>
      <c r="DO197" s="7"/>
      <c r="DP197" s="13"/>
      <c r="DQ197" s="13"/>
      <c r="DR197" s="13"/>
      <c r="DS197" s="13"/>
      <c r="DT197" s="13"/>
      <c r="DU197" s="13"/>
      <c r="DV197" s="13"/>
      <c r="DW197" s="13"/>
      <c r="DX197" s="13"/>
      <c r="DY197" s="13"/>
      <c r="DZ197" s="13"/>
      <c r="EA197" s="13"/>
      <c r="EB197" s="13"/>
      <c r="EC197" s="13"/>
      <c r="ED197" s="13"/>
      <c r="EE197" s="13"/>
      <c r="EF197" s="97"/>
      <c r="EG197" s="97"/>
      <c r="EH197" s="97"/>
      <c r="EI197" s="97"/>
      <c r="EJ197" s="97"/>
      <c r="EK197" s="13"/>
      <c r="EL197" s="13"/>
      <c r="EM197" s="13"/>
      <c r="EN197" s="13"/>
      <c r="EO197" s="13"/>
      <c r="EP197" s="13"/>
      <c r="EQ197" s="13"/>
      <c r="ER197" s="13"/>
    </row>
    <row r="198"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7"/>
      <c r="DJ198" s="7"/>
      <c r="DK198" s="7"/>
      <c r="DL198" s="7"/>
      <c r="DM198" s="7"/>
      <c r="DN198" s="7"/>
      <c r="DO198" s="7"/>
      <c r="DP198" s="13"/>
      <c r="DQ198" s="13"/>
      <c r="DR198" s="13"/>
      <c r="DS198" s="13"/>
      <c r="DT198" s="13"/>
      <c r="DU198" s="13"/>
      <c r="DV198" s="13"/>
      <c r="DW198" s="13"/>
      <c r="DX198" s="13"/>
      <c r="DY198" s="13"/>
      <c r="DZ198" s="13"/>
      <c r="EA198" s="13"/>
      <c r="EB198" s="13"/>
      <c r="EC198" s="13"/>
      <c r="ED198" s="13"/>
      <c r="EE198" s="13"/>
      <c r="EF198" s="97"/>
      <c r="EG198" s="97"/>
      <c r="EH198" s="97"/>
      <c r="EI198" s="97"/>
      <c r="EJ198" s="97"/>
      <c r="EK198" s="13"/>
      <c r="EL198" s="13"/>
      <c r="EM198" s="13"/>
      <c r="EN198" s="13"/>
      <c r="EO198" s="13"/>
      <c r="EP198" s="13"/>
      <c r="EQ198" s="13"/>
      <c r="ER198" s="13"/>
    </row>
    <row r="199"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7"/>
      <c r="DJ199" s="7"/>
      <c r="DK199" s="7"/>
      <c r="DL199" s="7"/>
      <c r="DM199" s="7"/>
      <c r="DN199" s="7"/>
      <c r="DO199" s="7"/>
      <c r="DP199" s="13"/>
      <c r="DQ199" s="13"/>
      <c r="DR199" s="13"/>
      <c r="DS199" s="13"/>
      <c r="DT199" s="13"/>
      <c r="DU199" s="13"/>
      <c r="DV199" s="13"/>
      <c r="DW199" s="13"/>
      <c r="DX199" s="13"/>
      <c r="DY199" s="13"/>
      <c r="DZ199" s="13"/>
      <c r="EA199" s="13"/>
      <c r="EB199" s="13"/>
      <c r="EC199" s="13"/>
      <c r="ED199" s="13"/>
      <c r="EE199" s="13"/>
      <c r="EF199" s="97"/>
      <c r="EG199" s="97"/>
      <c r="EH199" s="97"/>
      <c r="EI199" s="97"/>
      <c r="EJ199" s="97"/>
      <c r="EK199" s="13"/>
      <c r="EL199" s="13"/>
      <c r="EM199" s="13"/>
      <c r="EN199" s="13"/>
      <c r="EO199" s="13"/>
      <c r="EP199" s="13"/>
      <c r="EQ199" s="13"/>
      <c r="ER199" s="13"/>
    </row>
    <row r="200"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7"/>
      <c r="DJ200" s="7"/>
      <c r="DK200" s="7"/>
      <c r="DL200" s="7"/>
      <c r="DM200" s="7"/>
      <c r="DN200" s="7"/>
      <c r="DO200" s="7"/>
      <c r="DP200" s="13"/>
      <c r="DQ200" s="13"/>
      <c r="DR200" s="13"/>
      <c r="DS200" s="13"/>
      <c r="DT200" s="13"/>
      <c r="DU200" s="13"/>
      <c r="DV200" s="13"/>
      <c r="DW200" s="13"/>
      <c r="DX200" s="13"/>
      <c r="DY200" s="13"/>
      <c r="DZ200" s="13"/>
      <c r="EA200" s="13"/>
      <c r="EB200" s="13"/>
      <c r="EC200" s="13"/>
      <c r="ED200" s="13"/>
      <c r="EE200" s="13"/>
      <c r="EF200" s="97"/>
      <c r="EG200" s="97"/>
      <c r="EH200" s="97"/>
      <c r="EI200" s="97"/>
      <c r="EJ200" s="97"/>
      <c r="EK200" s="13"/>
      <c r="EL200" s="13"/>
      <c r="EM200" s="13"/>
      <c r="EN200" s="13"/>
      <c r="EO200" s="13"/>
      <c r="EP200" s="13"/>
      <c r="EQ200" s="13"/>
      <c r="ER200" s="13"/>
    </row>
    <row r="201"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7"/>
      <c r="DJ201" s="7"/>
      <c r="DK201" s="7"/>
      <c r="DL201" s="7"/>
      <c r="DM201" s="7"/>
      <c r="DN201" s="7"/>
      <c r="DO201" s="7"/>
      <c r="DP201" s="13"/>
      <c r="DQ201" s="13"/>
      <c r="DR201" s="13"/>
      <c r="DS201" s="13"/>
      <c r="DT201" s="13"/>
      <c r="DU201" s="13"/>
      <c r="DV201" s="13"/>
      <c r="DW201" s="13"/>
      <c r="DX201" s="13"/>
      <c r="DY201" s="13"/>
      <c r="DZ201" s="13"/>
      <c r="EA201" s="13"/>
      <c r="EB201" s="13"/>
      <c r="EC201" s="13"/>
      <c r="ED201" s="13"/>
      <c r="EE201" s="13"/>
      <c r="EF201" s="97"/>
      <c r="EG201" s="97"/>
      <c r="EH201" s="97"/>
      <c r="EI201" s="97"/>
      <c r="EJ201" s="97"/>
      <c r="EK201" s="13"/>
      <c r="EL201" s="13"/>
      <c r="EM201" s="13"/>
      <c r="EN201" s="13"/>
      <c r="EO201" s="13"/>
      <c r="EP201" s="13"/>
      <c r="EQ201" s="13"/>
      <c r="ER201" s="13"/>
    </row>
    <row r="202"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7"/>
      <c r="DJ202" s="7"/>
      <c r="DK202" s="7"/>
      <c r="DL202" s="7"/>
      <c r="DM202" s="7"/>
      <c r="DN202" s="7"/>
      <c r="DO202" s="7"/>
      <c r="DP202" s="13"/>
      <c r="DQ202" s="13"/>
      <c r="DR202" s="13"/>
      <c r="DS202" s="13"/>
      <c r="DT202" s="13"/>
      <c r="DU202" s="13"/>
      <c r="DV202" s="13"/>
      <c r="DW202" s="13"/>
      <c r="DX202" s="13"/>
      <c r="DY202" s="13"/>
      <c r="DZ202" s="13"/>
      <c r="EA202" s="13"/>
      <c r="EB202" s="13"/>
      <c r="EC202" s="13"/>
      <c r="ED202" s="13"/>
      <c r="EE202" s="13"/>
      <c r="EF202" s="97"/>
      <c r="EG202" s="97"/>
      <c r="EH202" s="97"/>
      <c r="EI202" s="97"/>
      <c r="EJ202" s="97"/>
      <c r="EK202" s="13"/>
      <c r="EL202" s="13"/>
      <c r="EM202" s="13"/>
      <c r="EN202" s="13"/>
      <c r="EO202" s="13"/>
      <c r="EP202" s="13"/>
      <c r="EQ202" s="13"/>
      <c r="ER202" s="13"/>
    </row>
    <row r="203"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7"/>
      <c r="DJ203" s="7"/>
      <c r="DK203" s="7"/>
      <c r="DL203" s="7"/>
      <c r="DM203" s="7"/>
      <c r="DN203" s="7"/>
      <c r="DO203" s="7"/>
      <c r="DP203" s="13"/>
      <c r="DQ203" s="13"/>
      <c r="DR203" s="13"/>
      <c r="DS203" s="13"/>
      <c r="DT203" s="13"/>
      <c r="DU203" s="13"/>
      <c r="DV203" s="13"/>
      <c r="DW203" s="13"/>
      <c r="DX203" s="13"/>
      <c r="DY203" s="13"/>
      <c r="DZ203" s="13"/>
      <c r="EA203" s="13"/>
      <c r="EB203" s="13"/>
      <c r="EC203" s="13"/>
      <c r="ED203" s="13"/>
      <c r="EE203" s="13"/>
      <c r="EF203" s="97"/>
      <c r="EG203" s="97"/>
      <c r="EH203" s="97"/>
      <c r="EI203" s="97"/>
      <c r="EJ203" s="97"/>
      <c r="EK203" s="13"/>
      <c r="EL203" s="13"/>
      <c r="EM203" s="13"/>
      <c r="EN203" s="13"/>
      <c r="EO203" s="13"/>
      <c r="EP203" s="13"/>
      <c r="EQ203" s="13"/>
      <c r="ER203" s="13"/>
    </row>
    <row r="204"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7"/>
      <c r="DJ204" s="7"/>
      <c r="DK204" s="7"/>
      <c r="DL204" s="7"/>
      <c r="DM204" s="7"/>
      <c r="DN204" s="7"/>
      <c r="DO204" s="7"/>
      <c r="DP204" s="13"/>
      <c r="DQ204" s="13"/>
      <c r="DR204" s="13"/>
      <c r="DS204" s="13"/>
      <c r="DT204" s="13"/>
      <c r="DU204" s="13"/>
      <c r="DV204" s="13"/>
      <c r="DW204" s="13"/>
      <c r="DX204" s="13"/>
      <c r="DY204" s="13"/>
      <c r="DZ204" s="13"/>
      <c r="EA204" s="13"/>
      <c r="EB204" s="13"/>
      <c r="EC204" s="13"/>
      <c r="ED204" s="13"/>
      <c r="EE204" s="13"/>
      <c r="EF204" s="97"/>
      <c r="EG204" s="97"/>
      <c r="EH204" s="97"/>
      <c r="EI204" s="97"/>
      <c r="EJ204" s="97"/>
      <c r="EK204" s="13"/>
      <c r="EL204" s="13"/>
      <c r="EM204" s="13"/>
      <c r="EN204" s="13"/>
      <c r="EO204" s="13"/>
      <c r="EP204" s="13"/>
      <c r="EQ204" s="13"/>
      <c r="ER204" s="13"/>
    </row>
    <row r="205"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7"/>
      <c r="DJ205" s="7"/>
      <c r="DK205" s="7"/>
      <c r="DL205" s="7"/>
      <c r="DM205" s="7"/>
      <c r="DN205" s="7"/>
      <c r="DO205" s="7"/>
      <c r="DP205" s="13"/>
      <c r="DQ205" s="13"/>
      <c r="DR205" s="13"/>
      <c r="DS205" s="13"/>
      <c r="DT205" s="13"/>
      <c r="DU205" s="13"/>
      <c r="DV205" s="13"/>
      <c r="DW205" s="13"/>
      <c r="DX205" s="13"/>
      <c r="DY205" s="13"/>
      <c r="DZ205" s="13"/>
      <c r="EA205" s="13"/>
      <c r="EB205" s="13"/>
      <c r="EC205" s="13"/>
      <c r="ED205" s="13"/>
      <c r="EE205" s="13"/>
      <c r="EF205" s="97"/>
      <c r="EG205" s="97"/>
      <c r="EH205" s="97"/>
      <c r="EI205" s="97"/>
      <c r="EJ205" s="97"/>
      <c r="EK205" s="13"/>
      <c r="EL205" s="13"/>
      <c r="EM205" s="13"/>
      <c r="EN205" s="13"/>
      <c r="EO205" s="13"/>
      <c r="EP205" s="13"/>
      <c r="EQ205" s="13"/>
      <c r="ER205" s="13"/>
    </row>
    <row r="20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7"/>
      <c r="DJ206" s="7"/>
      <c r="DK206" s="7"/>
      <c r="DL206" s="7"/>
      <c r="DM206" s="7"/>
      <c r="DN206" s="7"/>
      <c r="DO206" s="7"/>
      <c r="DP206" s="13"/>
      <c r="DQ206" s="13"/>
      <c r="DR206" s="13"/>
      <c r="DS206" s="13"/>
      <c r="DT206" s="13"/>
      <c r="DU206" s="13"/>
      <c r="DV206" s="13"/>
      <c r="DW206" s="13"/>
      <c r="DX206" s="13"/>
      <c r="DY206" s="13"/>
      <c r="DZ206" s="13"/>
      <c r="EA206" s="13"/>
      <c r="EB206" s="13"/>
      <c r="EC206" s="13"/>
      <c r="ED206" s="13"/>
      <c r="EE206" s="13"/>
      <c r="EF206" s="97"/>
      <c r="EG206" s="97"/>
      <c r="EH206" s="97"/>
      <c r="EI206" s="97"/>
      <c r="EJ206" s="97"/>
      <c r="EK206" s="13"/>
      <c r="EL206" s="13"/>
      <c r="EM206" s="13"/>
      <c r="EN206" s="13"/>
      <c r="EO206" s="13"/>
      <c r="EP206" s="13"/>
      <c r="EQ206" s="13"/>
      <c r="ER206" s="13"/>
    </row>
    <row r="207"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7"/>
      <c r="DJ207" s="7"/>
      <c r="DK207" s="7"/>
      <c r="DL207" s="7"/>
      <c r="DM207" s="7"/>
      <c r="DN207" s="7"/>
      <c r="DO207" s="7"/>
      <c r="DP207" s="13"/>
      <c r="DQ207" s="13"/>
      <c r="DR207" s="13"/>
      <c r="DS207" s="13"/>
      <c r="DT207" s="13"/>
      <c r="DU207" s="13"/>
      <c r="DV207" s="13"/>
      <c r="DW207" s="13"/>
      <c r="DX207" s="13"/>
      <c r="DY207" s="13"/>
      <c r="DZ207" s="13"/>
      <c r="EA207" s="13"/>
      <c r="EB207" s="13"/>
      <c r="EC207" s="13"/>
      <c r="ED207" s="13"/>
      <c r="EE207" s="13"/>
      <c r="EF207" s="97"/>
      <c r="EG207" s="97"/>
      <c r="EH207" s="97"/>
      <c r="EI207" s="97"/>
      <c r="EJ207" s="97"/>
      <c r="EK207" s="13"/>
      <c r="EL207" s="13"/>
      <c r="EM207" s="13"/>
      <c r="EN207" s="13"/>
      <c r="EO207" s="13"/>
      <c r="EP207" s="13"/>
      <c r="EQ207" s="13"/>
      <c r="ER207" s="13"/>
    </row>
    <row r="208"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7"/>
      <c r="DJ208" s="7"/>
      <c r="DK208" s="7"/>
      <c r="DL208" s="7"/>
      <c r="DM208" s="7"/>
      <c r="DN208" s="7"/>
      <c r="DO208" s="7"/>
      <c r="DP208" s="13"/>
      <c r="DQ208" s="13"/>
      <c r="DR208" s="13"/>
      <c r="DS208" s="13"/>
      <c r="DT208" s="13"/>
      <c r="DU208" s="13"/>
      <c r="DV208" s="13"/>
      <c r="DW208" s="13"/>
      <c r="DX208" s="13"/>
      <c r="DY208" s="13"/>
      <c r="DZ208" s="13"/>
      <c r="EA208" s="13"/>
      <c r="EB208" s="13"/>
      <c r="EC208" s="13"/>
      <c r="ED208" s="13"/>
      <c r="EE208" s="13"/>
      <c r="EF208" s="97"/>
      <c r="EG208" s="97"/>
      <c r="EH208" s="97"/>
      <c r="EI208" s="97"/>
      <c r="EJ208" s="97"/>
      <c r="EK208" s="13"/>
      <c r="EL208" s="13"/>
      <c r="EM208" s="13"/>
      <c r="EN208" s="13"/>
      <c r="EO208" s="13"/>
      <c r="EP208" s="13"/>
      <c r="EQ208" s="13"/>
      <c r="ER208" s="13"/>
    </row>
    <row r="209"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7"/>
      <c r="DJ209" s="7"/>
      <c r="DK209" s="7"/>
      <c r="DL209" s="7"/>
      <c r="DM209" s="7"/>
      <c r="DN209" s="7"/>
      <c r="DO209" s="7"/>
      <c r="DP209" s="13"/>
      <c r="DQ209" s="13"/>
      <c r="DR209" s="13"/>
      <c r="DS209" s="13"/>
      <c r="DT209" s="13"/>
      <c r="DU209" s="13"/>
      <c r="DV209" s="13"/>
      <c r="DW209" s="13"/>
      <c r="DX209" s="13"/>
      <c r="DY209" s="13"/>
      <c r="DZ209" s="13"/>
      <c r="EA209" s="13"/>
      <c r="EB209" s="13"/>
      <c r="EC209" s="13"/>
      <c r="ED209" s="13"/>
      <c r="EE209" s="13"/>
      <c r="EF209" s="97"/>
      <c r="EG209" s="97"/>
      <c r="EH209" s="97"/>
      <c r="EI209" s="97"/>
      <c r="EJ209" s="97"/>
      <c r="EK209" s="13"/>
      <c r="EL209" s="13"/>
      <c r="EM209" s="13"/>
      <c r="EN209" s="13"/>
      <c r="EO209" s="13"/>
      <c r="EP209" s="13"/>
      <c r="EQ209" s="13"/>
      <c r="ER209" s="13"/>
    </row>
    <row r="210"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7"/>
      <c r="DJ210" s="7"/>
      <c r="DK210" s="7"/>
      <c r="DL210" s="7"/>
      <c r="DM210" s="7"/>
      <c r="DN210" s="7"/>
      <c r="DO210" s="7"/>
      <c r="DP210" s="13"/>
      <c r="DQ210" s="13"/>
      <c r="DR210" s="13"/>
      <c r="DS210" s="13"/>
      <c r="DT210" s="13"/>
      <c r="DU210" s="13"/>
      <c r="DV210" s="13"/>
      <c r="DW210" s="13"/>
      <c r="DX210" s="13"/>
      <c r="DY210" s="13"/>
      <c r="DZ210" s="13"/>
      <c r="EA210" s="13"/>
      <c r="EB210" s="13"/>
      <c r="EC210" s="13"/>
      <c r="ED210" s="13"/>
      <c r="EE210" s="13"/>
      <c r="EF210" s="97"/>
      <c r="EG210" s="97"/>
      <c r="EH210" s="97"/>
      <c r="EI210" s="97"/>
      <c r="EJ210" s="97"/>
      <c r="EK210" s="13"/>
      <c r="EL210" s="13"/>
      <c r="EM210" s="13"/>
      <c r="EN210" s="13"/>
      <c r="EO210" s="13"/>
      <c r="EP210" s="13"/>
      <c r="EQ210" s="13"/>
      <c r="ER210" s="13"/>
    </row>
    <row r="211"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7"/>
      <c r="DJ211" s="7"/>
      <c r="DK211" s="7"/>
      <c r="DL211" s="7"/>
      <c r="DM211" s="7"/>
      <c r="DN211" s="7"/>
      <c r="DO211" s="7"/>
      <c r="DP211" s="13"/>
      <c r="DQ211" s="13"/>
      <c r="DR211" s="13"/>
      <c r="DS211" s="13"/>
      <c r="DT211" s="13"/>
      <c r="DU211" s="13"/>
      <c r="DV211" s="13"/>
      <c r="DW211" s="13"/>
      <c r="DX211" s="13"/>
      <c r="DY211" s="13"/>
      <c r="DZ211" s="13"/>
      <c r="EA211" s="13"/>
      <c r="EB211" s="13"/>
      <c r="EC211" s="13"/>
      <c r="ED211" s="13"/>
      <c r="EE211" s="13"/>
      <c r="EF211" s="97"/>
      <c r="EG211" s="97"/>
      <c r="EH211" s="97"/>
      <c r="EI211" s="97"/>
      <c r="EJ211" s="97"/>
      <c r="EK211" s="13"/>
      <c r="EL211" s="13"/>
      <c r="EM211" s="13"/>
      <c r="EN211" s="13"/>
      <c r="EO211" s="13"/>
      <c r="EP211" s="13"/>
      <c r="EQ211" s="13"/>
      <c r="ER211" s="13"/>
    </row>
    <row r="212"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7"/>
      <c r="DJ212" s="7"/>
      <c r="DK212" s="7"/>
      <c r="DL212" s="7"/>
      <c r="DM212" s="7"/>
      <c r="DN212" s="7"/>
      <c r="DO212" s="7"/>
      <c r="DP212" s="13"/>
      <c r="DQ212" s="13"/>
      <c r="DR212" s="13"/>
      <c r="DS212" s="13"/>
      <c r="DT212" s="13"/>
      <c r="DU212" s="13"/>
      <c r="DV212" s="13"/>
      <c r="DW212" s="13"/>
      <c r="DX212" s="13"/>
      <c r="DY212" s="13"/>
      <c r="DZ212" s="13"/>
      <c r="EA212" s="13"/>
      <c r="EB212" s="13"/>
      <c r="EC212" s="13"/>
      <c r="ED212" s="13"/>
      <c r="EE212" s="13"/>
      <c r="EF212" s="97"/>
      <c r="EG212" s="97"/>
      <c r="EH212" s="97"/>
      <c r="EI212" s="97"/>
      <c r="EJ212" s="97"/>
      <c r="EK212" s="13"/>
      <c r="EL212" s="13"/>
      <c r="EM212" s="13"/>
      <c r="EN212" s="13"/>
      <c r="EO212" s="13"/>
      <c r="EP212" s="13"/>
      <c r="EQ212" s="13"/>
      <c r="ER212" s="13"/>
    </row>
    <row r="213"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7"/>
      <c r="DJ213" s="7"/>
      <c r="DK213" s="7"/>
      <c r="DL213" s="7"/>
      <c r="DM213" s="7"/>
      <c r="DN213" s="7"/>
      <c r="DO213" s="7"/>
      <c r="DP213" s="13"/>
      <c r="DQ213" s="13"/>
      <c r="DR213" s="13"/>
      <c r="DS213" s="13"/>
      <c r="DT213" s="13"/>
      <c r="DU213" s="13"/>
      <c r="DV213" s="13"/>
      <c r="DW213" s="13"/>
      <c r="DX213" s="13"/>
      <c r="DY213" s="13"/>
      <c r="DZ213" s="13"/>
      <c r="EA213" s="13"/>
      <c r="EB213" s="13"/>
      <c r="EC213" s="13"/>
      <c r="ED213" s="13"/>
      <c r="EE213" s="13"/>
      <c r="EF213" s="97"/>
      <c r="EG213" s="97"/>
      <c r="EH213" s="97"/>
      <c r="EI213" s="97"/>
      <c r="EJ213" s="97"/>
      <c r="EK213" s="13"/>
      <c r="EL213" s="13"/>
      <c r="EM213" s="13"/>
      <c r="EN213" s="13"/>
      <c r="EO213" s="13"/>
      <c r="EP213" s="13"/>
      <c r="EQ213" s="13"/>
      <c r="ER213" s="13"/>
    </row>
    <row r="214"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7"/>
      <c r="DJ214" s="7"/>
      <c r="DK214" s="7"/>
      <c r="DL214" s="7"/>
      <c r="DM214" s="7"/>
      <c r="DN214" s="7"/>
      <c r="DO214" s="7"/>
      <c r="DP214" s="13"/>
      <c r="DQ214" s="13"/>
      <c r="DR214" s="13"/>
      <c r="DS214" s="13"/>
      <c r="DT214" s="13"/>
      <c r="DU214" s="13"/>
      <c r="DV214" s="13"/>
      <c r="DW214" s="13"/>
      <c r="DX214" s="13"/>
      <c r="DY214" s="13"/>
      <c r="DZ214" s="13"/>
      <c r="EA214" s="13"/>
      <c r="EB214" s="13"/>
      <c r="EC214" s="13"/>
      <c r="ED214" s="13"/>
      <c r="EE214" s="13"/>
      <c r="EF214" s="97"/>
      <c r="EG214" s="97"/>
      <c r="EH214" s="97"/>
      <c r="EI214" s="97"/>
      <c r="EJ214" s="97"/>
      <c r="EK214" s="13"/>
      <c r="EL214" s="13"/>
      <c r="EM214" s="13"/>
      <c r="EN214" s="13"/>
      <c r="EO214" s="13"/>
      <c r="EP214" s="13"/>
      <c r="EQ214" s="13"/>
      <c r="ER214" s="13"/>
    </row>
    <row r="215"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7"/>
      <c r="DJ215" s="7"/>
      <c r="DK215" s="7"/>
      <c r="DL215" s="7"/>
      <c r="DM215" s="7"/>
      <c r="DN215" s="7"/>
      <c r="DO215" s="7"/>
      <c r="DP215" s="13"/>
      <c r="DQ215" s="13"/>
      <c r="DR215" s="13"/>
      <c r="DS215" s="13"/>
      <c r="DT215" s="13"/>
      <c r="DU215" s="13"/>
      <c r="DV215" s="13"/>
      <c r="DW215" s="13"/>
      <c r="DX215" s="13"/>
      <c r="DY215" s="13"/>
      <c r="DZ215" s="13"/>
      <c r="EA215" s="13"/>
      <c r="EB215" s="13"/>
      <c r="EC215" s="13"/>
      <c r="ED215" s="13"/>
      <c r="EE215" s="13"/>
      <c r="EF215" s="97"/>
      <c r="EG215" s="97"/>
      <c r="EH215" s="97"/>
      <c r="EI215" s="97"/>
      <c r="EJ215" s="97"/>
      <c r="EK215" s="13"/>
      <c r="EL215" s="13"/>
      <c r="EM215" s="13"/>
      <c r="EN215" s="13"/>
      <c r="EO215" s="13"/>
      <c r="EP215" s="13"/>
      <c r="EQ215" s="13"/>
      <c r="ER215" s="13"/>
    </row>
    <row r="21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7"/>
      <c r="DJ216" s="7"/>
      <c r="DK216" s="7"/>
      <c r="DL216" s="7"/>
      <c r="DM216" s="7"/>
      <c r="DN216" s="7"/>
      <c r="DO216" s="7"/>
      <c r="DP216" s="13"/>
      <c r="DQ216" s="13"/>
      <c r="DR216" s="13"/>
      <c r="DS216" s="13"/>
      <c r="DT216" s="13"/>
      <c r="DU216" s="13"/>
      <c r="DV216" s="13"/>
      <c r="DW216" s="13"/>
      <c r="DX216" s="13"/>
      <c r="DY216" s="13"/>
      <c r="DZ216" s="13"/>
      <c r="EA216" s="13"/>
      <c r="EB216" s="13"/>
      <c r="EC216" s="13"/>
      <c r="ED216" s="13"/>
      <c r="EE216" s="13"/>
      <c r="EF216" s="97"/>
      <c r="EG216" s="97"/>
      <c r="EH216" s="97"/>
      <c r="EI216" s="97"/>
      <c r="EJ216" s="97"/>
      <c r="EK216" s="13"/>
      <c r="EL216" s="13"/>
      <c r="EM216" s="13"/>
      <c r="EN216" s="13"/>
      <c r="EO216" s="13"/>
      <c r="EP216" s="13"/>
      <c r="EQ216" s="13"/>
      <c r="ER216" s="13"/>
    </row>
    <row r="217"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7"/>
      <c r="DJ217" s="7"/>
      <c r="DK217" s="7"/>
      <c r="DL217" s="7"/>
      <c r="DM217" s="7"/>
      <c r="DN217" s="7"/>
      <c r="DO217" s="7"/>
      <c r="DP217" s="13"/>
      <c r="DQ217" s="13"/>
      <c r="DR217" s="13"/>
      <c r="DS217" s="13"/>
      <c r="DT217" s="13"/>
      <c r="DU217" s="13"/>
      <c r="DV217" s="13"/>
      <c r="DW217" s="13"/>
      <c r="DX217" s="13"/>
      <c r="DY217" s="13"/>
      <c r="DZ217" s="13"/>
      <c r="EA217" s="13"/>
      <c r="EB217" s="13"/>
      <c r="EC217" s="13"/>
      <c r="ED217" s="13"/>
      <c r="EE217" s="13"/>
      <c r="EF217" s="97"/>
      <c r="EG217" s="97"/>
      <c r="EH217" s="97"/>
      <c r="EI217" s="97"/>
      <c r="EJ217" s="97"/>
      <c r="EK217" s="13"/>
      <c r="EL217" s="13"/>
      <c r="EM217" s="13"/>
      <c r="EN217" s="13"/>
      <c r="EO217" s="13"/>
      <c r="EP217" s="13"/>
      <c r="EQ217" s="13"/>
      <c r="ER217" s="13"/>
    </row>
    <row r="218"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7"/>
      <c r="DJ218" s="7"/>
      <c r="DK218" s="7"/>
      <c r="DL218" s="7"/>
      <c r="DM218" s="7"/>
      <c r="DN218" s="7"/>
      <c r="DO218" s="7"/>
      <c r="DP218" s="13"/>
      <c r="DQ218" s="13"/>
      <c r="DR218" s="13"/>
      <c r="DS218" s="13"/>
      <c r="DT218" s="13"/>
      <c r="DU218" s="13"/>
      <c r="DV218" s="13"/>
      <c r="DW218" s="13"/>
      <c r="DX218" s="13"/>
      <c r="DY218" s="13"/>
      <c r="DZ218" s="13"/>
      <c r="EA218" s="13"/>
      <c r="EB218" s="13"/>
      <c r="EC218" s="13"/>
      <c r="ED218" s="13"/>
      <c r="EE218" s="13"/>
      <c r="EF218" s="97"/>
      <c r="EG218" s="97"/>
      <c r="EH218" s="97"/>
      <c r="EI218" s="97"/>
      <c r="EJ218" s="97"/>
      <c r="EK218" s="13"/>
      <c r="EL218" s="13"/>
      <c r="EM218" s="13"/>
      <c r="EN218" s="13"/>
      <c r="EO218" s="13"/>
      <c r="EP218" s="13"/>
      <c r="EQ218" s="13"/>
      <c r="ER218" s="13"/>
    </row>
    <row r="219"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7"/>
      <c r="DJ219" s="7"/>
      <c r="DK219" s="7"/>
      <c r="DL219" s="7"/>
      <c r="DM219" s="7"/>
      <c r="DN219" s="7"/>
      <c r="DO219" s="7"/>
      <c r="DP219" s="13"/>
      <c r="DQ219" s="13"/>
      <c r="DR219" s="13"/>
      <c r="DS219" s="13"/>
      <c r="DT219" s="13"/>
      <c r="DU219" s="13"/>
      <c r="DV219" s="13"/>
      <c r="DW219" s="13"/>
      <c r="DX219" s="13"/>
      <c r="DY219" s="13"/>
      <c r="DZ219" s="13"/>
      <c r="EA219" s="13"/>
      <c r="EB219" s="13"/>
      <c r="EC219" s="13"/>
      <c r="ED219" s="13"/>
      <c r="EE219" s="13"/>
      <c r="EF219" s="97"/>
      <c r="EG219" s="97"/>
      <c r="EH219" s="97"/>
      <c r="EI219" s="97"/>
      <c r="EJ219" s="97"/>
      <c r="EK219" s="13"/>
      <c r="EL219" s="13"/>
      <c r="EM219" s="13"/>
      <c r="EN219" s="13"/>
      <c r="EO219" s="13"/>
      <c r="EP219" s="13"/>
      <c r="EQ219" s="13"/>
      <c r="ER219" s="13"/>
    </row>
    <row r="220"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7"/>
      <c r="DJ220" s="7"/>
      <c r="DK220" s="7"/>
      <c r="DL220" s="7"/>
      <c r="DM220" s="7"/>
      <c r="DN220" s="7"/>
      <c r="DO220" s="7"/>
      <c r="DP220" s="13"/>
      <c r="DQ220" s="13"/>
      <c r="DR220" s="13"/>
      <c r="DS220" s="13"/>
      <c r="DT220" s="13"/>
      <c r="DU220" s="13"/>
      <c r="DV220" s="13"/>
      <c r="DW220" s="13"/>
      <c r="DX220" s="13"/>
      <c r="DY220" s="13"/>
      <c r="DZ220" s="13"/>
      <c r="EA220" s="13"/>
      <c r="EB220" s="13"/>
      <c r="EC220" s="13"/>
      <c r="ED220" s="13"/>
      <c r="EE220" s="13"/>
      <c r="EF220" s="97"/>
      <c r="EG220" s="97"/>
      <c r="EH220" s="97"/>
      <c r="EI220" s="97"/>
      <c r="EJ220" s="97"/>
      <c r="EK220" s="13"/>
      <c r="EL220" s="13"/>
      <c r="EM220" s="13"/>
      <c r="EN220" s="13"/>
      <c r="EO220" s="13"/>
      <c r="EP220" s="13"/>
      <c r="EQ220" s="13"/>
      <c r="ER220" s="13"/>
    </row>
    <row r="221"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7"/>
      <c r="DJ221" s="7"/>
      <c r="DK221" s="7"/>
      <c r="DL221" s="7"/>
      <c r="DM221" s="7"/>
      <c r="DN221" s="7"/>
      <c r="DO221" s="7"/>
      <c r="DP221" s="13"/>
      <c r="DQ221" s="13"/>
      <c r="DR221" s="13"/>
      <c r="DS221" s="13"/>
      <c r="DT221" s="13"/>
      <c r="DU221" s="13"/>
      <c r="DV221" s="13"/>
      <c r="DW221" s="13"/>
      <c r="DX221" s="13"/>
      <c r="DY221" s="13"/>
      <c r="DZ221" s="13"/>
      <c r="EA221" s="13"/>
      <c r="EB221" s="13"/>
      <c r="EC221" s="13"/>
      <c r="ED221" s="13"/>
      <c r="EE221" s="13"/>
      <c r="EF221" s="97"/>
      <c r="EG221" s="97"/>
      <c r="EH221" s="97"/>
      <c r="EI221" s="97"/>
      <c r="EJ221" s="97"/>
      <c r="EK221" s="13"/>
      <c r="EL221" s="13"/>
      <c r="EM221" s="13"/>
      <c r="EN221" s="13"/>
      <c r="EO221" s="13"/>
      <c r="EP221" s="13"/>
      <c r="EQ221" s="13"/>
      <c r="ER221" s="13"/>
    </row>
    <row r="222"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7"/>
      <c r="DJ222" s="7"/>
      <c r="DK222" s="7"/>
      <c r="DL222" s="7"/>
      <c r="DM222" s="7"/>
      <c r="DN222" s="7"/>
      <c r="DO222" s="7"/>
      <c r="DP222" s="13"/>
      <c r="DQ222" s="13"/>
      <c r="DR222" s="13"/>
      <c r="DS222" s="13"/>
      <c r="DT222" s="13"/>
      <c r="DU222" s="13"/>
      <c r="DV222" s="13"/>
      <c r="DW222" s="13"/>
      <c r="DX222" s="13"/>
      <c r="DY222" s="13"/>
      <c r="DZ222" s="13"/>
      <c r="EA222" s="13"/>
      <c r="EB222" s="13"/>
      <c r="EC222" s="13"/>
      <c r="ED222" s="13"/>
      <c r="EE222" s="13"/>
      <c r="EF222" s="97"/>
      <c r="EG222" s="97"/>
      <c r="EH222" s="97"/>
      <c r="EI222" s="97"/>
      <c r="EJ222" s="97"/>
      <c r="EK222" s="13"/>
      <c r="EL222" s="13"/>
      <c r="EM222" s="13"/>
      <c r="EN222" s="13"/>
      <c r="EO222" s="13"/>
      <c r="EP222" s="13"/>
      <c r="EQ222" s="13"/>
      <c r="ER222" s="13"/>
    </row>
    <row r="223"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7"/>
      <c r="DJ223" s="7"/>
      <c r="DK223" s="7"/>
      <c r="DL223" s="7"/>
      <c r="DM223" s="7"/>
      <c r="DN223" s="7"/>
      <c r="DO223" s="7"/>
      <c r="DP223" s="13"/>
      <c r="DQ223" s="13"/>
      <c r="DR223" s="13"/>
      <c r="DS223" s="13"/>
      <c r="DT223" s="13"/>
      <c r="DU223" s="13"/>
      <c r="DV223" s="13"/>
      <c r="DW223" s="13"/>
      <c r="DX223" s="13"/>
      <c r="DY223" s="13"/>
      <c r="DZ223" s="13"/>
      <c r="EA223" s="13"/>
      <c r="EB223" s="13"/>
      <c r="EC223" s="13"/>
      <c r="ED223" s="13"/>
      <c r="EE223" s="13"/>
      <c r="EF223" s="97"/>
      <c r="EG223" s="97"/>
      <c r="EH223" s="97"/>
      <c r="EI223" s="97"/>
      <c r="EJ223" s="97"/>
      <c r="EK223" s="13"/>
      <c r="EL223" s="13"/>
      <c r="EM223" s="13"/>
      <c r="EN223" s="13"/>
      <c r="EO223" s="13"/>
      <c r="EP223" s="13"/>
      <c r="EQ223" s="13"/>
      <c r="ER223" s="13"/>
    </row>
    <row r="224"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7"/>
      <c r="DJ224" s="7"/>
      <c r="DK224" s="7"/>
      <c r="DL224" s="7"/>
      <c r="DM224" s="7"/>
      <c r="DN224" s="7"/>
      <c r="DO224" s="7"/>
      <c r="DP224" s="13"/>
      <c r="DQ224" s="13"/>
      <c r="DR224" s="13"/>
      <c r="DS224" s="13"/>
      <c r="DT224" s="13"/>
      <c r="DU224" s="13"/>
      <c r="DV224" s="13"/>
      <c r="DW224" s="13"/>
      <c r="DX224" s="13"/>
      <c r="DY224" s="13"/>
      <c r="DZ224" s="13"/>
      <c r="EA224" s="13"/>
      <c r="EB224" s="13"/>
      <c r="EC224" s="13"/>
      <c r="ED224" s="13"/>
      <c r="EE224" s="13"/>
      <c r="EF224" s="97"/>
      <c r="EG224" s="97"/>
      <c r="EH224" s="97"/>
      <c r="EI224" s="97"/>
      <c r="EJ224" s="97"/>
      <c r="EK224" s="13"/>
      <c r="EL224" s="13"/>
      <c r="EM224" s="13"/>
      <c r="EN224" s="13"/>
      <c r="EO224" s="13"/>
      <c r="EP224" s="13"/>
      <c r="EQ224" s="13"/>
      <c r="ER224" s="13"/>
    </row>
    <row r="225"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7"/>
      <c r="DJ225" s="7"/>
      <c r="DK225" s="7"/>
      <c r="DL225" s="7"/>
      <c r="DM225" s="7"/>
      <c r="DN225" s="7"/>
      <c r="DO225" s="7"/>
      <c r="DP225" s="13"/>
      <c r="DQ225" s="13"/>
      <c r="DR225" s="13"/>
      <c r="DS225" s="13"/>
      <c r="DT225" s="13"/>
      <c r="DU225" s="13"/>
      <c r="DV225" s="13"/>
      <c r="DW225" s="13"/>
      <c r="DX225" s="13"/>
      <c r="DY225" s="13"/>
      <c r="DZ225" s="13"/>
      <c r="EA225" s="13"/>
      <c r="EB225" s="13"/>
      <c r="EC225" s="13"/>
      <c r="ED225" s="13"/>
      <c r="EE225" s="13"/>
      <c r="EF225" s="97"/>
      <c r="EG225" s="97"/>
      <c r="EH225" s="97"/>
      <c r="EI225" s="97"/>
      <c r="EJ225" s="97"/>
      <c r="EK225" s="13"/>
      <c r="EL225" s="13"/>
      <c r="EM225" s="13"/>
      <c r="EN225" s="13"/>
      <c r="EO225" s="13"/>
      <c r="EP225" s="13"/>
      <c r="EQ225" s="13"/>
      <c r="ER225" s="13"/>
    </row>
    <row r="2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7"/>
      <c r="DJ226" s="7"/>
      <c r="DK226" s="7"/>
      <c r="DL226" s="7"/>
      <c r="DM226" s="7"/>
      <c r="DN226" s="7"/>
      <c r="DO226" s="7"/>
      <c r="DP226" s="13"/>
      <c r="DQ226" s="13"/>
      <c r="DR226" s="13"/>
      <c r="DS226" s="13"/>
      <c r="DT226" s="13"/>
      <c r="DU226" s="13"/>
      <c r="DV226" s="13"/>
      <c r="DW226" s="13"/>
      <c r="DX226" s="13"/>
      <c r="DY226" s="13"/>
      <c r="DZ226" s="13"/>
      <c r="EA226" s="13"/>
      <c r="EB226" s="13"/>
      <c r="EC226" s="13"/>
      <c r="ED226" s="13"/>
      <c r="EE226" s="13"/>
      <c r="EF226" s="97"/>
      <c r="EG226" s="97"/>
      <c r="EH226" s="97"/>
      <c r="EI226" s="97"/>
      <c r="EJ226" s="97"/>
      <c r="EK226" s="13"/>
      <c r="EL226" s="13"/>
      <c r="EM226" s="13"/>
      <c r="EN226" s="13"/>
      <c r="EO226" s="13"/>
      <c r="EP226" s="13"/>
      <c r="EQ226" s="13"/>
      <c r="ER226" s="13"/>
    </row>
    <row r="227"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7"/>
      <c r="DJ227" s="7"/>
      <c r="DK227" s="7"/>
      <c r="DL227" s="7"/>
      <c r="DM227" s="7"/>
      <c r="DN227" s="7"/>
      <c r="DO227" s="7"/>
      <c r="DP227" s="13"/>
      <c r="DQ227" s="13"/>
      <c r="DR227" s="13"/>
      <c r="DS227" s="13"/>
      <c r="DT227" s="13"/>
      <c r="DU227" s="13"/>
      <c r="DV227" s="13"/>
      <c r="DW227" s="13"/>
      <c r="DX227" s="13"/>
      <c r="DY227" s="13"/>
      <c r="DZ227" s="13"/>
      <c r="EA227" s="13"/>
      <c r="EB227" s="13"/>
      <c r="EC227" s="13"/>
      <c r="ED227" s="13"/>
      <c r="EE227" s="13"/>
      <c r="EF227" s="97"/>
      <c r="EG227" s="97"/>
      <c r="EH227" s="97"/>
      <c r="EI227" s="97"/>
      <c r="EJ227" s="97"/>
      <c r="EK227" s="13"/>
      <c r="EL227" s="13"/>
      <c r="EM227" s="13"/>
      <c r="EN227" s="13"/>
      <c r="EO227" s="13"/>
      <c r="EP227" s="13"/>
      <c r="EQ227" s="13"/>
      <c r="ER227" s="13"/>
    </row>
    <row r="228"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7"/>
      <c r="DJ228" s="7"/>
      <c r="DK228" s="7"/>
      <c r="DL228" s="7"/>
      <c r="DM228" s="7"/>
      <c r="DN228" s="7"/>
      <c r="DO228" s="7"/>
      <c r="DP228" s="13"/>
      <c r="DQ228" s="13"/>
      <c r="DR228" s="13"/>
      <c r="DS228" s="13"/>
      <c r="DT228" s="13"/>
      <c r="DU228" s="13"/>
      <c r="DV228" s="13"/>
      <c r="DW228" s="13"/>
      <c r="DX228" s="13"/>
      <c r="DY228" s="13"/>
      <c r="DZ228" s="13"/>
      <c r="EA228" s="13"/>
      <c r="EB228" s="13"/>
      <c r="EC228" s="13"/>
      <c r="ED228" s="13"/>
      <c r="EE228" s="13"/>
      <c r="EF228" s="97"/>
      <c r="EG228" s="97"/>
      <c r="EH228" s="97"/>
      <c r="EI228" s="97"/>
      <c r="EJ228" s="97"/>
      <c r="EK228" s="13"/>
      <c r="EL228" s="13"/>
      <c r="EM228" s="13"/>
      <c r="EN228" s="13"/>
      <c r="EO228" s="13"/>
      <c r="EP228" s="13"/>
      <c r="EQ228" s="13"/>
      <c r="ER228" s="13"/>
    </row>
    <row r="229"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7"/>
      <c r="DJ229" s="7"/>
      <c r="DK229" s="7"/>
      <c r="DL229" s="7"/>
      <c r="DM229" s="7"/>
      <c r="DN229" s="7"/>
      <c r="DO229" s="7"/>
      <c r="DP229" s="13"/>
      <c r="DQ229" s="13"/>
      <c r="DR229" s="13"/>
      <c r="DS229" s="13"/>
      <c r="DT229" s="13"/>
      <c r="DU229" s="13"/>
      <c r="DV229" s="13"/>
      <c r="DW229" s="13"/>
      <c r="DX229" s="13"/>
      <c r="DY229" s="13"/>
      <c r="DZ229" s="13"/>
      <c r="EA229" s="13"/>
      <c r="EB229" s="13"/>
      <c r="EC229" s="13"/>
      <c r="ED229" s="13"/>
      <c r="EE229" s="13"/>
      <c r="EF229" s="97"/>
      <c r="EG229" s="97"/>
      <c r="EH229" s="97"/>
      <c r="EI229" s="97"/>
      <c r="EJ229" s="97"/>
      <c r="EK229" s="13"/>
      <c r="EL229" s="13"/>
      <c r="EM229" s="13"/>
      <c r="EN229" s="13"/>
      <c r="EO229" s="13"/>
      <c r="EP229" s="13"/>
      <c r="EQ229" s="13"/>
      <c r="ER229" s="13"/>
    </row>
    <row r="230"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7"/>
      <c r="DJ230" s="7"/>
      <c r="DK230" s="7"/>
      <c r="DL230" s="7"/>
      <c r="DM230" s="7"/>
      <c r="DN230" s="7"/>
      <c r="DO230" s="7"/>
      <c r="DP230" s="13"/>
      <c r="DQ230" s="13"/>
      <c r="DR230" s="13"/>
      <c r="DS230" s="13"/>
      <c r="DT230" s="13"/>
      <c r="DU230" s="13"/>
      <c r="DV230" s="13"/>
      <c r="DW230" s="13"/>
      <c r="DX230" s="13"/>
      <c r="DY230" s="13"/>
      <c r="DZ230" s="13"/>
      <c r="EA230" s="13"/>
      <c r="EB230" s="13"/>
      <c r="EC230" s="13"/>
      <c r="ED230" s="13"/>
      <c r="EE230" s="13"/>
      <c r="EF230" s="97"/>
      <c r="EG230" s="97"/>
      <c r="EH230" s="97"/>
      <c r="EI230" s="97"/>
      <c r="EJ230" s="97"/>
      <c r="EK230" s="13"/>
      <c r="EL230" s="13"/>
      <c r="EM230" s="13"/>
      <c r="EN230" s="13"/>
      <c r="EO230" s="13"/>
      <c r="EP230" s="13"/>
      <c r="EQ230" s="13"/>
      <c r="ER230" s="13"/>
    </row>
    <row r="231"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7"/>
      <c r="DJ231" s="7"/>
      <c r="DK231" s="7"/>
      <c r="DL231" s="7"/>
      <c r="DM231" s="7"/>
      <c r="DN231" s="7"/>
      <c r="DO231" s="7"/>
      <c r="DP231" s="13"/>
      <c r="DQ231" s="13"/>
      <c r="DR231" s="13"/>
      <c r="DS231" s="13"/>
      <c r="DT231" s="13"/>
      <c r="DU231" s="13"/>
      <c r="DV231" s="13"/>
      <c r="DW231" s="13"/>
      <c r="DX231" s="13"/>
      <c r="DY231" s="13"/>
      <c r="DZ231" s="13"/>
      <c r="EA231" s="13"/>
      <c r="EB231" s="13"/>
      <c r="EC231" s="13"/>
      <c r="ED231" s="13"/>
      <c r="EE231" s="13"/>
      <c r="EF231" s="97"/>
      <c r="EG231" s="97"/>
      <c r="EH231" s="97"/>
      <c r="EI231" s="97"/>
      <c r="EJ231" s="97"/>
      <c r="EK231" s="13"/>
      <c r="EL231" s="13"/>
      <c r="EM231" s="13"/>
      <c r="EN231" s="13"/>
      <c r="EO231" s="13"/>
      <c r="EP231" s="13"/>
      <c r="EQ231" s="13"/>
      <c r="ER231" s="13"/>
    </row>
    <row r="232"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7"/>
      <c r="DJ232" s="7"/>
      <c r="DK232" s="7"/>
      <c r="DL232" s="7"/>
      <c r="DM232" s="7"/>
      <c r="DN232" s="7"/>
      <c r="DO232" s="7"/>
      <c r="DP232" s="13"/>
      <c r="DQ232" s="13"/>
      <c r="DR232" s="13"/>
      <c r="DS232" s="13"/>
      <c r="DT232" s="13"/>
      <c r="DU232" s="13"/>
      <c r="DV232" s="13"/>
      <c r="DW232" s="13"/>
      <c r="DX232" s="13"/>
      <c r="DY232" s="13"/>
      <c r="DZ232" s="13"/>
      <c r="EA232" s="13"/>
      <c r="EB232" s="13"/>
      <c r="EC232" s="13"/>
      <c r="ED232" s="13"/>
      <c r="EE232" s="13"/>
      <c r="EF232" s="97"/>
      <c r="EG232" s="97"/>
      <c r="EH232" s="97"/>
      <c r="EI232" s="97"/>
      <c r="EJ232" s="97"/>
      <c r="EK232" s="13"/>
      <c r="EL232" s="13"/>
      <c r="EM232" s="13"/>
      <c r="EN232" s="13"/>
      <c r="EO232" s="13"/>
      <c r="EP232" s="13"/>
      <c r="EQ232" s="13"/>
      <c r="ER232" s="13"/>
    </row>
    <row r="233"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7"/>
      <c r="DJ233" s="7"/>
      <c r="DK233" s="7"/>
      <c r="DL233" s="7"/>
      <c r="DM233" s="7"/>
      <c r="DN233" s="7"/>
      <c r="DO233" s="7"/>
      <c r="DP233" s="13"/>
      <c r="DQ233" s="13"/>
      <c r="DR233" s="13"/>
      <c r="DS233" s="13"/>
      <c r="DT233" s="13"/>
      <c r="DU233" s="13"/>
      <c r="DV233" s="13"/>
      <c r="DW233" s="13"/>
      <c r="DX233" s="13"/>
      <c r="DY233" s="13"/>
      <c r="DZ233" s="13"/>
      <c r="EA233" s="13"/>
      <c r="EB233" s="13"/>
      <c r="EC233" s="13"/>
      <c r="ED233" s="13"/>
      <c r="EE233" s="13"/>
      <c r="EF233" s="97"/>
      <c r="EG233" s="97"/>
      <c r="EH233" s="97"/>
      <c r="EI233" s="97"/>
      <c r="EJ233" s="97"/>
      <c r="EK233" s="13"/>
      <c r="EL233" s="13"/>
      <c r="EM233" s="13"/>
      <c r="EN233" s="13"/>
      <c r="EO233" s="13"/>
      <c r="EP233" s="13"/>
      <c r="EQ233" s="13"/>
      <c r="ER233" s="13"/>
    </row>
    <row r="234"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7"/>
      <c r="DJ234" s="7"/>
      <c r="DK234" s="7"/>
      <c r="DL234" s="7"/>
      <c r="DM234" s="7"/>
      <c r="DN234" s="7"/>
      <c r="DO234" s="7"/>
      <c r="DP234" s="13"/>
      <c r="DQ234" s="13"/>
      <c r="DR234" s="13"/>
      <c r="DS234" s="13"/>
      <c r="DT234" s="13"/>
      <c r="DU234" s="13"/>
      <c r="DV234" s="13"/>
      <c r="DW234" s="13"/>
      <c r="DX234" s="13"/>
      <c r="DY234" s="13"/>
      <c r="DZ234" s="13"/>
      <c r="EA234" s="13"/>
      <c r="EB234" s="13"/>
      <c r="EC234" s="13"/>
      <c r="ED234" s="13"/>
      <c r="EE234" s="13"/>
      <c r="EF234" s="97"/>
      <c r="EG234" s="97"/>
      <c r="EH234" s="97"/>
      <c r="EI234" s="97"/>
      <c r="EJ234" s="97"/>
      <c r="EK234" s="13"/>
      <c r="EL234" s="13"/>
      <c r="EM234" s="13"/>
      <c r="EN234" s="13"/>
      <c r="EO234" s="13"/>
      <c r="EP234" s="13"/>
      <c r="EQ234" s="13"/>
      <c r="ER234" s="13"/>
    </row>
    <row r="235"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7"/>
      <c r="DJ235" s="7"/>
      <c r="DK235" s="7"/>
      <c r="DL235" s="7"/>
      <c r="DM235" s="7"/>
      <c r="DN235" s="7"/>
      <c r="DO235" s="7"/>
      <c r="DP235" s="13"/>
      <c r="DQ235" s="13"/>
      <c r="DR235" s="13"/>
      <c r="DS235" s="13"/>
      <c r="DT235" s="13"/>
      <c r="DU235" s="13"/>
      <c r="DV235" s="13"/>
      <c r="DW235" s="13"/>
      <c r="DX235" s="13"/>
      <c r="DY235" s="13"/>
      <c r="DZ235" s="13"/>
      <c r="EA235" s="13"/>
      <c r="EB235" s="13"/>
      <c r="EC235" s="13"/>
      <c r="ED235" s="13"/>
      <c r="EE235" s="13"/>
      <c r="EF235" s="97"/>
      <c r="EG235" s="97"/>
      <c r="EH235" s="97"/>
      <c r="EI235" s="97"/>
      <c r="EJ235" s="97"/>
      <c r="EK235" s="13"/>
      <c r="EL235" s="13"/>
      <c r="EM235" s="13"/>
      <c r="EN235" s="13"/>
      <c r="EO235" s="13"/>
      <c r="EP235" s="13"/>
      <c r="EQ235" s="13"/>
      <c r="ER235" s="13"/>
    </row>
    <row r="23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7"/>
      <c r="DJ236" s="7"/>
      <c r="DK236" s="7"/>
      <c r="DL236" s="7"/>
      <c r="DM236" s="7"/>
      <c r="DN236" s="7"/>
      <c r="DO236" s="7"/>
      <c r="DP236" s="13"/>
      <c r="DQ236" s="13"/>
      <c r="DR236" s="13"/>
      <c r="DS236" s="13"/>
      <c r="DT236" s="13"/>
      <c r="DU236" s="13"/>
      <c r="DV236" s="13"/>
      <c r="DW236" s="13"/>
      <c r="DX236" s="13"/>
      <c r="DY236" s="13"/>
      <c r="DZ236" s="13"/>
      <c r="EA236" s="13"/>
      <c r="EB236" s="13"/>
      <c r="EC236" s="13"/>
      <c r="ED236" s="13"/>
      <c r="EE236" s="13"/>
      <c r="EF236" s="97"/>
      <c r="EG236" s="97"/>
      <c r="EH236" s="97"/>
      <c r="EI236" s="97"/>
      <c r="EJ236" s="97"/>
      <c r="EK236" s="13"/>
      <c r="EL236" s="13"/>
      <c r="EM236" s="13"/>
      <c r="EN236" s="13"/>
      <c r="EO236" s="13"/>
      <c r="EP236" s="13"/>
      <c r="EQ236" s="13"/>
      <c r="ER236" s="13"/>
    </row>
    <row r="237"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7"/>
      <c r="DJ237" s="7"/>
      <c r="DK237" s="7"/>
      <c r="DL237" s="7"/>
      <c r="DM237" s="7"/>
      <c r="DN237" s="7"/>
      <c r="DO237" s="7"/>
      <c r="DP237" s="13"/>
      <c r="DQ237" s="13"/>
      <c r="DR237" s="13"/>
      <c r="DS237" s="13"/>
      <c r="DT237" s="13"/>
      <c r="DU237" s="13"/>
      <c r="DV237" s="13"/>
      <c r="DW237" s="13"/>
      <c r="DX237" s="13"/>
      <c r="DY237" s="13"/>
      <c r="DZ237" s="13"/>
      <c r="EA237" s="13"/>
      <c r="EB237" s="13"/>
      <c r="EC237" s="13"/>
      <c r="ED237" s="13"/>
      <c r="EE237" s="13"/>
      <c r="EF237" s="97"/>
      <c r="EG237" s="97"/>
      <c r="EH237" s="97"/>
      <c r="EI237" s="97"/>
      <c r="EJ237" s="97"/>
      <c r="EK237" s="13"/>
      <c r="EL237" s="13"/>
      <c r="EM237" s="13"/>
      <c r="EN237" s="13"/>
      <c r="EO237" s="13"/>
      <c r="EP237" s="13"/>
      <c r="EQ237" s="13"/>
      <c r="ER237" s="13"/>
    </row>
    <row r="238"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7"/>
      <c r="DJ238" s="7"/>
      <c r="DK238" s="7"/>
      <c r="DL238" s="7"/>
      <c r="DM238" s="7"/>
      <c r="DN238" s="7"/>
      <c r="DO238" s="7"/>
      <c r="DP238" s="13"/>
      <c r="DQ238" s="13"/>
      <c r="DR238" s="13"/>
      <c r="DS238" s="13"/>
      <c r="DT238" s="13"/>
      <c r="DU238" s="13"/>
      <c r="DV238" s="13"/>
      <c r="DW238" s="13"/>
      <c r="DX238" s="13"/>
      <c r="DY238" s="13"/>
      <c r="DZ238" s="13"/>
      <c r="EA238" s="13"/>
      <c r="EB238" s="13"/>
      <c r="EC238" s="13"/>
      <c r="ED238" s="13"/>
      <c r="EE238" s="13"/>
      <c r="EF238" s="97"/>
      <c r="EG238" s="97"/>
      <c r="EH238" s="97"/>
      <c r="EI238" s="97"/>
      <c r="EJ238" s="97"/>
      <c r="EK238" s="13"/>
      <c r="EL238" s="13"/>
      <c r="EM238" s="13"/>
      <c r="EN238" s="13"/>
      <c r="EO238" s="13"/>
      <c r="EP238" s="13"/>
      <c r="EQ238" s="13"/>
      <c r="ER238" s="13"/>
    </row>
    <row r="239"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7"/>
      <c r="DJ239" s="7"/>
      <c r="DK239" s="7"/>
      <c r="DL239" s="7"/>
      <c r="DM239" s="7"/>
      <c r="DN239" s="7"/>
      <c r="DO239" s="7"/>
      <c r="DP239" s="13"/>
      <c r="DQ239" s="13"/>
      <c r="DR239" s="13"/>
      <c r="DS239" s="13"/>
      <c r="DT239" s="13"/>
      <c r="DU239" s="13"/>
      <c r="DV239" s="13"/>
      <c r="DW239" s="13"/>
      <c r="DX239" s="13"/>
      <c r="DY239" s="13"/>
      <c r="DZ239" s="13"/>
      <c r="EA239" s="13"/>
      <c r="EB239" s="13"/>
      <c r="EC239" s="13"/>
      <c r="ED239" s="13"/>
      <c r="EE239" s="13"/>
      <c r="EF239" s="97"/>
      <c r="EG239" s="97"/>
      <c r="EH239" s="97"/>
      <c r="EI239" s="97"/>
      <c r="EJ239" s="97"/>
      <c r="EK239" s="13"/>
      <c r="EL239" s="13"/>
      <c r="EM239" s="13"/>
      <c r="EN239" s="13"/>
      <c r="EO239" s="13"/>
      <c r="EP239" s="13"/>
      <c r="EQ239" s="13"/>
      <c r="ER239" s="13"/>
    </row>
    <row r="240"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7"/>
      <c r="DJ240" s="7"/>
      <c r="DK240" s="7"/>
      <c r="DL240" s="7"/>
      <c r="DM240" s="7"/>
      <c r="DN240" s="7"/>
      <c r="DO240" s="7"/>
      <c r="DP240" s="13"/>
      <c r="DQ240" s="13"/>
      <c r="DR240" s="13"/>
      <c r="DS240" s="13"/>
      <c r="DT240" s="13"/>
      <c r="DU240" s="13"/>
      <c r="DV240" s="13"/>
      <c r="DW240" s="13"/>
      <c r="DX240" s="13"/>
      <c r="DY240" s="13"/>
      <c r="DZ240" s="13"/>
      <c r="EA240" s="13"/>
      <c r="EB240" s="13"/>
      <c r="EC240" s="13"/>
      <c r="ED240" s="13"/>
      <c r="EE240" s="13"/>
      <c r="EF240" s="97"/>
      <c r="EG240" s="97"/>
      <c r="EH240" s="97"/>
      <c r="EI240" s="97"/>
      <c r="EJ240" s="97"/>
      <c r="EK240" s="13"/>
      <c r="EL240" s="13"/>
      <c r="EM240" s="13"/>
      <c r="EN240" s="13"/>
      <c r="EO240" s="13"/>
      <c r="EP240" s="13"/>
      <c r="EQ240" s="13"/>
      <c r="ER240" s="13"/>
    </row>
    <row r="241"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7"/>
      <c r="DJ241" s="7"/>
      <c r="DK241" s="7"/>
      <c r="DL241" s="7"/>
      <c r="DM241" s="7"/>
      <c r="DN241" s="7"/>
      <c r="DO241" s="7"/>
      <c r="DP241" s="13"/>
      <c r="DQ241" s="13"/>
      <c r="DR241" s="13"/>
      <c r="DS241" s="13"/>
      <c r="DT241" s="13"/>
      <c r="DU241" s="13"/>
      <c r="DV241" s="13"/>
      <c r="DW241" s="13"/>
      <c r="DX241" s="13"/>
      <c r="DY241" s="13"/>
      <c r="DZ241" s="13"/>
      <c r="EA241" s="13"/>
      <c r="EB241" s="13"/>
      <c r="EC241" s="13"/>
      <c r="ED241" s="13"/>
      <c r="EE241" s="13"/>
      <c r="EF241" s="97"/>
      <c r="EG241" s="97"/>
      <c r="EH241" s="97"/>
      <c r="EI241" s="97"/>
      <c r="EJ241" s="97"/>
      <c r="EK241" s="13"/>
      <c r="EL241" s="13"/>
      <c r="EM241" s="13"/>
      <c r="EN241" s="13"/>
      <c r="EO241" s="13"/>
      <c r="EP241" s="13"/>
      <c r="EQ241" s="13"/>
      <c r="ER241" s="13"/>
    </row>
    <row r="242"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7"/>
      <c r="DJ242" s="7"/>
      <c r="DK242" s="7"/>
      <c r="DL242" s="7"/>
      <c r="DM242" s="7"/>
      <c r="DN242" s="7"/>
      <c r="DO242" s="7"/>
      <c r="DP242" s="13"/>
      <c r="DQ242" s="13"/>
      <c r="DR242" s="13"/>
      <c r="DS242" s="13"/>
      <c r="DT242" s="13"/>
      <c r="DU242" s="13"/>
      <c r="DV242" s="13"/>
      <c r="DW242" s="13"/>
      <c r="DX242" s="13"/>
      <c r="DY242" s="13"/>
      <c r="DZ242" s="13"/>
      <c r="EA242" s="13"/>
      <c r="EB242" s="13"/>
      <c r="EC242" s="13"/>
      <c r="ED242" s="13"/>
      <c r="EE242" s="13"/>
      <c r="EF242" s="97"/>
      <c r="EG242" s="97"/>
      <c r="EH242" s="97"/>
      <c r="EI242" s="97"/>
      <c r="EJ242" s="97"/>
      <c r="EK242" s="13"/>
      <c r="EL242" s="13"/>
      <c r="EM242" s="13"/>
      <c r="EN242" s="13"/>
      <c r="EO242" s="13"/>
      <c r="EP242" s="13"/>
      <c r="EQ242" s="13"/>
      <c r="ER242" s="13"/>
    </row>
    <row r="243"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7"/>
      <c r="DJ243" s="7"/>
      <c r="DK243" s="7"/>
      <c r="DL243" s="7"/>
      <c r="DM243" s="7"/>
      <c r="DN243" s="7"/>
      <c r="DO243" s="7"/>
      <c r="DP243" s="13"/>
      <c r="DQ243" s="13"/>
      <c r="DR243" s="13"/>
      <c r="DS243" s="13"/>
      <c r="DT243" s="13"/>
      <c r="DU243" s="13"/>
      <c r="DV243" s="13"/>
      <c r="DW243" s="13"/>
      <c r="DX243" s="13"/>
      <c r="DY243" s="13"/>
      <c r="DZ243" s="13"/>
      <c r="EA243" s="13"/>
      <c r="EB243" s="13"/>
      <c r="EC243" s="13"/>
      <c r="ED243" s="13"/>
      <c r="EE243" s="13"/>
      <c r="EF243" s="97"/>
      <c r="EG243" s="97"/>
      <c r="EH243" s="97"/>
      <c r="EI243" s="97"/>
      <c r="EJ243" s="97"/>
      <c r="EK243" s="13"/>
      <c r="EL243" s="13"/>
      <c r="EM243" s="13"/>
      <c r="EN243" s="13"/>
      <c r="EO243" s="13"/>
      <c r="EP243" s="13"/>
      <c r="EQ243" s="13"/>
      <c r="ER243" s="13"/>
    </row>
    <row r="244"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7"/>
      <c r="DJ244" s="7"/>
      <c r="DK244" s="7"/>
      <c r="DL244" s="7"/>
      <c r="DM244" s="7"/>
      <c r="DN244" s="7"/>
      <c r="DO244" s="7"/>
      <c r="DP244" s="13"/>
      <c r="DQ244" s="13"/>
      <c r="DR244" s="13"/>
      <c r="DS244" s="13"/>
      <c r="DT244" s="13"/>
      <c r="DU244" s="13"/>
      <c r="DV244" s="13"/>
      <c r="DW244" s="13"/>
      <c r="DX244" s="13"/>
      <c r="DY244" s="13"/>
      <c r="DZ244" s="13"/>
      <c r="EA244" s="13"/>
      <c r="EB244" s="13"/>
      <c r="EC244" s="13"/>
      <c r="ED244" s="13"/>
      <c r="EE244" s="13"/>
      <c r="EF244" s="97"/>
      <c r="EG244" s="97"/>
      <c r="EH244" s="97"/>
      <c r="EI244" s="97"/>
      <c r="EJ244" s="97"/>
      <c r="EK244" s="13"/>
      <c r="EL244" s="13"/>
      <c r="EM244" s="13"/>
      <c r="EN244" s="13"/>
      <c r="EO244" s="13"/>
      <c r="EP244" s="13"/>
      <c r="EQ244" s="13"/>
      <c r="ER244" s="13"/>
    </row>
    <row r="245"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7"/>
      <c r="DJ245" s="7"/>
      <c r="DK245" s="7"/>
      <c r="DL245" s="7"/>
      <c r="DM245" s="7"/>
      <c r="DN245" s="7"/>
      <c r="DO245" s="7"/>
      <c r="DP245" s="13"/>
      <c r="DQ245" s="13"/>
      <c r="DR245" s="13"/>
      <c r="DS245" s="13"/>
      <c r="DT245" s="13"/>
      <c r="DU245" s="13"/>
      <c r="DV245" s="13"/>
      <c r="DW245" s="13"/>
      <c r="DX245" s="13"/>
      <c r="DY245" s="13"/>
      <c r="DZ245" s="13"/>
      <c r="EA245" s="13"/>
      <c r="EB245" s="13"/>
      <c r="EC245" s="13"/>
      <c r="ED245" s="13"/>
      <c r="EE245" s="13"/>
      <c r="EF245" s="97"/>
      <c r="EG245" s="97"/>
      <c r="EH245" s="97"/>
      <c r="EI245" s="97"/>
      <c r="EJ245" s="97"/>
      <c r="EK245" s="13"/>
      <c r="EL245" s="13"/>
      <c r="EM245" s="13"/>
      <c r="EN245" s="13"/>
      <c r="EO245" s="13"/>
      <c r="EP245" s="13"/>
      <c r="EQ245" s="13"/>
      <c r="ER245" s="13"/>
    </row>
    <row r="24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7"/>
      <c r="DJ246" s="7"/>
      <c r="DK246" s="7"/>
      <c r="DL246" s="7"/>
      <c r="DM246" s="7"/>
      <c r="DN246" s="7"/>
      <c r="DO246" s="7"/>
      <c r="DP246" s="13"/>
      <c r="DQ246" s="13"/>
      <c r="DR246" s="13"/>
      <c r="DS246" s="13"/>
      <c r="DT246" s="13"/>
      <c r="DU246" s="13"/>
      <c r="DV246" s="13"/>
      <c r="DW246" s="13"/>
      <c r="DX246" s="13"/>
      <c r="DY246" s="13"/>
      <c r="DZ246" s="13"/>
      <c r="EA246" s="13"/>
      <c r="EB246" s="13"/>
      <c r="EC246" s="13"/>
      <c r="ED246" s="13"/>
      <c r="EE246" s="13"/>
      <c r="EF246" s="97"/>
      <c r="EG246" s="97"/>
      <c r="EH246" s="97"/>
      <c r="EI246" s="97"/>
      <c r="EJ246" s="97"/>
      <c r="EK246" s="13"/>
      <c r="EL246" s="13"/>
      <c r="EM246" s="13"/>
      <c r="EN246" s="13"/>
      <c r="EO246" s="13"/>
      <c r="EP246" s="13"/>
      <c r="EQ246" s="13"/>
      <c r="ER246" s="13"/>
    </row>
    <row r="247"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7"/>
      <c r="DJ247" s="7"/>
      <c r="DK247" s="7"/>
      <c r="DL247" s="7"/>
      <c r="DM247" s="7"/>
      <c r="DN247" s="7"/>
      <c r="DO247" s="7"/>
      <c r="DP247" s="13"/>
      <c r="DQ247" s="13"/>
      <c r="DR247" s="13"/>
      <c r="DS247" s="13"/>
      <c r="DT247" s="13"/>
      <c r="DU247" s="13"/>
      <c r="DV247" s="13"/>
      <c r="DW247" s="13"/>
      <c r="DX247" s="13"/>
      <c r="DY247" s="13"/>
      <c r="DZ247" s="13"/>
      <c r="EA247" s="13"/>
      <c r="EB247" s="13"/>
      <c r="EC247" s="13"/>
      <c r="ED247" s="13"/>
      <c r="EE247" s="13"/>
      <c r="EF247" s="97"/>
      <c r="EG247" s="97"/>
      <c r="EH247" s="97"/>
      <c r="EI247" s="97"/>
      <c r="EJ247" s="97"/>
      <c r="EK247" s="13"/>
      <c r="EL247" s="13"/>
      <c r="EM247" s="13"/>
      <c r="EN247" s="13"/>
      <c r="EO247" s="13"/>
      <c r="EP247" s="13"/>
      <c r="EQ247" s="13"/>
      <c r="ER247" s="13"/>
    </row>
    <row r="248"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7"/>
      <c r="DJ248" s="7"/>
      <c r="DK248" s="7"/>
      <c r="DL248" s="7"/>
      <c r="DM248" s="7"/>
      <c r="DN248" s="7"/>
      <c r="DO248" s="7"/>
      <c r="DP248" s="13"/>
      <c r="DQ248" s="13"/>
      <c r="DR248" s="13"/>
      <c r="DS248" s="13"/>
      <c r="DT248" s="13"/>
      <c r="DU248" s="13"/>
      <c r="DV248" s="13"/>
      <c r="DW248" s="13"/>
      <c r="DX248" s="13"/>
      <c r="DY248" s="13"/>
      <c r="DZ248" s="13"/>
      <c r="EA248" s="13"/>
      <c r="EB248" s="13"/>
      <c r="EC248" s="13"/>
      <c r="ED248" s="13"/>
      <c r="EE248" s="13"/>
      <c r="EF248" s="97"/>
      <c r="EG248" s="97"/>
      <c r="EH248" s="97"/>
      <c r="EI248" s="97"/>
      <c r="EJ248" s="97"/>
      <c r="EK248" s="13"/>
      <c r="EL248" s="13"/>
      <c r="EM248" s="13"/>
      <c r="EN248" s="13"/>
      <c r="EO248" s="13"/>
      <c r="EP248" s="13"/>
      <c r="EQ248" s="13"/>
      <c r="ER248" s="13"/>
    </row>
    <row r="249"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7"/>
      <c r="DJ249" s="7"/>
      <c r="DK249" s="7"/>
      <c r="DL249" s="7"/>
      <c r="DM249" s="7"/>
      <c r="DN249" s="7"/>
      <c r="DO249" s="7"/>
      <c r="DP249" s="13"/>
      <c r="DQ249" s="13"/>
      <c r="DR249" s="13"/>
      <c r="DS249" s="13"/>
      <c r="DT249" s="13"/>
      <c r="DU249" s="13"/>
      <c r="DV249" s="13"/>
      <c r="DW249" s="13"/>
      <c r="DX249" s="13"/>
      <c r="DY249" s="13"/>
      <c r="DZ249" s="13"/>
      <c r="EA249" s="13"/>
      <c r="EB249" s="13"/>
      <c r="EC249" s="13"/>
      <c r="ED249" s="13"/>
      <c r="EE249" s="13"/>
      <c r="EF249" s="97"/>
      <c r="EG249" s="97"/>
      <c r="EH249" s="97"/>
      <c r="EI249" s="97"/>
      <c r="EJ249" s="97"/>
      <c r="EK249" s="13"/>
      <c r="EL249" s="13"/>
      <c r="EM249" s="13"/>
      <c r="EN249" s="13"/>
      <c r="EO249" s="13"/>
      <c r="EP249" s="13"/>
      <c r="EQ249" s="13"/>
      <c r="ER249" s="13"/>
    </row>
    <row r="250"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7"/>
      <c r="DJ250" s="7"/>
      <c r="DK250" s="7"/>
      <c r="DL250" s="7"/>
      <c r="DM250" s="7"/>
      <c r="DN250" s="7"/>
      <c r="DO250" s="7"/>
      <c r="DP250" s="13"/>
      <c r="DQ250" s="13"/>
      <c r="DR250" s="13"/>
      <c r="DS250" s="13"/>
      <c r="DT250" s="13"/>
      <c r="DU250" s="13"/>
      <c r="DV250" s="13"/>
      <c r="DW250" s="13"/>
      <c r="DX250" s="13"/>
      <c r="DY250" s="13"/>
      <c r="DZ250" s="13"/>
      <c r="EA250" s="13"/>
      <c r="EB250" s="13"/>
      <c r="EC250" s="13"/>
      <c r="ED250" s="13"/>
      <c r="EE250" s="13"/>
      <c r="EF250" s="97"/>
      <c r="EG250" s="97"/>
      <c r="EH250" s="97"/>
      <c r="EI250" s="97"/>
      <c r="EJ250" s="97"/>
      <c r="EK250" s="13"/>
      <c r="EL250" s="13"/>
      <c r="EM250" s="13"/>
      <c r="EN250" s="13"/>
      <c r="EO250" s="13"/>
      <c r="EP250" s="13"/>
      <c r="EQ250" s="13"/>
      <c r="ER250" s="13"/>
    </row>
    <row r="251"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7"/>
      <c r="DJ251" s="7"/>
      <c r="DK251" s="7"/>
      <c r="DL251" s="7"/>
      <c r="DM251" s="7"/>
      <c r="DN251" s="7"/>
      <c r="DO251" s="7"/>
      <c r="DP251" s="13"/>
      <c r="DQ251" s="13"/>
      <c r="DR251" s="13"/>
      <c r="DS251" s="13"/>
      <c r="DT251" s="13"/>
      <c r="DU251" s="13"/>
      <c r="DV251" s="13"/>
      <c r="DW251" s="13"/>
      <c r="DX251" s="13"/>
      <c r="DY251" s="13"/>
      <c r="DZ251" s="13"/>
      <c r="EA251" s="13"/>
      <c r="EB251" s="13"/>
      <c r="EC251" s="13"/>
      <c r="ED251" s="13"/>
      <c r="EE251" s="13"/>
      <c r="EF251" s="97"/>
      <c r="EG251" s="97"/>
      <c r="EH251" s="97"/>
      <c r="EI251" s="97"/>
      <c r="EJ251" s="97"/>
      <c r="EK251" s="13"/>
      <c r="EL251" s="13"/>
      <c r="EM251" s="13"/>
      <c r="EN251" s="13"/>
      <c r="EO251" s="13"/>
      <c r="EP251" s="13"/>
      <c r="EQ251" s="13"/>
      <c r="ER251" s="13"/>
    </row>
    <row r="252"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7"/>
      <c r="DJ252" s="7"/>
      <c r="DK252" s="7"/>
      <c r="DL252" s="7"/>
      <c r="DM252" s="7"/>
      <c r="DN252" s="7"/>
      <c r="DO252" s="7"/>
      <c r="DP252" s="13"/>
      <c r="DQ252" s="13"/>
      <c r="DR252" s="13"/>
      <c r="DS252" s="13"/>
      <c r="DT252" s="13"/>
      <c r="DU252" s="13"/>
      <c r="DV252" s="13"/>
      <c r="DW252" s="13"/>
      <c r="DX252" s="13"/>
      <c r="DY252" s="13"/>
      <c r="DZ252" s="13"/>
      <c r="EA252" s="13"/>
      <c r="EB252" s="13"/>
      <c r="EC252" s="13"/>
      <c r="ED252" s="13"/>
      <c r="EE252" s="13"/>
      <c r="EF252" s="97"/>
      <c r="EG252" s="97"/>
      <c r="EH252" s="97"/>
      <c r="EI252" s="97"/>
      <c r="EJ252" s="97"/>
      <c r="EK252" s="13"/>
      <c r="EL252" s="13"/>
      <c r="EM252" s="13"/>
      <c r="EN252" s="13"/>
      <c r="EO252" s="13"/>
      <c r="EP252" s="13"/>
      <c r="EQ252" s="13"/>
      <c r="ER252" s="13"/>
    </row>
    <row r="253"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7"/>
      <c r="DJ253" s="7"/>
      <c r="DK253" s="7"/>
      <c r="DL253" s="7"/>
      <c r="DM253" s="7"/>
      <c r="DN253" s="7"/>
      <c r="DO253" s="7"/>
      <c r="DP253" s="13"/>
      <c r="DQ253" s="13"/>
      <c r="DR253" s="13"/>
      <c r="DS253" s="13"/>
      <c r="DT253" s="13"/>
      <c r="DU253" s="13"/>
      <c r="DV253" s="13"/>
      <c r="DW253" s="13"/>
      <c r="DX253" s="13"/>
      <c r="DY253" s="13"/>
      <c r="DZ253" s="13"/>
      <c r="EA253" s="13"/>
      <c r="EB253" s="13"/>
      <c r="EC253" s="13"/>
      <c r="ED253" s="13"/>
      <c r="EE253" s="13"/>
      <c r="EF253" s="97"/>
      <c r="EG253" s="97"/>
      <c r="EH253" s="97"/>
      <c r="EI253" s="97"/>
      <c r="EJ253" s="97"/>
      <c r="EK253" s="13"/>
      <c r="EL253" s="13"/>
      <c r="EM253" s="13"/>
      <c r="EN253" s="13"/>
      <c r="EO253" s="13"/>
      <c r="EP253" s="13"/>
      <c r="EQ253" s="13"/>
      <c r="ER253" s="13"/>
    </row>
    <row r="254"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7"/>
      <c r="DJ254" s="7"/>
      <c r="DK254" s="7"/>
      <c r="DL254" s="7"/>
      <c r="DM254" s="7"/>
      <c r="DN254" s="7"/>
      <c r="DO254" s="7"/>
      <c r="DP254" s="13"/>
      <c r="DQ254" s="13"/>
      <c r="DR254" s="13"/>
      <c r="DS254" s="13"/>
      <c r="DT254" s="13"/>
      <c r="DU254" s="13"/>
      <c r="DV254" s="13"/>
      <c r="DW254" s="13"/>
      <c r="DX254" s="13"/>
      <c r="DY254" s="13"/>
      <c r="DZ254" s="13"/>
      <c r="EA254" s="13"/>
      <c r="EB254" s="13"/>
      <c r="EC254" s="13"/>
      <c r="ED254" s="13"/>
      <c r="EE254" s="13"/>
      <c r="EF254" s="97"/>
      <c r="EG254" s="97"/>
      <c r="EH254" s="97"/>
      <c r="EI254" s="97"/>
      <c r="EJ254" s="97"/>
      <c r="EK254" s="13"/>
      <c r="EL254" s="13"/>
      <c r="EM254" s="13"/>
      <c r="EN254" s="13"/>
      <c r="EO254" s="13"/>
      <c r="EP254" s="13"/>
      <c r="EQ254" s="13"/>
      <c r="ER254" s="13"/>
    </row>
    <row r="255"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7"/>
      <c r="DJ255" s="7"/>
      <c r="DK255" s="7"/>
      <c r="DL255" s="7"/>
      <c r="DM255" s="7"/>
      <c r="DN255" s="7"/>
      <c r="DO255" s="7"/>
      <c r="DP255" s="13"/>
      <c r="DQ255" s="13"/>
      <c r="DR255" s="13"/>
      <c r="DS255" s="13"/>
      <c r="DT255" s="13"/>
      <c r="DU255" s="13"/>
      <c r="DV255" s="13"/>
      <c r="DW255" s="13"/>
      <c r="DX255" s="13"/>
      <c r="DY255" s="13"/>
      <c r="DZ255" s="13"/>
      <c r="EA255" s="13"/>
      <c r="EB255" s="13"/>
      <c r="EC255" s="13"/>
      <c r="ED255" s="13"/>
      <c r="EE255" s="13"/>
      <c r="EF255" s="97"/>
      <c r="EG255" s="97"/>
      <c r="EH255" s="97"/>
      <c r="EI255" s="97"/>
      <c r="EJ255" s="97"/>
      <c r="EK255" s="13"/>
      <c r="EL255" s="13"/>
      <c r="EM255" s="13"/>
      <c r="EN255" s="13"/>
      <c r="EO255" s="13"/>
      <c r="EP255" s="13"/>
      <c r="EQ255" s="13"/>
      <c r="ER255" s="13"/>
    </row>
    <row r="25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7"/>
      <c r="DJ256" s="7"/>
      <c r="DK256" s="7"/>
      <c r="DL256" s="7"/>
      <c r="DM256" s="7"/>
      <c r="DN256" s="7"/>
      <c r="DO256" s="7"/>
      <c r="DP256" s="13"/>
      <c r="DQ256" s="13"/>
      <c r="DR256" s="13"/>
      <c r="DS256" s="13"/>
      <c r="DT256" s="13"/>
      <c r="DU256" s="13"/>
      <c r="DV256" s="13"/>
      <c r="DW256" s="13"/>
      <c r="DX256" s="13"/>
      <c r="DY256" s="13"/>
      <c r="DZ256" s="13"/>
      <c r="EA256" s="13"/>
      <c r="EB256" s="13"/>
      <c r="EC256" s="13"/>
      <c r="ED256" s="13"/>
      <c r="EE256" s="13"/>
      <c r="EF256" s="97"/>
      <c r="EG256" s="97"/>
      <c r="EH256" s="97"/>
      <c r="EI256" s="97"/>
      <c r="EJ256" s="97"/>
      <c r="EK256" s="13"/>
      <c r="EL256" s="13"/>
      <c r="EM256" s="13"/>
      <c r="EN256" s="13"/>
      <c r="EO256" s="13"/>
      <c r="EP256" s="13"/>
      <c r="EQ256" s="13"/>
      <c r="ER256" s="13"/>
    </row>
    <row r="257"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7"/>
      <c r="DJ257" s="7"/>
      <c r="DK257" s="7"/>
      <c r="DL257" s="7"/>
      <c r="DM257" s="7"/>
      <c r="DN257" s="7"/>
      <c r="DO257" s="7"/>
      <c r="DP257" s="13"/>
      <c r="DQ257" s="13"/>
      <c r="DR257" s="13"/>
      <c r="DS257" s="13"/>
      <c r="DT257" s="13"/>
      <c r="DU257" s="13"/>
      <c r="DV257" s="13"/>
      <c r="DW257" s="13"/>
      <c r="DX257" s="13"/>
      <c r="DY257" s="13"/>
      <c r="DZ257" s="13"/>
      <c r="EA257" s="13"/>
      <c r="EB257" s="13"/>
      <c r="EC257" s="13"/>
      <c r="ED257" s="13"/>
      <c r="EE257" s="13"/>
      <c r="EF257" s="97"/>
      <c r="EG257" s="97"/>
      <c r="EH257" s="97"/>
      <c r="EI257" s="97"/>
      <c r="EJ257" s="97"/>
      <c r="EK257" s="13"/>
      <c r="EL257" s="13"/>
      <c r="EM257" s="13"/>
      <c r="EN257" s="13"/>
      <c r="EO257" s="13"/>
      <c r="EP257" s="13"/>
      <c r="EQ257" s="13"/>
      <c r="ER257" s="13"/>
    </row>
    <row r="258"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7"/>
      <c r="DJ258" s="7"/>
      <c r="DK258" s="7"/>
      <c r="DL258" s="7"/>
      <c r="DM258" s="7"/>
      <c r="DN258" s="7"/>
      <c r="DO258" s="7"/>
      <c r="DP258" s="13"/>
      <c r="DQ258" s="13"/>
      <c r="DR258" s="13"/>
      <c r="DS258" s="13"/>
      <c r="DT258" s="13"/>
      <c r="DU258" s="13"/>
      <c r="DV258" s="13"/>
      <c r="DW258" s="13"/>
      <c r="DX258" s="13"/>
      <c r="DY258" s="13"/>
      <c r="DZ258" s="13"/>
      <c r="EA258" s="13"/>
      <c r="EB258" s="13"/>
      <c r="EC258" s="13"/>
      <c r="ED258" s="13"/>
      <c r="EE258" s="13"/>
      <c r="EF258" s="97"/>
      <c r="EG258" s="97"/>
      <c r="EH258" s="97"/>
      <c r="EI258" s="97"/>
      <c r="EJ258" s="97"/>
      <c r="EK258" s="13"/>
      <c r="EL258" s="13"/>
      <c r="EM258" s="13"/>
      <c r="EN258" s="13"/>
      <c r="EO258" s="13"/>
      <c r="EP258" s="13"/>
      <c r="EQ258" s="13"/>
      <c r="ER258" s="13"/>
    </row>
    <row r="259"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7"/>
      <c r="DJ259" s="7"/>
      <c r="DK259" s="7"/>
      <c r="DL259" s="7"/>
      <c r="DM259" s="7"/>
      <c r="DN259" s="7"/>
      <c r="DO259" s="7"/>
      <c r="DP259" s="13"/>
      <c r="DQ259" s="13"/>
      <c r="DR259" s="13"/>
      <c r="DS259" s="13"/>
      <c r="DT259" s="13"/>
      <c r="DU259" s="13"/>
      <c r="DV259" s="13"/>
      <c r="DW259" s="13"/>
      <c r="DX259" s="13"/>
      <c r="DY259" s="13"/>
      <c r="DZ259" s="13"/>
      <c r="EA259" s="13"/>
      <c r="EB259" s="13"/>
      <c r="EC259" s="13"/>
      <c r="ED259" s="13"/>
      <c r="EE259" s="13"/>
      <c r="EF259" s="97"/>
      <c r="EG259" s="97"/>
      <c r="EH259" s="97"/>
      <c r="EI259" s="97"/>
      <c r="EJ259" s="97"/>
      <c r="EK259" s="13"/>
      <c r="EL259" s="13"/>
      <c r="EM259" s="13"/>
      <c r="EN259" s="13"/>
      <c r="EO259" s="13"/>
      <c r="EP259" s="13"/>
      <c r="EQ259" s="13"/>
      <c r="ER259" s="13"/>
    </row>
    <row r="260"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7"/>
      <c r="DJ260" s="7"/>
      <c r="DK260" s="7"/>
      <c r="DL260" s="7"/>
      <c r="DM260" s="7"/>
      <c r="DN260" s="7"/>
      <c r="DO260" s="7"/>
      <c r="DP260" s="13"/>
      <c r="DQ260" s="13"/>
      <c r="DR260" s="13"/>
      <c r="DS260" s="13"/>
      <c r="DT260" s="13"/>
      <c r="DU260" s="13"/>
      <c r="DV260" s="13"/>
      <c r="DW260" s="13"/>
      <c r="DX260" s="13"/>
      <c r="DY260" s="13"/>
      <c r="DZ260" s="13"/>
      <c r="EA260" s="13"/>
      <c r="EB260" s="13"/>
      <c r="EC260" s="13"/>
      <c r="ED260" s="13"/>
      <c r="EE260" s="13"/>
      <c r="EF260" s="97"/>
      <c r="EG260" s="97"/>
      <c r="EH260" s="97"/>
      <c r="EI260" s="97"/>
      <c r="EJ260" s="97"/>
      <c r="EK260" s="13"/>
      <c r="EL260" s="13"/>
      <c r="EM260" s="13"/>
      <c r="EN260" s="13"/>
      <c r="EO260" s="13"/>
      <c r="EP260" s="13"/>
      <c r="EQ260" s="13"/>
      <c r="ER260" s="13"/>
    </row>
    <row r="261"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7"/>
      <c r="DJ261" s="7"/>
      <c r="DK261" s="7"/>
      <c r="DL261" s="7"/>
      <c r="DM261" s="7"/>
      <c r="DN261" s="7"/>
      <c r="DO261" s="7"/>
      <c r="DP261" s="13"/>
      <c r="DQ261" s="13"/>
      <c r="DR261" s="13"/>
      <c r="DS261" s="13"/>
      <c r="DT261" s="13"/>
      <c r="DU261" s="13"/>
      <c r="DV261" s="13"/>
      <c r="DW261" s="13"/>
      <c r="DX261" s="13"/>
      <c r="DY261" s="13"/>
      <c r="DZ261" s="13"/>
      <c r="EA261" s="13"/>
      <c r="EB261" s="13"/>
      <c r="EC261" s="13"/>
      <c r="ED261" s="13"/>
      <c r="EE261" s="13"/>
      <c r="EF261" s="97"/>
      <c r="EG261" s="97"/>
      <c r="EH261" s="97"/>
      <c r="EI261" s="97"/>
      <c r="EJ261" s="97"/>
      <c r="EK261" s="13"/>
      <c r="EL261" s="13"/>
      <c r="EM261" s="13"/>
      <c r="EN261" s="13"/>
      <c r="EO261" s="13"/>
      <c r="EP261" s="13"/>
      <c r="EQ261" s="13"/>
      <c r="ER261" s="13"/>
    </row>
    <row r="262"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7"/>
      <c r="DJ262" s="7"/>
      <c r="DK262" s="7"/>
      <c r="DL262" s="7"/>
      <c r="DM262" s="7"/>
      <c r="DN262" s="7"/>
      <c r="DO262" s="7"/>
      <c r="DP262" s="13"/>
      <c r="DQ262" s="13"/>
      <c r="DR262" s="13"/>
      <c r="DS262" s="13"/>
      <c r="DT262" s="13"/>
      <c r="DU262" s="13"/>
      <c r="DV262" s="13"/>
      <c r="DW262" s="13"/>
      <c r="DX262" s="13"/>
      <c r="DY262" s="13"/>
      <c r="DZ262" s="13"/>
      <c r="EA262" s="13"/>
      <c r="EB262" s="13"/>
      <c r="EC262" s="13"/>
      <c r="ED262" s="13"/>
      <c r="EE262" s="13"/>
      <c r="EF262" s="97"/>
      <c r="EG262" s="97"/>
      <c r="EH262" s="97"/>
      <c r="EI262" s="97"/>
      <c r="EJ262" s="97"/>
      <c r="EK262" s="13"/>
      <c r="EL262" s="13"/>
      <c r="EM262" s="13"/>
      <c r="EN262" s="13"/>
      <c r="EO262" s="13"/>
      <c r="EP262" s="13"/>
      <c r="EQ262" s="13"/>
      <c r="ER262" s="13"/>
    </row>
    <row r="263"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7"/>
      <c r="DJ263" s="7"/>
      <c r="DK263" s="7"/>
      <c r="DL263" s="7"/>
      <c r="DM263" s="7"/>
      <c r="DN263" s="7"/>
      <c r="DO263" s="7"/>
      <c r="DP263" s="13"/>
      <c r="DQ263" s="13"/>
      <c r="DR263" s="13"/>
      <c r="DS263" s="13"/>
      <c r="DT263" s="13"/>
      <c r="DU263" s="13"/>
      <c r="DV263" s="13"/>
      <c r="DW263" s="13"/>
      <c r="DX263" s="13"/>
      <c r="DY263" s="13"/>
      <c r="DZ263" s="13"/>
      <c r="EA263" s="13"/>
      <c r="EB263" s="13"/>
      <c r="EC263" s="13"/>
      <c r="ED263" s="13"/>
      <c r="EE263" s="13"/>
      <c r="EF263" s="97"/>
      <c r="EG263" s="97"/>
      <c r="EH263" s="97"/>
      <c r="EI263" s="97"/>
      <c r="EJ263" s="97"/>
      <c r="EK263" s="13"/>
      <c r="EL263" s="13"/>
      <c r="EM263" s="13"/>
      <c r="EN263" s="13"/>
      <c r="EO263" s="13"/>
      <c r="EP263" s="13"/>
      <c r="EQ263" s="13"/>
      <c r="ER263" s="13"/>
    </row>
    <row r="264"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7"/>
      <c r="DJ264" s="7"/>
      <c r="DK264" s="7"/>
      <c r="DL264" s="7"/>
      <c r="DM264" s="7"/>
      <c r="DN264" s="7"/>
      <c r="DO264" s="7"/>
      <c r="DP264" s="13"/>
      <c r="DQ264" s="13"/>
      <c r="DR264" s="13"/>
      <c r="DS264" s="13"/>
      <c r="DT264" s="13"/>
      <c r="DU264" s="13"/>
      <c r="DV264" s="13"/>
      <c r="DW264" s="13"/>
      <c r="DX264" s="13"/>
      <c r="DY264" s="13"/>
      <c r="DZ264" s="13"/>
      <c r="EA264" s="13"/>
      <c r="EB264" s="13"/>
      <c r="EC264" s="13"/>
      <c r="ED264" s="13"/>
      <c r="EE264" s="13"/>
      <c r="EF264" s="97"/>
      <c r="EG264" s="97"/>
      <c r="EH264" s="97"/>
      <c r="EI264" s="97"/>
      <c r="EJ264" s="97"/>
      <c r="EK264" s="13"/>
      <c r="EL264" s="13"/>
      <c r="EM264" s="13"/>
      <c r="EN264" s="13"/>
      <c r="EO264" s="13"/>
      <c r="EP264" s="13"/>
      <c r="EQ264" s="13"/>
      <c r="ER264" s="13"/>
    </row>
    <row r="265"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7"/>
      <c r="DJ265" s="7"/>
      <c r="DK265" s="7"/>
      <c r="DL265" s="7"/>
      <c r="DM265" s="7"/>
      <c r="DN265" s="7"/>
      <c r="DO265" s="7"/>
      <c r="DP265" s="13"/>
      <c r="DQ265" s="13"/>
      <c r="DR265" s="13"/>
      <c r="DS265" s="13"/>
      <c r="DT265" s="13"/>
      <c r="DU265" s="13"/>
      <c r="DV265" s="13"/>
      <c r="DW265" s="13"/>
      <c r="DX265" s="13"/>
      <c r="DY265" s="13"/>
      <c r="DZ265" s="13"/>
      <c r="EA265" s="13"/>
      <c r="EB265" s="13"/>
      <c r="EC265" s="13"/>
      <c r="ED265" s="13"/>
      <c r="EE265" s="13"/>
      <c r="EF265" s="97"/>
      <c r="EG265" s="97"/>
      <c r="EH265" s="97"/>
      <c r="EI265" s="97"/>
      <c r="EJ265" s="97"/>
      <c r="EK265" s="13"/>
      <c r="EL265" s="13"/>
      <c r="EM265" s="13"/>
      <c r="EN265" s="13"/>
      <c r="EO265" s="13"/>
      <c r="EP265" s="13"/>
      <c r="EQ265" s="13"/>
      <c r="ER265" s="13"/>
    </row>
    <row r="26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7"/>
      <c r="DJ266" s="7"/>
      <c r="DK266" s="7"/>
      <c r="DL266" s="7"/>
      <c r="DM266" s="7"/>
      <c r="DN266" s="7"/>
      <c r="DO266" s="7"/>
      <c r="DP266" s="13"/>
      <c r="DQ266" s="13"/>
      <c r="DR266" s="13"/>
      <c r="DS266" s="13"/>
      <c r="DT266" s="13"/>
      <c r="DU266" s="13"/>
      <c r="DV266" s="13"/>
      <c r="DW266" s="13"/>
      <c r="DX266" s="13"/>
      <c r="DY266" s="13"/>
      <c r="DZ266" s="13"/>
      <c r="EA266" s="13"/>
      <c r="EB266" s="13"/>
      <c r="EC266" s="13"/>
      <c r="ED266" s="13"/>
      <c r="EE266" s="13"/>
      <c r="EF266" s="97"/>
      <c r="EG266" s="97"/>
      <c r="EH266" s="97"/>
      <c r="EI266" s="97"/>
      <c r="EJ266" s="97"/>
      <c r="EK266" s="13"/>
      <c r="EL266" s="13"/>
      <c r="EM266" s="13"/>
      <c r="EN266" s="13"/>
      <c r="EO266" s="13"/>
      <c r="EP266" s="13"/>
      <c r="EQ266" s="13"/>
      <c r="ER266" s="13"/>
    </row>
    <row r="267"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7"/>
      <c r="DJ267" s="7"/>
      <c r="DK267" s="7"/>
      <c r="DL267" s="7"/>
      <c r="DM267" s="7"/>
      <c r="DN267" s="7"/>
      <c r="DO267" s="7"/>
      <c r="DP267" s="13"/>
      <c r="DQ267" s="13"/>
      <c r="DR267" s="13"/>
      <c r="DS267" s="13"/>
      <c r="DT267" s="13"/>
      <c r="DU267" s="13"/>
      <c r="DV267" s="13"/>
      <c r="DW267" s="13"/>
      <c r="DX267" s="13"/>
      <c r="DY267" s="13"/>
      <c r="DZ267" s="13"/>
      <c r="EA267" s="13"/>
      <c r="EB267" s="13"/>
      <c r="EC267" s="13"/>
      <c r="ED267" s="13"/>
      <c r="EE267" s="13"/>
      <c r="EF267" s="97"/>
      <c r="EG267" s="97"/>
      <c r="EH267" s="97"/>
      <c r="EI267" s="97"/>
      <c r="EJ267" s="97"/>
      <c r="EK267" s="13"/>
      <c r="EL267" s="13"/>
      <c r="EM267" s="13"/>
      <c r="EN267" s="13"/>
      <c r="EO267" s="13"/>
      <c r="EP267" s="13"/>
      <c r="EQ267" s="13"/>
      <c r="ER267" s="13"/>
    </row>
    <row r="268"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7"/>
      <c r="DJ268" s="7"/>
      <c r="DK268" s="7"/>
      <c r="DL268" s="7"/>
      <c r="DM268" s="7"/>
      <c r="DN268" s="7"/>
      <c r="DO268" s="7"/>
      <c r="DP268" s="13"/>
      <c r="DQ268" s="13"/>
      <c r="DR268" s="13"/>
      <c r="DS268" s="13"/>
      <c r="DT268" s="13"/>
      <c r="DU268" s="13"/>
      <c r="DV268" s="13"/>
      <c r="DW268" s="13"/>
      <c r="DX268" s="13"/>
      <c r="DY268" s="13"/>
      <c r="DZ268" s="13"/>
      <c r="EA268" s="13"/>
      <c r="EB268" s="13"/>
      <c r="EC268" s="13"/>
      <c r="ED268" s="13"/>
      <c r="EE268" s="13"/>
      <c r="EF268" s="97"/>
      <c r="EG268" s="97"/>
      <c r="EH268" s="97"/>
      <c r="EI268" s="97"/>
      <c r="EJ268" s="97"/>
      <c r="EK268" s="13"/>
      <c r="EL268" s="13"/>
      <c r="EM268" s="13"/>
      <c r="EN268" s="13"/>
      <c r="EO268" s="13"/>
      <c r="EP268" s="13"/>
      <c r="EQ268" s="13"/>
      <c r="ER268" s="13"/>
    </row>
    <row r="269"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7"/>
      <c r="DJ269" s="7"/>
      <c r="DK269" s="7"/>
      <c r="DL269" s="7"/>
      <c r="DM269" s="7"/>
      <c r="DN269" s="7"/>
      <c r="DO269" s="7"/>
      <c r="DP269" s="13"/>
      <c r="DQ269" s="13"/>
      <c r="DR269" s="13"/>
      <c r="DS269" s="13"/>
      <c r="DT269" s="13"/>
      <c r="DU269" s="13"/>
      <c r="DV269" s="13"/>
      <c r="DW269" s="13"/>
      <c r="DX269" s="13"/>
      <c r="DY269" s="13"/>
      <c r="DZ269" s="13"/>
      <c r="EA269" s="13"/>
      <c r="EB269" s="13"/>
      <c r="EC269" s="13"/>
      <c r="ED269" s="13"/>
      <c r="EE269" s="13"/>
      <c r="EF269" s="97"/>
      <c r="EG269" s="97"/>
      <c r="EH269" s="97"/>
      <c r="EI269" s="97"/>
      <c r="EJ269" s="97"/>
      <c r="EK269" s="13"/>
      <c r="EL269" s="13"/>
      <c r="EM269" s="13"/>
      <c r="EN269" s="13"/>
      <c r="EO269" s="13"/>
      <c r="EP269" s="13"/>
      <c r="EQ269" s="13"/>
      <c r="ER269" s="13"/>
    </row>
    <row r="270"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7"/>
      <c r="DJ270" s="7"/>
      <c r="DK270" s="7"/>
      <c r="DL270" s="7"/>
      <c r="DM270" s="7"/>
      <c r="DN270" s="7"/>
      <c r="DO270" s="7"/>
      <c r="DP270" s="13"/>
      <c r="DQ270" s="13"/>
      <c r="DR270" s="13"/>
      <c r="DS270" s="13"/>
      <c r="DT270" s="13"/>
      <c r="DU270" s="13"/>
      <c r="DV270" s="13"/>
      <c r="DW270" s="13"/>
      <c r="DX270" s="13"/>
      <c r="DY270" s="13"/>
      <c r="DZ270" s="13"/>
      <c r="EA270" s="13"/>
      <c r="EB270" s="13"/>
      <c r="EC270" s="13"/>
      <c r="ED270" s="13"/>
      <c r="EE270" s="13"/>
      <c r="EF270" s="97"/>
      <c r="EG270" s="97"/>
      <c r="EH270" s="97"/>
      <c r="EI270" s="97"/>
      <c r="EJ270" s="97"/>
      <c r="EK270" s="13"/>
      <c r="EL270" s="13"/>
      <c r="EM270" s="13"/>
      <c r="EN270" s="13"/>
      <c r="EO270" s="13"/>
      <c r="EP270" s="13"/>
      <c r="EQ270" s="13"/>
      <c r="ER270" s="13"/>
    </row>
    <row r="271"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7"/>
      <c r="DJ271" s="7"/>
      <c r="DK271" s="7"/>
      <c r="DL271" s="7"/>
      <c r="DM271" s="7"/>
      <c r="DN271" s="7"/>
      <c r="DO271" s="7"/>
      <c r="DP271" s="13"/>
      <c r="DQ271" s="13"/>
      <c r="DR271" s="13"/>
      <c r="DS271" s="13"/>
      <c r="DT271" s="13"/>
      <c r="DU271" s="13"/>
      <c r="DV271" s="13"/>
      <c r="DW271" s="13"/>
      <c r="DX271" s="13"/>
      <c r="DY271" s="13"/>
      <c r="DZ271" s="13"/>
      <c r="EA271" s="13"/>
      <c r="EB271" s="13"/>
      <c r="EC271" s="13"/>
      <c r="ED271" s="13"/>
      <c r="EE271" s="13"/>
      <c r="EF271" s="97"/>
      <c r="EG271" s="97"/>
      <c r="EH271" s="97"/>
      <c r="EI271" s="97"/>
      <c r="EJ271" s="97"/>
      <c r="EK271" s="13"/>
      <c r="EL271" s="13"/>
      <c r="EM271" s="13"/>
      <c r="EN271" s="13"/>
      <c r="EO271" s="13"/>
      <c r="EP271" s="13"/>
      <c r="EQ271" s="13"/>
      <c r="ER271" s="13"/>
    </row>
    <row r="272"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7"/>
      <c r="DJ272" s="7"/>
      <c r="DK272" s="7"/>
      <c r="DL272" s="7"/>
      <c r="DM272" s="7"/>
      <c r="DN272" s="7"/>
      <c r="DO272" s="7"/>
      <c r="DP272" s="13"/>
      <c r="DQ272" s="13"/>
      <c r="DR272" s="13"/>
      <c r="DS272" s="13"/>
      <c r="DT272" s="13"/>
      <c r="DU272" s="13"/>
      <c r="DV272" s="13"/>
      <c r="DW272" s="13"/>
      <c r="DX272" s="13"/>
      <c r="DY272" s="13"/>
      <c r="DZ272" s="13"/>
      <c r="EA272" s="13"/>
      <c r="EB272" s="13"/>
      <c r="EC272" s="13"/>
      <c r="ED272" s="13"/>
      <c r="EE272" s="13"/>
      <c r="EF272" s="97"/>
      <c r="EG272" s="97"/>
      <c r="EH272" s="97"/>
      <c r="EI272" s="97"/>
      <c r="EJ272" s="97"/>
      <c r="EK272" s="13"/>
      <c r="EL272" s="13"/>
      <c r="EM272" s="13"/>
      <c r="EN272" s="13"/>
      <c r="EO272" s="13"/>
      <c r="EP272" s="13"/>
      <c r="EQ272" s="13"/>
      <c r="ER272" s="13"/>
    </row>
    <row r="273"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7"/>
      <c r="DJ273" s="7"/>
      <c r="DK273" s="7"/>
      <c r="DL273" s="7"/>
      <c r="DM273" s="7"/>
      <c r="DN273" s="7"/>
      <c r="DO273" s="7"/>
      <c r="DP273" s="13"/>
      <c r="DQ273" s="13"/>
      <c r="DR273" s="13"/>
      <c r="DS273" s="13"/>
      <c r="DT273" s="13"/>
      <c r="DU273" s="13"/>
      <c r="DV273" s="13"/>
      <c r="DW273" s="13"/>
      <c r="DX273" s="13"/>
      <c r="DY273" s="13"/>
      <c r="DZ273" s="13"/>
      <c r="EA273" s="13"/>
      <c r="EB273" s="13"/>
      <c r="EC273" s="13"/>
      <c r="ED273" s="13"/>
      <c r="EE273" s="13"/>
      <c r="EF273" s="97"/>
      <c r="EG273" s="97"/>
      <c r="EH273" s="97"/>
      <c r="EI273" s="97"/>
      <c r="EJ273" s="97"/>
      <c r="EK273" s="13"/>
      <c r="EL273" s="13"/>
      <c r="EM273" s="13"/>
      <c r="EN273" s="13"/>
      <c r="EO273" s="13"/>
      <c r="EP273" s="13"/>
      <c r="EQ273" s="13"/>
      <c r="ER273" s="13"/>
    </row>
    <row r="274"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7"/>
      <c r="DJ274" s="7"/>
      <c r="DK274" s="7"/>
      <c r="DL274" s="7"/>
      <c r="DM274" s="7"/>
      <c r="DN274" s="7"/>
      <c r="DO274" s="7"/>
      <c r="DP274" s="13"/>
      <c r="DQ274" s="13"/>
      <c r="DR274" s="13"/>
      <c r="DS274" s="13"/>
      <c r="DT274" s="13"/>
      <c r="DU274" s="13"/>
      <c r="DV274" s="13"/>
      <c r="DW274" s="13"/>
      <c r="DX274" s="13"/>
      <c r="DY274" s="13"/>
      <c r="DZ274" s="13"/>
      <c r="EA274" s="13"/>
      <c r="EB274" s="13"/>
      <c r="EC274" s="13"/>
      <c r="ED274" s="13"/>
      <c r="EE274" s="13"/>
      <c r="EF274" s="97"/>
      <c r="EG274" s="97"/>
      <c r="EH274" s="97"/>
      <c r="EI274" s="97"/>
      <c r="EJ274" s="97"/>
      <c r="EK274" s="13"/>
      <c r="EL274" s="13"/>
      <c r="EM274" s="13"/>
      <c r="EN274" s="13"/>
      <c r="EO274" s="13"/>
      <c r="EP274" s="13"/>
      <c r="EQ274" s="13"/>
      <c r="ER274" s="13"/>
    </row>
    <row r="275"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7"/>
      <c r="DJ275" s="7"/>
      <c r="DK275" s="7"/>
      <c r="DL275" s="7"/>
      <c r="DM275" s="7"/>
      <c r="DN275" s="7"/>
      <c r="DO275" s="7"/>
      <c r="DP275" s="13"/>
      <c r="DQ275" s="13"/>
      <c r="DR275" s="13"/>
      <c r="DS275" s="13"/>
      <c r="DT275" s="13"/>
      <c r="DU275" s="13"/>
      <c r="DV275" s="13"/>
      <c r="DW275" s="13"/>
      <c r="DX275" s="13"/>
      <c r="DY275" s="13"/>
      <c r="DZ275" s="13"/>
      <c r="EA275" s="13"/>
      <c r="EB275" s="13"/>
      <c r="EC275" s="13"/>
      <c r="ED275" s="13"/>
      <c r="EE275" s="13"/>
      <c r="EF275" s="97"/>
      <c r="EG275" s="97"/>
      <c r="EH275" s="97"/>
      <c r="EI275" s="97"/>
      <c r="EJ275" s="97"/>
      <c r="EK275" s="13"/>
      <c r="EL275" s="13"/>
      <c r="EM275" s="13"/>
      <c r="EN275" s="13"/>
      <c r="EO275" s="13"/>
      <c r="EP275" s="13"/>
      <c r="EQ275" s="13"/>
      <c r="ER275" s="13"/>
    </row>
    <row r="27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7"/>
      <c r="DJ276" s="7"/>
      <c r="DK276" s="7"/>
      <c r="DL276" s="7"/>
      <c r="DM276" s="7"/>
      <c r="DN276" s="7"/>
      <c r="DO276" s="7"/>
      <c r="DP276" s="13"/>
      <c r="DQ276" s="13"/>
      <c r="DR276" s="13"/>
      <c r="DS276" s="13"/>
      <c r="DT276" s="13"/>
      <c r="DU276" s="13"/>
      <c r="DV276" s="13"/>
      <c r="DW276" s="13"/>
      <c r="DX276" s="13"/>
      <c r="DY276" s="13"/>
      <c r="DZ276" s="13"/>
      <c r="EA276" s="13"/>
      <c r="EB276" s="13"/>
      <c r="EC276" s="13"/>
      <c r="ED276" s="13"/>
      <c r="EE276" s="13"/>
      <c r="EF276" s="97"/>
      <c r="EG276" s="97"/>
      <c r="EH276" s="97"/>
      <c r="EI276" s="97"/>
      <c r="EJ276" s="97"/>
      <c r="EK276" s="13"/>
      <c r="EL276" s="13"/>
      <c r="EM276" s="13"/>
      <c r="EN276" s="13"/>
      <c r="EO276" s="13"/>
      <c r="EP276" s="13"/>
      <c r="EQ276" s="13"/>
      <c r="ER276" s="13"/>
    </row>
    <row r="277"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7"/>
      <c r="DJ277" s="7"/>
      <c r="DK277" s="7"/>
      <c r="DL277" s="7"/>
      <c r="DM277" s="7"/>
      <c r="DN277" s="7"/>
      <c r="DO277" s="7"/>
      <c r="DP277" s="13"/>
      <c r="DQ277" s="13"/>
      <c r="DR277" s="13"/>
      <c r="DS277" s="13"/>
      <c r="DT277" s="13"/>
      <c r="DU277" s="13"/>
      <c r="DV277" s="13"/>
      <c r="DW277" s="13"/>
      <c r="DX277" s="13"/>
      <c r="DY277" s="13"/>
      <c r="DZ277" s="13"/>
      <c r="EA277" s="13"/>
      <c r="EB277" s="13"/>
      <c r="EC277" s="13"/>
      <c r="ED277" s="13"/>
      <c r="EE277" s="13"/>
      <c r="EF277" s="97"/>
      <c r="EG277" s="97"/>
      <c r="EH277" s="97"/>
      <c r="EI277" s="97"/>
      <c r="EJ277" s="97"/>
      <c r="EK277" s="13"/>
      <c r="EL277" s="13"/>
      <c r="EM277" s="13"/>
      <c r="EN277" s="13"/>
      <c r="EO277" s="13"/>
      <c r="EP277" s="13"/>
      <c r="EQ277" s="13"/>
      <c r="ER277" s="13"/>
    </row>
    <row r="278"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7"/>
      <c r="DJ278" s="7"/>
      <c r="DK278" s="7"/>
      <c r="DL278" s="7"/>
      <c r="DM278" s="7"/>
      <c r="DN278" s="7"/>
      <c r="DO278" s="7"/>
      <c r="DP278" s="13"/>
      <c r="DQ278" s="13"/>
      <c r="DR278" s="13"/>
      <c r="DS278" s="13"/>
      <c r="DT278" s="13"/>
      <c r="DU278" s="13"/>
      <c r="DV278" s="13"/>
      <c r="DW278" s="13"/>
      <c r="DX278" s="13"/>
      <c r="DY278" s="13"/>
      <c r="DZ278" s="13"/>
      <c r="EA278" s="13"/>
      <c r="EB278" s="13"/>
      <c r="EC278" s="13"/>
      <c r="ED278" s="13"/>
      <c r="EE278" s="13"/>
      <c r="EF278" s="97"/>
      <c r="EG278" s="97"/>
      <c r="EH278" s="97"/>
      <c r="EI278" s="97"/>
      <c r="EJ278" s="97"/>
      <c r="EK278" s="13"/>
      <c r="EL278" s="13"/>
      <c r="EM278" s="13"/>
      <c r="EN278" s="13"/>
      <c r="EO278" s="13"/>
      <c r="EP278" s="13"/>
      <c r="EQ278" s="13"/>
      <c r="ER278" s="13"/>
    </row>
    <row r="279"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7"/>
      <c r="DJ279" s="7"/>
      <c r="DK279" s="7"/>
      <c r="DL279" s="7"/>
      <c r="DM279" s="7"/>
      <c r="DN279" s="7"/>
      <c r="DO279" s="7"/>
      <c r="DP279" s="13"/>
      <c r="DQ279" s="13"/>
      <c r="DR279" s="13"/>
      <c r="DS279" s="13"/>
      <c r="DT279" s="13"/>
      <c r="DU279" s="13"/>
      <c r="DV279" s="13"/>
      <c r="DW279" s="13"/>
      <c r="DX279" s="13"/>
      <c r="DY279" s="13"/>
      <c r="DZ279" s="13"/>
      <c r="EA279" s="13"/>
      <c r="EB279" s="13"/>
      <c r="EC279" s="13"/>
      <c r="ED279" s="13"/>
      <c r="EE279" s="13"/>
      <c r="EF279" s="97"/>
      <c r="EG279" s="97"/>
      <c r="EH279" s="97"/>
      <c r="EI279" s="97"/>
      <c r="EJ279" s="97"/>
      <c r="EK279" s="13"/>
      <c r="EL279" s="13"/>
      <c r="EM279" s="13"/>
      <c r="EN279" s="13"/>
      <c r="EO279" s="13"/>
      <c r="EP279" s="13"/>
      <c r="EQ279" s="13"/>
      <c r="ER279" s="13"/>
    </row>
    <row r="280"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7"/>
      <c r="DJ280" s="7"/>
      <c r="DK280" s="7"/>
      <c r="DL280" s="7"/>
      <c r="DM280" s="7"/>
      <c r="DN280" s="7"/>
      <c r="DO280" s="7"/>
      <c r="DP280" s="13"/>
      <c r="DQ280" s="13"/>
      <c r="DR280" s="13"/>
      <c r="DS280" s="13"/>
      <c r="DT280" s="13"/>
      <c r="DU280" s="13"/>
      <c r="DV280" s="13"/>
      <c r="DW280" s="13"/>
      <c r="DX280" s="13"/>
      <c r="DY280" s="13"/>
      <c r="DZ280" s="13"/>
      <c r="EA280" s="13"/>
      <c r="EB280" s="13"/>
      <c r="EC280" s="13"/>
      <c r="ED280" s="13"/>
      <c r="EE280" s="13"/>
      <c r="EF280" s="97"/>
      <c r="EG280" s="97"/>
      <c r="EH280" s="97"/>
      <c r="EI280" s="97"/>
      <c r="EJ280" s="97"/>
      <c r="EK280" s="13"/>
      <c r="EL280" s="13"/>
      <c r="EM280" s="13"/>
      <c r="EN280" s="13"/>
      <c r="EO280" s="13"/>
      <c r="EP280" s="13"/>
      <c r="EQ280" s="13"/>
      <c r="ER280" s="13"/>
    </row>
    <row r="281"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7"/>
      <c r="DJ281" s="7"/>
      <c r="DK281" s="7"/>
      <c r="DL281" s="7"/>
      <c r="DM281" s="7"/>
      <c r="DN281" s="7"/>
      <c r="DO281" s="7"/>
      <c r="DP281" s="13"/>
      <c r="DQ281" s="13"/>
      <c r="DR281" s="13"/>
      <c r="DS281" s="13"/>
      <c r="DT281" s="13"/>
      <c r="DU281" s="13"/>
      <c r="DV281" s="13"/>
      <c r="DW281" s="13"/>
      <c r="DX281" s="13"/>
      <c r="DY281" s="13"/>
      <c r="DZ281" s="13"/>
      <c r="EA281" s="13"/>
      <c r="EB281" s="13"/>
      <c r="EC281" s="13"/>
      <c r="ED281" s="13"/>
      <c r="EE281" s="13"/>
      <c r="EF281" s="97"/>
      <c r="EG281" s="97"/>
      <c r="EH281" s="97"/>
      <c r="EI281" s="97"/>
      <c r="EJ281" s="97"/>
      <c r="EK281" s="13"/>
      <c r="EL281" s="13"/>
      <c r="EM281" s="13"/>
      <c r="EN281" s="13"/>
      <c r="EO281" s="13"/>
      <c r="EP281" s="13"/>
      <c r="EQ281" s="13"/>
      <c r="ER281" s="13"/>
    </row>
    <row r="282"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7"/>
      <c r="DJ282" s="7"/>
      <c r="DK282" s="7"/>
      <c r="DL282" s="7"/>
      <c r="DM282" s="7"/>
      <c r="DN282" s="7"/>
      <c r="DO282" s="7"/>
      <c r="DP282" s="13"/>
      <c r="DQ282" s="13"/>
      <c r="DR282" s="13"/>
      <c r="DS282" s="13"/>
      <c r="DT282" s="13"/>
      <c r="DU282" s="13"/>
      <c r="DV282" s="13"/>
      <c r="DW282" s="13"/>
      <c r="DX282" s="13"/>
      <c r="DY282" s="13"/>
      <c r="DZ282" s="13"/>
      <c r="EA282" s="13"/>
      <c r="EB282" s="13"/>
      <c r="EC282" s="13"/>
      <c r="ED282" s="13"/>
      <c r="EE282" s="13"/>
      <c r="EF282" s="97"/>
      <c r="EG282" s="97"/>
      <c r="EH282" s="97"/>
      <c r="EI282" s="97"/>
      <c r="EJ282" s="97"/>
      <c r="EK282" s="13"/>
      <c r="EL282" s="13"/>
      <c r="EM282" s="13"/>
      <c r="EN282" s="13"/>
      <c r="EO282" s="13"/>
      <c r="EP282" s="13"/>
      <c r="EQ282" s="13"/>
      <c r="ER282" s="13"/>
    </row>
    <row r="283"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7"/>
      <c r="DJ283" s="7"/>
      <c r="DK283" s="7"/>
      <c r="DL283" s="7"/>
      <c r="DM283" s="7"/>
      <c r="DN283" s="7"/>
      <c r="DO283" s="7"/>
      <c r="DP283" s="13"/>
      <c r="DQ283" s="13"/>
      <c r="DR283" s="13"/>
      <c r="DS283" s="13"/>
      <c r="DT283" s="13"/>
      <c r="DU283" s="13"/>
      <c r="DV283" s="13"/>
      <c r="DW283" s="13"/>
      <c r="DX283" s="13"/>
      <c r="DY283" s="13"/>
      <c r="DZ283" s="13"/>
      <c r="EA283" s="13"/>
      <c r="EB283" s="13"/>
      <c r="EC283" s="13"/>
      <c r="ED283" s="13"/>
      <c r="EE283" s="13"/>
      <c r="EF283" s="97"/>
      <c r="EG283" s="97"/>
      <c r="EH283" s="97"/>
      <c r="EI283" s="97"/>
      <c r="EJ283" s="97"/>
      <c r="EK283" s="13"/>
      <c r="EL283" s="13"/>
      <c r="EM283" s="13"/>
      <c r="EN283" s="13"/>
      <c r="EO283" s="13"/>
      <c r="EP283" s="13"/>
      <c r="EQ283" s="13"/>
      <c r="ER283" s="13"/>
    </row>
    <row r="284"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7"/>
      <c r="DJ284" s="7"/>
      <c r="DK284" s="7"/>
      <c r="DL284" s="7"/>
      <c r="DM284" s="7"/>
      <c r="DN284" s="7"/>
      <c r="DO284" s="7"/>
      <c r="DP284" s="13"/>
      <c r="DQ284" s="13"/>
      <c r="DR284" s="13"/>
      <c r="DS284" s="13"/>
      <c r="DT284" s="13"/>
      <c r="DU284" s="13"/>
      <c r="DV284" s="13"/>
      <c r="DW284" s="13"/>
      <c r="DX284" s="13"/>
      <c r="DY284" s="13"/>
      <c r="DZ284" s="13"/>
      <c r="EA284" s="13"/>
      <c r="EB284" s="13"/>
      <c r="EC284" s="13"/>
      <c r="ED284" s="13"/>
      <c r="EE284" s="13"/>
      <c r="EF284" s="97"/>
      <c r="EG284" s="97"/>
      <c r="EH284" s="97"/>
      <c r="EI284" s="97"/>
      <c r="EJ284" s="97"/>
      <c r="EK284" s="13"/>
      <c r="EL284" s="13"/>
      <c r="EM284" s="13"/>
      <c r="EN284" s="13"/>
      <c r="EO284" s="13"/>
      <c r="EP284" s="13"/>
      <c r="EQ284" s="13"/>
      <c r="ER284" s="13"/>
    </row>
    <row r="285"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7"/>
      <c r="DJ285" s="7"/>
      <c r="DK285" s="7"/>
      <c r="DL285" s="7"/>
      <c r="DM285" s="7"/>
      <c r="DN285" s="7"/>
      <c r="DO285" s="7"/>
      <c r="DP285" s="13"/>
      <c r="DQ285" s="13"/>
      <c r="DR285" s="13"/>
      <c r="DS285" s="13"/>
      <c r="DT285" s="13"/>
      <c r="DU285" s="13"/>
      <c r="DV285" s="13"/>
      <c r="DW285" s="13"/>
      <c r="DX285" s="13"/>
      <c r="DY285" s="13"/>
      <c r="DZ285" s="13"/>
      <c r="EA285" s="13"/>
      <c r="EB285" s="13"/>
      <c r="EC285" s="13"/>
      <c r="ED285" s="13"/>
      <c r="EE285" s="13"/>
      <c r="EF285" s="97"/>
      <c r="EG285" s="97"/>
      <c r="EH285" s="97"/>
      <c r="EI285" s="97"/>
      <c r="EJ285" s="97"/>
      <c r="EK285" s="13"/>
      <c r="EL285" s="13"/>
      <c r="EM285" s="13"/>
      <c r="EN285" s="13"/>
      <c r="EO285" s="13"/>
      <c r="EP285" s="13"/>
      <c r="EQ285" s="13"/>
      <c r="ER285" s="13"/>
    </row>
    <row r="28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7"/>
      <c r="DJ286" s="7"/>
      <c r="DK286" s="7"/>
      <c r="DL286" s="7"/>
      <c r="DM286" s="7"/>
      <c r="DN286" s="7"/>
      <c r="DO286" s="7"/>
      <c r="DP286" s="13"/>
      <c r="DQ286" s="13"/>
      <c r="DR286" s="13"/>
      <c r="DS286" s="13"/>
      <c r="DT286" s="13"/>
      <c r="DU286" s="13"/>
      <c r="DV286" s="13"/>
      <c r="DW286" s="13"/>
      <c r="DX286" s="13"/>
      <c r="DY286" s="13"/>
      <c r="DZ286" s="13"/>
      <c r="EA286" s="13"/>
      <c r="EB286" s="13"/>
      <c r="EC286" s="13"/>
      <c r="ED286" s="13"/>
      <c r="EE286" s="13"/>
      <c r="EF286" s="97"/>
      <c r="EG286" s="97"/>
      <c r="EH286" s="97"/>
      <c r="EI286" s="97"/>
      <c r="EJ286" s="97"/>
      <c r="EK286" s="13"/>
      <c r="EL286" s="13"/>
      <c r="EM286" s="13"/>
      <c r="EN286" s="13"/>
      <c r="EO286" s="13"/>
      <c r="EP286" s="13"/>
      <c r="EQ286" s="13"/>
      <c r="ER286" s="13"/>
    </row>
    <row r="287"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7"/>
      <c r="DJ287" s="7"/>
      <c r="DK287" s="7"/>
      <c r="DL287" s="7"/>
      <c r="DM287" s="7"/>
      <c r="DN287" s="7"/>
      <c r="DO287" s="7"/>
      <c r="DP287" s="13"/>
      <c r="DQ287" s="13"/>
      <c r="DR287" s="13"/>
      <c r="DS287" s="13"/>
      <c r="DT287" s="13"/>
      <c r="DU287" s="13"/>
      <c r="DV287" s="13"/>
      <c r="DW287" s="13"/>
      <c r="DX287" s="13"/>
      <c r="DY287" s="13"/>
      <c r="DZ287" s="13"/>
      <c r="EA287" s="13"/>
      <c r="EB287" s="13"/>
      <c r="EC287" s="13"/>
      <c r="ED287" s="13"/>
      <c r="EE287" s="13"/>
      <c r="EF287" s="97"/>
      <c r="EG287" s="97"/>
      <c r="EH287" s="97"/>
      <c r="EI287" s="97"/>
      <c r="EJ287" s="97"/>
      <c r="EK287" s="13"/>
      <c r="EL287" s="13"/>
      <c r="EM287" s="13"/>
      <c r="EN287" s="13"/>
      <c r="EO287" s="13"/>
      <c r="EP287" s="13"/>
      <c r="EQ287" s="13"/>
      <c r="ER287" s="13"/>
    </row>
    <row r="288"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7"/>
      <c r="DJ288" s="7"/>
      <c r="DK288" s="7"/>
      <c r="DL288" s="7"/>
      <c r="DM288" s="7"/>
      <c r="DN288" s="7"/>
      <c r="DO288" s="7"/>
      <c r="DP288" s="13"/>
      <c r="DQ288" s="13"/>
      <c r="DR288" s="13"/>
      <c r="DS288" s="13"/>
      <c r="DT288" s="13"/>
      <c r="DU288" s="13"/>
      <c r="DV288" s="13"/>
      <c r="DW288" s="13"/>
      <c r="DX288" s="13"/>
      <c r="DY288" s="13"/>
      <c r="DZ288" s="13"/>
      <c r="EA288" s="13"/>
      <c r="EB288" s="13"/>
      <c r="EC288" s="13"/>
      <c r="ED288" s="13"/>
      <c r="EE288" s="13"/>
      <c r="EF288" s="97"/>
      <c r="EG288" s="97"/>
      <c r="EH288" s="97"/>
      <c r="EI288" s="97"/>
      <c r="EJ288" s="97"/>
      <c r="EK288" s="13"/>
      <c r="EL288" s="13"/>
      <c r="EM288" s="13"/>
      <c r="EN288" s="13"/>
      <c r="EO288" s="13"/>
      <c r="EP288" s="13"/>
      <c r="EQ288" s="13"/>
      <c r="ER288" s="13"/>
    </row>
    <row r="289"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7"/>
      <c r="DJ289" s="7"/>
      <c r="DK289" s="7"/>
      <c r="DL289" s="7"/>
      <c r="DM289" s="7"/>
      <c r="DN289" s="7"/>
      <c r="DO289" s="7"/>
      <c r="DP289" s="13"/>
      <c r="DQ289" s="13"/>
      <c r="DR289" s="13"/>
      <c r="DS289" s="13"/>
      <c r="DT289" s="13"/>
      <c r="DU289" s="13"/>
      <c r="DV289" s="13"/>
      <c r="DW289" s="13"/>
      <c r="DX289" s="13"/>
      <c r="DY289" s="13"/>
      <c r="DZ289" s="13"/>
      <c r="EA289" s="13"/>
      <c r="EB289" s="13"/>
      <c r="EC289" s="13"/>
      <c r="ED289" s="13"/>
      <c r="EE289" s="13"/>
      <c r="EF289" s="97"/>
      <c r="EG289" s="97"/>
      <c r="EH289" s="97"/>
      <c r="EI289" s="97"/>
      <c r="EJ289" s="97"/>
      <c r="EK289" s="13"/>
      <c r="EL289" s="13"/>
      <c r="EM289" s="13"/>
      <c r="EN289" s="13"/>
      <c r="EO289" s="13"/>
      <c r="EP289" s="13"/>
      <c r="EQ289" s="13"/>
      <c r="ER289" s="13"/>
    </row>
    <row r="290"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7"/>
      <c r="DJ290" s="7"/>
      <c r="DK290" s="7"/>
      <c r="DL290" s="7"/>
      <c r="DM290" s="7"/>
      <c r="DN290" s="7"/>
      <c r="DO290" s="7"/>
      <c r="DP290" s="13"/>
      <c r="DQ290" s="13"/>
      <c r="DR290" s="13"/>
      <c r="DS290" s="13"/>
      <c r="DT290" s="13"/>
      <c r="DU290" s="13"/>
      <c r="DV290" s="13"/>
      <c r="DW290" s="13"/>
      <c r="DX290" s="13"/>
      <c r="DY290" s="13"/>
      <c r="DZ290" s="13"/>
      <c r="EA290" s="13"/>
      <c r="EB290" s="13"/>
      <c r="EC290" s="13"/>
      <c r="ED290" s="13"/>
      <c r="EE290" s="13"/>
      <c r="EF290" s="97"/>
      <c r="EG290" s="97"/>
      <c r="EH290" s="97"/>
      <c r="EI290" s="97"/>
      <c r="EJ290" s="97"/>
      <c r="EK290" s="13"/>
      <c r="EL290" s="13"/>
      <c r="EM290" s="13"/>
      <c r="EN290" s="13"/>
      <c r="EO290" s="13"/>
      <c r="EP290" s="13"/>
      <c r="EQ290" s="13"/>
      <c r="ER290" s="13"/>
    </row>
    <row r="291"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7"/>
      <c r="DJ291" s="7"/>
      <c r="DK291" s="7"/>
      <c r="DL291" s="7"/>
      <c r="DM291" s="7"/>
      <c r="DN291" s="7"/>
      <c r="DO291" s="7"/>
      <c r="DP291" s="13"/>
      <c r="DQ291" s="13"/>
      <c r="DR291" s="13"/>
      <c r="DS291" s="13"/>
      <c r="DT291" s="13"/>
      <c r="DU291" s="13"/>
      <c r="DV291" s="13"/>
      <c r="DW291" s="13"/>
      <c r="DX291" s="13"/>
      <c r="DY291" s="13"/>
      <c r="DZ291" s="13"/>
      <c r="EA291" s="13"/>
      <c r="EB291" s="13"/>
      <c r="EC291" s="13"/>
      <c r="ED291" s="13"/>
      <c r="EE291" s="13"/>
      <c r="EF291" s="97"/>
      <c r="EG291" s="97"/>
      <c r="EH291" s="97"/>
      <c r="EI291" s="97"/>
      <c r="EJ291" s="97"/>
      <c r="EK291" s="13"/>
      <c r="EL291" s="13"/>
      <c r="EM291" s="13"/>
      <c r="EN291" s="13"/>
      <c r="EO291" s="13"/>
      <c r="EP291" s="13"/>
      <c r="EQ291" s="13"/>
      <c r="ER291" s="13"/>
    </row>
    <row r="292"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7"/>
      <c r="DJ292" s="7"/>
      <c r="DK292" s="7"/>
      <c r="DL292" s="7"/>
      <c r="DM292" s="7"/>
      <c r="DN292" s="7"/>
      <c r="DO292" s="7"/>
      <c r="DP292" s="13"/>
      <c r="DQ292" s="13"/>
      <c r="DR292" s="13"/>
      <c r="DS292" s="13"/>
      <c r="DT292" s="13"/>
      <c r="DU292" s="13"/>
      <c r="DV292" s="13"/>
      <c r="DW292" s="13"/>
      <c r="DX292" s="13"/>
      <c r="DY292" s="13"/>
      <c r="DZ292" s="13"/>
      <c r="EA292" s="13"/>
      <c r="EB292" s="13"/>
      <c r="EC292" s="13"/>
      <c r="ED292" s="13"/>
      <c r="EE292" s="13"/>
      <c r="EF292" s="97"/>
      <c r="EG292" s="97"/>
      <c r="EH292" s="97"/>
      <c r="EI292" s="97"/>
      <c r="EJ292" s="97"/>
      <c r="EK292" s="13"/>
      <c r="EL292" s="13"/>
      <c r="EM292" s="13"/>
      <c r="EN292" s="13"/>
      <c r="EO292" s="13"/>
      <c r="EP292" s="13"/>
      <c r="EQ292" s="13"/>
      <c r="ER292" s="13"/>
    </row>
    <row r="293"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7"/>
      <c r="DJ293" s="7"/>
      <c r="DK293" s="7"/>
      <c r="DL293" s="7"/>
      <c r="DM293" s="7"/>
      <c r="DN293" s="7"/>
      <c r="DO293" s="7"/>
      <c r="DP293" s="13"/>
      <c r="DQ293" s="13"/>
      <c r="DR293" s="13"/>
      <c r="DS293" s="13"/>
      <c r="DT293" s="13"/>
      <c r="DU293" s="13"/>
      <c r="DV293" s="13"/>
      <c r="DW293" s="13"/>
      <c r="DX293" s="13"/>
      <c r="DY293" s="13"/>
      <c r="DZ293" s="13"/>
      <c r="EA293" s="13"/>
      <c r="EB293" s="13"/>
      <c r="EC293" s="13"/>
      <c r="ED293" s="13"/>
      <c r="EE293" s="13"/>
      <c r="EF293" s="97"/>
      <c r="EG293" s="97"/>
      <c r="EH293" s="97"/>
      <c r="EI293" s="97"/>
      <c r="EJ293" s="97"/>
      <c r="EK293" s="13"/>
      <c r="EL293" s="13"/>
      <c r="EM293" s="13"/>
      <c r="EN293" s="13"/>
      <c r="EO293" s="13"/>
      <c r="EP293" s="13"/>
      <c r="EQ293" s="13"/>
      <c r="ER293" s="13"/>
    </row>
    <row r="294"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7"/>
      <c r="DJ294" s="7"/>
      <c r="DK294" s="7"/>
      <c r="DL294" s="7"/>
      <c r="DM294" s="7"/>
      <c r="DN294" s="7"/>
      <c r="DO294" s="7"/>
      <c r="DP294" s="13"/>
      <c r="DQ294" s="13"/>
      <c r="DR294" s="13"/>
      <c r="DS294" s="13"/>
      <c r="DT294" s="13"/>
      <c r="DU294" s="13"/>
      <c r="DV294" s="13"/>
      <c r="DW294" s="13"/>
      <c r="DX294" s="13"/>
      <c r="DY294" s="13"/>
      <c r="DZ294" s="13"/>
      <c r="EA294" s="13"/>
      <c r="EB294" s="13"/>
      <c r="EC294" s="13"/>
      <c r="ED294" s="13"/>
      <c r="EE294" s="13"/>
      <c r="EF294" s="97"/>
      <c r="EG294" s="97"/>
      <c r="EH294" s="97"/>
      <c r="EI294" s="97"/>
      <c r="EJ294" s="97"/>
      <c r="EK294" s="13"/>
      <c r="EL294" s="13"/>
      <c r="EM294" s="13"/>
      <c r="EN294" s="13"/>
      <c r="EO294" s="13"/>
      <c r="EP294" s="13"/>
      <c r="EQ294" s="13"/>
      <c r="ER294" s="13"/>
    </row>
    <row r="295"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7"/>
      <c r="DJ295" s="7"/>
      <c r="DK295" s="7"/>
      <c r="DL295" s="7"/>
      <c r="DM295" s="7"/>
      <c r="DN295" s="7"/>
      <c r="DO295" s="7"/>
      <c r="DP295" s="13"/>
      <c r="DQ295" s="13"/>
      <c r="DR295" s="13"/>
      <c r="DS295" s="13"/>
      <c r="DT295" s="13"/>
      <c r="DU295" s="13"/>
      <c r="DV295" s="13"/>
      <c r="DW295" s="13"/>
      <c r="DX295" s="13"/>
      <c r="DY295" s="13"/>
      <c r="DZ295" s="13"/>
      <c r="EA295" s="13"/>
      <c r="EB295" s="13"/>
      <c r="EC295" s="13"/>
      <c r="ED295" s="13"/>
      <c r="EE295" s="13"/>
      <c r="EF295" s="97"/>
      <c r="EG295" s="97"/>
      <c r="EH295" s="97"/>
      <c r="EI295" s="97"/>
      <c r="EJ295" s="97"/>
      <c r="EK295" s="13"/>
      <c r="EL295" s="13"/>
      <c r="EM295" s="13"/>
      <c r="EN295" s="13"/>
      <c r="EO295" s="13"/>
      <c r="EP295" s="13"/>
      <c r="EQ295" s="13"/>
      <c r="ER295" s="13"/>
    </row>
    <row r="29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7"/>
      <c r="DJ296" s="7"/>
      <c r="DK296" s="7"/>
      <c r="DL296" s="7"/>
      <c r="DM296" s="7"/>
      <c r="DN296" s="7"/>
      <c r="DO296" s="7"/>
      <c r="DP296" s="13"/>
      <c r="DQ296" s="13"/>
      <c r="DR296" s="13"/>
      <c r="DS296" s="13"/>
      <c r="DT296" s="13"/>
      <c r="DU296" s="13"/>
      <c r="DV296" s="13"/>
      <c r="DW296" s="13"/>
      <c r="DX296" s="13"/>
      <c r="DY296" s="13"/>
      <c r="DZ296" s="13"/>
      <c r="EA296" s="13"/>
      <c r="EB296" s="13"/>
      <c r="EC296" s="13"/>
      <c r="ED296" s="13"/>
      <c r="EE296" s="13"/>
      <c r="EF296" s="97"/>
      <c r="EG296" s="97"/>
      <c r="EH296" s="97"/>
      <c r="EI296" s="97"/>
      <c r="EJ296" s="97"/>
      <c r="EK296" s="13"/>
      <c r="EL296" s="13"/>
      <c r="EM296" s="13"/>
      <c r="EN296" s="13"/>
      <c r="EO296" s="13"/>
      <c r="EP296" s="13"/>
      <c r="EQ296" s="13"/>
      <c r="ER296" s="13"/>
    </row>
    <row r="297"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7"/>
      <c r="DJ297" s="7"/>
      <c r="DK297" s="7"/>
      <c r="DL297" s="7"/>
      <c r="DM297" s="7"/>
      <c r="DN297" s="7"/>
      <c r="DO297" s="7"/>
      <c r="DP297" s="13"/>
      <c r="DQ297" s="13"/>
      <c r="DR297" s="13"/>
      <c r="DS297" s="13"/>
      <c r="DT297" s="13"/>
      <c r="DU297" s="13"/>
      <c r="DV297" s="13"/>
      <c r="DW297" s="13"/>
      <c r="DX297" s="13"/>
      <c r="DY297" s="13"/>
      <c r="DZ297" s="13"/>
      <c r="EA297" s="13"/>
      <c r="EB297" s="13"/>
      <c r="EC297" s="13"/>
      <c r="ED297" s="13"/>
      <c r="EE297" s="13"/>
      <c r="EF297" s="97"/>
      <c r="EG297" s="97"/>
      <c r="EH297" s="97"/>
      <c r="EI297" s="97"/>
      <c r="EJ297" s="97"/>
      <c r="EK297" s="13"/>
      <c r="EL297" s="13"/>
      <c r="EM297" s="13"/>
      <c r="EN297" s="13"/>
      <c r="EO297" s="13"/>
      <c r="EP297" s="13"/>
      <c r="EQ297" s="13"/>
      <c r="ER297" s="13"/>
    </row>
    <row r="298"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7"/>
      <c r="DJ298" s="7"/>
      <c r="DK298" s="7"/>
      <c r="DL298" s="7"/>
      <c r="DM298" s="7"/>
      <c r="DN298" s="7"/>
      <c r="DO298" s="7"/>
      <c r="DP298" s="13"/>
      <c r="DQ298" s="13"/>
      <c r="DR298" s="13"/>
      <c r="DS298" s="13"/>
      <c r="DT298" s="13"/>
      <c r="DU298" s="13"/>
      <c r="DV298" s="13"/>
      <c r="DW298" s="13"/>
      <c r="DX298" s="13"/>
      <c r="DY298" s="13"/>
      <c r="DZ298" s="13"/>
      <c r="EA298" s="13"/>
      <c r="EB298" s="13"/>
      <c r="EC298" s="13"/>
      <c r="ED298" s="13"/>
      <c r="EE298" s="13"/>
      <c r="EF298" s="97"/>
      <c r="EG298" s="97"/>
      <c r="EH298" s="97"/>
      <c r="EI298" s="97"/>
      <c r="EJ298" s="97"/>
      <c r="EK298" s="13"/>
      <c r="EL298" s="13"/>
      <c r="EM298" s="13"/>
      <c r="EN298" s="13"/>
      <c r="EO298" s="13"/>
      <c r="EP298" s="13"/>
      <c r="EQ298" s="13"/>
      <c r="ER298" s="13"/>
    </row>
    <row r="299"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7"/>
      <c r="DJ299" s="7"/>
      <c r="DK299" s="7"/>
      <c r="DL299" s="7"/>
      <c r="DM299" s="7"/>
      <c r="DN299" s="7"/>
      <c r="DO299" s="7"/>
      <c r="DP299" s="13"/>
      <c r="DQ299" s="13"/>
      <c r="DR299" s="13"/>
      <c r="DS299" s="13"/>
      <c r="DT299" s="13"/>
      <c r="DU299" s="13"/>
      <c r="DV299" s="13"/>
      <c r="DW299" s="13"/>
      <c r="DX299" s="13"/>
      <c r="DY299" s="13"/>
      <c r="DZ299" s="13"/>
      <c r="EA299" s="13"/>
      <c r="EB299" s="13"/>
      <c r="EC299" s="13"/>
      <c r="ED299" s="13"/>
      <c r="EE299" s="13"/>
      <c r="EF299" s="97"/>
      <c r="EG299" s="97"/>
      <c r="EH299" s="97"/>
      <c r="EI299" s="97"/>
      <c r="EJ299" s="97"/>
      <c r="EK299" s="13"/>
      <c r="EL299" s="13"/>
      <c r="EM299" s="13"/>
      <c r="EN299" s="13"/>
      <c r="EO299" s="13"/>
      <c r="EP299" s="13"/>
      <c r="EQ299" s="13"/>
      <c r="ER299" s="13"/>
    </row>
    <row r="300"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7"/>
      <c r="DJ300" s="7"/>
      <c r="DK300" s="7"/>
      <c r="DL300" s="7"/>
      <c r="DM300" s="7"/>
      <c r="DN300" s="7"/>
      <c r="DO300" s="7"/>
      <c r="DP300" s="13"/>
      <c r="DQ300" s="13"/>
      <c r="DR300" s="13"/>
      <c r="DS300" s="13"/>
      <c r="DT300" s="13"/>
      <c r="DU300" s="13"/>
      <c r="DV300" s="13"/>
      <c r="DW300" s="13"/>
      <c r="DX300" s="13"/>
      <c r="DY300" s="13"/>
      <c r="DZ300" s="13"/>
      <c r="EA300" s="13"/>
      <c r="EB300" s="13"/>
      <c r="EC300" s="13"/>
      <c r="ED300" s="13"/>
      <c r="EE300" s="13"/>
      <c r="EF300" s="97"/>
      <c r="EG300" s="97"/>
      <c r="EH300" s="97"/>
      <c r="EI300" s="97"/>
      <c r="EJ300" s="97"/>
      <c r="EK300" s="13"/>
      <c r="EL300" s="13"/>
      <c r="EM300" s="13"/>
      <c r="EN300" s="13"/>
      <c r="EO300" s="13"/>
      <c r="EP300" s="13"/>
      <c r="EQ300" s="13"/>
      <c r="ER300" s="13"/>
    </row>
    <row r="301"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7"/>
      <c r="DJ301" s="7"/>
      <c r="DK301" s="7"/>
      <c r="DL301" s="7"/>
      <c r="DM301" s="7"/>
      <c r="DN301" s="7"/>
      <c r="DO301" s="7"/>
      <c r="DP301" s="13"/>
      <c r="DQ301" s="13"/>
      <c r="DR301" s="13"/>
      <c r="DS301" s="13"/>
      <c r="DT301" s="13"/>
      <c r="DU301" s="13"/>
      <c r="DV301" s="13"/>
      <c r="DW301" s="13"/>
      <c r="DX301" s="13"/>
      <c r="DY301" s="13"/>
      <c r="DZ301" s="13"/>
      <c r="EA301" s="13"/>
      <c r="EB301" s="13"/>
      <c r="EC301" s="13"/>
      <c r="ED301" s="13"/>
      <c r="EE301" s="13"/>
      <c r="EF301" s="97"/>
      <c r="EG301" s="97"/>
      <c r="EH301" s="97"/>
      <c r="EI301" s="97"/>
      <c r="EJ301" s="97"/>
      <c r="EK301" s="13"/>
      <c r="EL301" s="13"/>
      <c r="EM301" s="13"/>
      <c r="EN301" s="13"/>
      <c r="EO301" s="13"/>
      <c r="EP301" s="13"/>
      <c r="EQ301" s="13"/>
      <c r="ER301" s="13"/>
    </row>
    <row r="302"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7"/>
      <c r="DJ302" s="7"/>
      <c r="DK302" s="7"/>
      <c r="DL302" s="7"/>
      <c r="DM302" s="7"/>
      <c r="DN302" s="7"/>
      <c r="DO302" s="7"/>
      <c r="DP302" s="13"/>
      <c r="DQ302" s="13"/>
      <c r="DR302" s="13"/>
      <c r="DS302" s="13"/>
      <c r="DT302" s="13"/>
      <c r="DU302" s="13"/>
      <c r="DV302" s="13"/>
      <c r="DW302" s="13"/>
      <c r="DX302" s="13"/>
      <c r="DY302" s="13"/>
      <c r="DZ302" s="13"/>
      <c r="EA302" s="13"/>
      <c r="EB302" s="13"/>
      <c r="EC302" s="13"/>
      <c r="ED302" s="13"/>
      <c r="EE302" s="13"/>
      <c r="EF302" s="97"/>
      <c r="EG302" s="97"/>
      <c r="EH302" s="97"/>
      <c r="EI302" s="97"/>
      <c r="EJ302" s="97"/>
      <c r="EK302" s="13"/>
      <c r="EL302" s="13"/>
      <c r="EM302" s="13"/>
      <c r="EN302" s="13"/>
      <c r="EO302" s="13"/>
      <c r="EP302" s="13"/>
      <c r="EQ302" s="13"/>
      <c r="ER302" s="13"/>
    </row>
    <row r="303"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7"/>
      <c r="DJ303" s="7"/>
      <c r="DK303" s="7"/>
      <c r="DL303" s="7"/>
      <c r="DM303" s="7"/>
      <c r="DN303" s="7"/>
      <c r="DO303" s="7"/>
      <c r="DP303" s="13"/>
      <c r="DQ303" s="13"/>
      <c r="DR303" s="13"/>
      <c r="DS303" s="13"/>
      <c r="DT303" s="13"/>
      <c r="DU303" s="13"/>
      <c r="DV303" s="13"/>
      <c r="DW303" s="13"/>
      <c r="DX303" s="13"/>
      <c r="DY303" s="13"/>
      <c r="DZ303" s="13"/>
      <c r="EA303" s="13"/>
      <c r="EB303" s="13"/>
      <c r="EC303" s="13"/>
      <c r="ED303" s="13"/>
      <c r="EE303" s="13"/>
      <c r="EF303" s="97"/>
      <c r="EG303" s="97"/>
      <c r="EH303" s="97"/>
      <c r="EI303" s="97"/>
      <c r="EJ303" s="97"/>
      <c r="EK303" s="13"/>
      <c r="EL303" s="13"/>
      <c r="EM303" s="13"/>
      <c r="EN303" s="13"/>
      <c r="EO303" s="13"/>
      <c r="EP303" s="13"/>
      <c r="EQ303" s="13"/>
      <c r="ER303" s="13"/>
    </row>
    <row r="304"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7"/>
      <c r="DJ304" s="7"/>
      <c r="DK304" s="7"/>
      <c r="DL304" s="7"/>
      <c r="DM304" s="7"/>
      <c r="DN304" s="7"/>
      <c r="DO304" s="7"/>
      <c r="DP304" s="13"/>
      <c r="DQ304" s="13"/>
      <c r="DR304" s="13"/>
      <c r="DS304" s="13"/>
      <c r="DT304" s="13"/>
      <c r="DU304" s="13"/>
      <c r="DV304" s="13"/>
      <c r="DW304" s="13"/>
      <c r="DX304" s="13"/>
      <c r="DY304" s="13"/>
      <c r="DZ304" s="13"/>
      <c r="EA304" s="13"/>
      <c r="EB304" s="13"/>
      <c r="EC304" s="13"/>
      <c r="ED304" s="13"/>
      <c r="EE304" s="13"/>
      <c r="EF304" s="97"/>
      <c r="EG304" s="97"/>
      <c r="EH304" s="97"/>
      <c r="EI304" s="97"/>
      <c r="EJ304" s="97"/>
      <c r="EK304" s="13"/>
      <c r="EL304" s="13"/>
      <c r="EM304" s="13"/>
      <c r="EN304" s="13"/>
      <c r="EO304" s="13"/>
      <c r="EP304" s="13"/>
      <c r="EQ304" s="13"/>
      <c r="ER304" s="13"/>
    </row>
    <row r="305"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7"/>
      <c r="DJ305" s="7"/>
      <c r="DK305" s="7"/>
      <c r="DL305" s="7"/>
      <c r="DM305" s="7"/>
      <c r="DN305" s="7"/>
      <c r="DO305" s="7"/>
      <c r="DP305" s="13"/>
      <c r="DQ305" s="13"/>
      <c r="DR305" s="13"/>
      <c r="DS305" s="13"/>
      <c r="DT305" s="13"/>
      <c r="DU305" s="13"/>
      <c r="DV305" s="13"/>
      <c r="DW305" s="13"/>
      <c r="DX305" s="13"/>
      <c r="DY305" s="13"/>
      <c r="DZ305" s="13"/>
      <c r="EA305" s="13"/>
      <c r="EB305" s="13"/>
      <c r="EC305" s="13"/>
      <c r="ED305" s="13"/>
      <c r="EE305" s="13"/>
      <c r="EF305" s="97"/>
      <c r="EG305" s="97"/>
      <c r="EH305" s="97"/>
      <c r="EI305" s="97"/>
      <c r="EJ305" s="97"/>
      <c r="EK305" s="13"/>
      <c r="EL305" s="13"/>
      <c r="EM305" s="13"/>
      <c r="EN305" s="13"/>
      <c r="EO305" s="13"/>
      <c r="EP305" s="13"/>
      <c r="EQ305" s="13"/>
      <c r="ER305" s="13"/>
    </row>
    <row r="30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7"/>
      <c r="DJ306" s="7"/>
      <c r="DK306" s="7"/>
      <c r="DL306" s="7"/>
      <c r="DM306" s="7"/>
      <c r="DN306" s="7"/>
      <c r="DO306" s="7"/>
      <c r="DP306" s="13"/>
      <c r="DQ306" s="13"/>
      <c r="DR306" s="13"/>
      <c r="DS306" s="13"/>
      <c r="DT306" s="13"/>
      <c r="DU306" s="13"/>
      <c r="DV306" s="13"/>
      <c r="DW306" s="13"/>
      <c r="DX306" s="13"/>
      <c r="DY306" s="13"/>
      <c r="DZ306" s="13"/>
      <c r="EA306" s="13"/>
      <c r="EB306" s="13"/>
      <c r="EC306" s="13"/>
      <c r="ED306" s="13"/>
      <c r="EE306" s="13"/>
      <c r="EF306" s="97"/>
      <c r="EG306" s="97"/>
      <c r="EH306" s="97"/>
      <c r="EI306" s="97"/>
      <c r="EJ306" s="97"/>
      <c r="EK306" s="13"/>
      <c r="EL306" s="13"/>
      <c r="EM306" s="13"/>
      <c r="EN306" s="13"/>
      <c r="EO306" s="13"/>
      <c r="EP306" s="13"/>
      <c r="EQ306" s="13"/>
      <c r="ER306" s="13"/>
    </row>
    <row r="307"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7"/>
      <c r="DJ307" s="7"/>
      <c r="DK307" s="7"/>
      <c r="DL307" s="7"/>
      <c r="DM307" s="7"/>
      <c r="DN307" s="7"/>
      <c r="DO307" s="7"/>
      <c r="DP307" s="13"/>
      <c r="DQ307" s="13"/>
      <c r="DR307" s="13"/>
      <c r="DS307" s="13"/>
      <c r="DT307" s="13"/>
      <c r="DU307" s="13"/>
      <c r="DV307" s="13"/>
      <c r="DW307" s="13"/>
      <c r="DX307" s="13"/>
      <c r="DY307" s="13"/>
      <c r="DZ307" s="13"/>
      <c r="EA307" s="13"/>
      <c r="EB307" s="13"/>
      <c r="EC307" s="13"/>
      <c r="ED307" s="13"/>
      <c r="EE307" s="13"/>
      <c r="EF307" s="97"/>
      <c r="EG307" s="97"/>
      <c r="EH307" s="97"/>
      <c r="EI307" s="97"/>
      <c r="EJ307" s="97"/>
      <c r="EK307" s="13"/>
      <c r="EL307" s="13"/>
      <c r="EM307" s="13"/>
      <c r="EN307" s="13"/>
      <c r="EO307" s="13"/>
      <c r="EP307" s="13"/>
      <c r="EQ307" s="13"/>
      <c r="ER307" s="13"/>
    </row>
    <row r="308"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7"/>
      <c r="DJ308" s="7"/>
      <c r="DK308" s="7"/>
      <c r="DL308" s="7"/>
      <c r="DM308" s="7"/>
      <c r="DN308" s="7"/>
      <c r="DO308" s="7"/>
      <c r="DP308" s="13"/>
      <c r="DQ308" s="13"/>
      <c r="DR308" s="13"/>
      <c r="DS308" s="13"/>
      <c r="DT308" s="13"/>
      <c r="DU308" s="13"/>
      <c r="DV308" s="13"/>
      <c r="DW308" s="13"/>
      <c r="DX308" s="13"/>
      <c r="DY308" s="13"/>
      <c r="DZ308" s="13"/>
      <c r="EA308" s="13"/>
      <c r="EB308" s="13"/>
      <c r="EC308" s="13"/>
      <c r="ED308" s="13"/>
      <c r="EE308" s="13"/>
      <c r="EF308" s="97"/>
      <c r="EG308" s="97"/>
      <c r="EH308" s="97"/>
      <c r="EI308" s="97"/>
      <c r="EJ308" s="97"/>
      <c r="EK308" s="13"/>
      <c r="EL308" s="13"/>
      <c r="EM308" s="13"/>
      <c r="EN308" s="13"/>
      <c r="EO308" s="13"/>
      <c r="EP308" s="13"/>
      <c r="EQ308" s="13"/>
      <c r="ER308" s="13"/>
    </row>
    <row r="309"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7"/>
      <c r="DJ309" s="7"/>
      <c r="DK309" s="7"/>
      <c r="DL309" s="7"/>
      <c r="DM309" s="7"/>
      <c r="DN309" s="7"/>
      <c r="DO309" s="7"/>
      <c r="DP309" s="13"/>
      <c r="DQ309" s="13"/>
      <c r="DR309" s="13"/>
      <c r="DS309" s="13"/>
      <c r="DT309" s="13"/>
      <c r="DU309" s="13"/>
      <c r="DV309" s="13"/>
      <c r="DW309" s="13"/>
      <c r="DX309" s="13"/>
      <c r="DY309" s="13"/>
      <c r="DZ309" s="13"/>
      <c r="EA309" s="13"/>
      <c r="EB309" s="13"/>
      <c r="EC309" s="13"/>
      <c r="ED309" s="13"/>
      <c r="EE309" s="13"/>
      <c r="EF309" s="97"/>
      <c r="EG309" s="97"/>
      <c r="EH309" s="97"/>
      <c r="EI309" s="97"/>
      <c r="EJ309" s="97"/>
      <c r="EK309" s="13"/>
      <c r="EL309" s="13"/>
      <c r="EM309" s="13"/>
      <c r="EN309" s="13"/>
      <c r="EO309" s="13"/>
      <c r="EP309" s="13"/>
      <c r="EQ309" s="13"/>
      <c r="ER309" s="13"/>
    </row>
    <row r="310"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7"/>
      <c r="DJ310" s="7"/>
      <c r="DK310" s="7"/>
      <c r="DL310" s="7"/>
      <c r="DM310" s="7"/>
      <c r="DN310" s="7"/>
      <c r="DO310" s="7"/>
      <c r="DP310" s="13"/>
      <c r="DQ310" s="13"/>
      <c r="DR310" s="13"/>
      <c r="DS310" s="13"/>
      <c r="DT310" s="13"/>
      <c r="DU310" s="13"/>
      <c r="DV310" s="13"/>
      <c r="DW310" s="13"/>
      <c r="DX310" s="13"/>
      <c r="DY310" s="13"/>
      <c r="DZ310" s="13"/>
      <c r="EA310" s="13"/>
      <c r="EB310" s="13"/>
      <c r="EC310" s="13"/>
      <c r="ED310" s="13"/>
      <c r="EE310" s="13"/>
      <c r="EF310" s="97"/>
      <c r="EG310" s="97"/>
      <c r="EH310" s="97"/>
      <c r="EI310" s="97"/>
      <c r="EJ310" s="97"/>
      <c r="EK310" s="13"/>
      <c r="EL310" s="13"/>
      <c r="EM310" s="13"/>
      <c r="EN310" s="13"/>
      <c r="EO310" s="13"/>
      <c r="EP310" s="13"/>
      <c r="EQ310" s="13"/>
      <c r="ER310" s="13"/>
    </row>
    <row r="311"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7"/>
      <c r="DJ311" s="7"/>
      <c r="DK311" s="7"/>
      <c r="DL311" s="7"/>
      <c r="DM311" s="7"/>
      <c r="DN311" s="7"/>
      <c r="DO311" s="7"/>
      <c r="DP311" s="13"/>
      <c r="DQ311" s="13"/>
      <c r="DR311" s="13"/>
      <c r="DS311" s="13"/>
      <c r="DT311" s="13"/>
      <c r="DU311" s="13"/>
      <c r="DV311" s="13"/>
      <c r="DW311" s="13"/>
      <c r="DX311" s="13"/>
      <c r="DY311" s="13"/>
      <c r="DZ311" s="13"/>
      <c r="EA311" s="13"/>
      <c r="EB311" s="13"/>
      <c r="EC311" s="13"/>
      <c r="ED311" s="13"/>
      <c r="EE311" s="13"/>
      <c r="EF311" s="97"/>
      <c r="EG311" s="97"/>
      <c r="EH311" s="97"/>
      <c r="EI311" s="97"/>
      <c r="EJ311" s="97"/>
      <c r="EK311" s="13"/>
      <c r="EL311" s="13"/>
      <c r="EM311" s="13"/>
      <c r="EN311" s="13"/>
      <c r="EO311" s="13"/>
      <c r="EP311" s="13"/>
      <c r="EQ311" s="13"/>
      <c r="ER311" s="13"/>
    </row>
    <row r="312"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7"/>
      <c r="DJ312" s="7"/>
      <c r="DK312" s="7"/>
      <c r="DL312" s="7"/>
      <c r="DM312" s="7"/>
      <c r="DN312" s="7"/>
      <c r="DO312" s="7"/>
      <c r="DP312" s="13"/>
      <c r="DQ312" s="13"/>
      <c r="DR312" s="13"/>
      <c r="DS312" s="13"/>
      <c r="DT312" s="13"/>
      <c r="DU312" s="13"/>
      <c r="DV312" s="13"/>
      <c r="DW312" s="13"/>
      <c r="DX312" s="13"/>
      <c r="DY312" s="13"/>
      <c r="DZ312" s="13"/>
      <c r="EA312" s="13"/>
      <c r="EB312" s="13"/>
      <c r="EC312" s="13"/>
      <c r="ED312" s="13"/>
      <c r="EE312" s="13"/>
      <c r="EF312" s="97"/>
      <c r="EG312" s="97"/>
      <c r="EH312" s="97"/>
      <c r="EI312" s="97"/>
      <c r="EJ312" s="97"/>
      <c r="EK312" s="13"/>
      <c r="EL312" s="13"/>
      <c r="EM312" s="13"/>
      <c r="EN312" s="13"/>
      <c r="EO312" s="13"/>
      <c r="EP312" s="13"/>
      <c r="EQ312" s="13"/>
      <c r="ER312" s="13"/>
    </row>
    <row r="313"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7"/>
      <c r="DJ313" s="7"/>
      <c r="DK313" s="7"/>
      <c r="DL313" s="7"/>
      <c r="DM313" s="7"/>
      <c r="DN313" s="7"/>
      <c r="DO313" s="7"/>
      <c r="DP313" s="13"/>
      <c r="DQ313" s="13"/>
      <c r="DR313" s="13"/>
      <c r="DS313" s="13"/>
      <c r="DT313" s="13"/>
      <c r="DU313" s="13"/>
      <c r="DV313" s="13"/>
      <c r="DW313" s="13"/>
      <c r="DX313" s="13"/>
      <c r="DY313" s="13"/>
      <c r="DZ313" s="13"/>
      <c r="EA313" s="13"/>
      <c r="EB313" s="13"/>
      <c r="EC313" s="13"/>
      <c r="ED313" s="13"/>
      <c r="EE313" s="13"/>
      <c r="EF313" s="97"/>
      <c r="EG313" s="97"/>
      <c r="EH313" s="97"/>
      <c r="EI313" s="97"/>
      <c r="EJ313" s="97"/>
      <c r="EK313" s="13"/>
      <c r="EL313" s="13"/>
      <c r="EM313" s="13"/>
      <c r="EN313" s="13"/>
      <c r="EO313" s="13"/>
      <c r="EP313" s="13"/>
      <c r="EQ313" s="13"/>
      <c r="ER313" s="13"/>
    </row>
    <row r="314"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7"/>
      <c r="DJ314" s="7"/>
      <c r="DK314" s="7"/>
      <c r="DL314" s="7"/>
      <c r="DM314" s="7"/>
      <c r="DN314" s="7"/>
      <c r="DO314" s="7"/>
      <c r="DP314" s="13"/>
      <c r="DQ314" s="13"/>
      <c r="DR314" s="13"/>
      <c r="DS314" s="13"/>
      <c r="DT314" s="13"/>
      <c r="DU314" s="13"/>
      <c r="DV314" s="13"/>
      <c r="DW314" s="13"/>
      <c r="DX314" s="13"/>
      <c r="DY314" s="13"/>
      <c r="DZ314" s="13"/>
      <c r="EA314" s="13"/>
      <c r="EB314" s="13"/>
      <c r="EC314" s="13"/>
      <c r="ED314" s="13"/>
      <c r="EE314" s="13"/>
      <c r="EF314" s="97"/>
      <c r="EG314" s="97"/>
      <c r="EH314" s="97"/>
      <c r="EI314" s="97"/>
      <c r="EJ314" s="97"/>
      <c r="EK314" s="13"/>
      <c r="EL314" s="13"/>
      <c r="EM314" s="13"/>
      <c r="EN314" s="13"/>
      <c r="EO314" s="13"/>
      <c r="EP314" s="13"/>
      <c r="EQ314" s="13"/>
      <c r="ER314" s="13"/>
    </row>
    <row r="315"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7"/>
      <c r="DJ315" s="7"/>
      <c r="DK315" s="7"/>
      <c r="DL315" s="7"/>
      <c r="DM315" s="7"/>
      <c r="DN315" s="7"/>
      <c r="DO315" s="7"/>
      <c r="DP315" s="13"/>
      <c r="DQ315" s="13"/>
      <c r="DR315" s="13"/>
      <c r="DS315" s="13"/>
      <c r="DT315" s="13"/>
      <c r="DU315" s="13"/>
      <c r="DV315" s="13"/>
      <c r="DW315" s="13"/>
      <c r="DX315" s="13"/>
      <c r="DY315" s="13"/>
      <c r="DZ315" s="13"/>
      <c r="EA315" s="13"/>
      <c r="EB315" s="13"/>
      <c r="EC315" s="13"/>
      <c r="ED315" s="13"/>
      <c r="EE315" s="13"/>
      <c r="EF315" s="97"/>
      <c r="EG315" s="97"/>
      <c r="EH315" s="97"/>
      <c r="EI315" s="97"/>
      <c r="EJ315" s="97"/>
      <c r="EK315" s="13"/>
      <c r="EL315" s="13"/>
      <c r="EM315" s="13"/>
      <c r="EN315" s="13"/>
      <c r="EO315" s="13"/>
      <c r="EP315" s="13"/>
      <c r="EQ315" s="13"/>
      <c r="ER315" s="13"/>
    </row>
    <row r="31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7"/>
      <c r="DJ316" s="7"/>
      <c r="DK316" s="7"/>
      <c r="DL316" s="7"/>
      <c r="DM316" s="7"/>
      <c r="DN316" s="7"/>
      <c r="DO316" s="7"/>
      <c r="DP316" s="13"/>
      <c r="DQ316" s="13"/>
      <c r="DR316" s="13"/>
      <c r="DS316" s="13"/>
      <c r="DT316" s="13"/>
      <c r="DU316" s="13"/>
      <c r="DV316" s="13"/>
      <c r="DW316" s="13"/>
      <c r="DX316" s="13"/>
      <c r="DY316" s="13"/>
      <c r="DZ316" s="13"/>
      <c r="EA316" s="13"/>
      <c r="EB316" s="13"/>
      <c r="EC316" s="13"/>
      <c r="ED316" s="13"/>
      <c r="EE316" s="13"/>
      <c r="EF316" s="97"/>
      <c r="EG316" s="97"/>
      <c r="EH316" s="97"/>
      <c r="EI316" s="97"/>
      <c r="EJ316" s="97"/>
      <c r="EK316" s="13"/>
      <c r="EL316" s="13"/>
      <c r="EM316" s="13"/>
      <c r="EN316" s="13"/>
      <c r="EO316" s="13"/>
      <c r="EP316" s="13"/>
      <c r="EQ316" s="13"/>
      <c r="ER316" s="13"/>
    </row>
    <row r="317"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7"/>
      <c r="DJ317" s="7"/>
      <c r="DK317" s="7"/>
      <c r="DL317" s="7"/>
      <c r="DM317" s="7"/>
      <c r="DN317" s="7"/>
      <c r="DO317" s="7"/>
      <c r="DP317" s="13"/>
      <c r="DQ317" s="13"/>
      <c r="DR317" s="13"/>
      <c r="DS317" s="13"/>
      <c r="DT317" s="13"/>
      <c r="DU317" s="13"/>
      <c r="DV317" s="13"/>
      <c r="DW317" s="13"/>
      <c r="DX317" s="13"/>
      <c r="DY317" s="13"/>
      <c r="DZ317" s="13"/>
      <c r="EA317" s="13"/>
      <c r="EB317" s="13"/>
      <c r="EC317" s="13"/>
      <c r="ED317" s="13"/>
      <c r="EE317" s="13"/>
      <c r="EF317" s="97"/>
      <c r="EG317" s="97"/>
      <c r="EH317" s="97"/>
      <c r="EI317" s="97"/>
      <c r="EJ317" s="97"/>
      <c r="EK317" s="13"/>
      <c r="EL317" s="13"/>
      <c r="EM317" s="13"/>
      <c r="EN317" s="13"/>
      <c r="EO317" s="13"/>
      <c r="EP317" s="13"/>
      <c r="EQ317" s="13"/>
      <c r="ER317" s="13"/>
    </row>
    <row r="318"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7"/>
      <c r="DJ318" s="7"/>
      <c r="DK318" s="7"/>
      <c r="DL318" s="7"/>
      <c r="DM318" s="7"/>
      <c r="DN318" s="7"/>
      <c r="DO318" s="7"/>
      <c r="DP318" s="13"/>
      <c r="DQ318" s="13"/>
      <c r="DR318" s="13"/>
      <c r="DS318" s="13"/>
      <c r="DT318" s="13"/>
      <c r="DU318" s="13"/>
      <c r="DV318" s="13"/>
      <c r="DW318" s="13"/>
      <c r="DX318" s="13"/>
      <c r="DY318" s="13"/>
      <c r="DZ318" s="13"/>
      <c r="EA318" s="13"/>
      <c r="EB318" s="13"/>
      <c r="EC318" s="13"/>
      <c r="ED318" s="13"/>
      <c r="EE318" s="13"/>
      <c r="EF318" s="97"/>
      <c r="EG318" s="97"/>
      <c r="EH318" s="97"/>
      <c r="EI318" s="97"/>
      <c r="EJ318" s="97"/>
      <c r="EK318" s="13"/>
      <c r="EL318" s="13"/>
      <c r="EM318" s="13"/>
      <c r="EN318" s="13"/>
      <c r="EO318" s="13"/>
      <c r="EP318" s="13"/>
      <c r="EQ318" s="13"/>
      <c r="ER318" s="13"/>
    </row>
    <row r="319"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7"/>
      <c r="DJ319" s="7"/>
      <c r="DK319" s="7"/>
      <c r="DL319" s="7"/>
      <c r="DM319" s="7"/>
      <c r="DN319" s="7"/>
      <c r="DO319" s="7"/>
      <c r="DP319" s="13"/>
      <c r="DQ319" s="13"/>
      <c r="DR319" s="13"/>
      <c r="DS319" s="13"/>
      <c r="DT319" s="13"/>
      <c r="DU319" s="13"/>
      <c r="DV319" s="13"/>
      <c r="DW319" s="13"/>
      <c r="DX319" s="13"/>
      <c r="DY319" s="13"/>
      <c r="DZ319" s="13"/>
      <c r="EA319" s="13"/>
      <c r="EB319" s="13"/>
      <c r="EC319" s="13"/>
      <c r="ED319" s="13"/>
      <c r="EE319" s="13"/>
      <c r="EF319" s="97"/>
      <c r="EG319" s="97"/>
      <c r="EH319" s="97"/>
      <c r="EI319" s="97"/>
      <c r="EJ319" s="97"/>
      <c r="EK319" s="13"/>
      <c r="EL319" s="13"/>
      <c r="EM319" s="13"/>
      <c r="EN319" s="13"/>
      <c r="EO319" s="13"/>
      <c r="EP319" s="13"/>
      <c r="EQ319" s="13"/>
      <c r="ER319" s="13"/>
    </row>
    <row r="320"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7"/>
      <c r="DJ320" s="7"/>
      <c r="DK320" s="7"/>
      <c r="DL320" s="7"/>
      <c r="DM320" s="7"/>
      <c r="DN320" s="7"/>
      <c r="DO320" s="7"/>
      <c r="DP320" s="13"/>
      <c r="DQ320" s="13"/>
      <c r="DR320" s="13"/>
      <c r="DS320" s="13"/>
      <c r="DT320" s="13"/>
      <c r="DU320" s="13"/>
      <c r="DV320" s="13"/>
      <c r="DW320" s="13"/>
      <c r="DX320" s="13"/>
      <c r="DY320" s="13"/>
      <c r="DZ320" s="13"/>
      <c r="EA320" s="13"/>
      <c r="EB320" s="13"/>
      <c r="EC320" s="13"/>
      <c r="ED320" s="13"/>
      <c r="EE320" s="13"/>
      <c r="EF320" s="97"/>
      <c r="EG320" s="97"/>
      <c r="EH320" s="97"/>
      <c r="EI320" s="97"/>
      <c r="EJ320" s="97"/>
      <c r="EK320" s="13"/>
      <c r="EL320" s="13"/>
      <c r="EM320" s="13"/>
      <c r="EN320" s="13"/>
      <c r="EO320" s="13"/>
      <c r="EP320" s="13"/>
      <c r="EQ320" s="13"/>
      <c r="ER320" s="13"/>
    </row>
    <row r="321"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7"/>
      <c r="DJ321" s="7"/>
      <c r="DK321" s="7"/>
      <c r="DL321" s="7"/>
      <c r="DM321" s="7"/>
      <c r="DN321" s="7"/>
      <c r="DO321" s="7"/>
      <c r="DP321" s="13"/>
      <c r="DQ321" s="13"/>
      <c r="DR321" s="13"/>
      <c r="DS321" s="13"/>
      <c r="DT321" s="13"/>
      <c r="DU321" s="13"/>
      <c r="DV321" s="13"/>
      <c r="DW321" s="13"/>
      <c r="DX321" s="13"/>
      <c r="DY321" s="13"/>
      <c r="DZ321" s="13"/>
      <c r="EA321" s="13"/>
      <c r="EB321" s="13"/>
      <c r="EC321" s="13"/>
      <c r="ED321" s="13"/>
      <c r="EE321" s="13"/>
      <c r="EF321" s="97"/>
      <c r="EG321" s="97"/>
      <c r="EH321" s="97"/>
      <c r="EI321" s="97"/>
      <c r="EJ321" s="97"/>
      <c r="EK321" s="13"/>
      <c r="EL321" s="13"/>
      <c r="EM321" s="13"/>
      <c r="EN321" s="13"/>
      <c r="EO321" s="13"/>
      <c r="EP321" s="13"/>
      <c r="EQ321" s="13"/>
      <c r="ER321" s="13"/>
    </row>
    <row r="322"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7"/>
      <c r="DJ322" s="7"/>
      <c r="DK322" s="7"/>
      <c r="DL322" s="7"/>
      <c r="DM322" s="7"/>
      <c r="DN322" s="7"/>
      <c r="DO322" s="7"/>
      <c r="DP322" s="13"/>
      <c r="DQ322" s="13"/>
      <c r="DR322" s="13"/>
      <c r="DS322" s="13"/>
      <c r="DT322" s="13"/>
      <c r="DU322" s="13"/>
      <c r="DV322" s="13"/>
      <c r="DW322" s="13"/>
      <c r="DX322" s="13"/>
      <c r="DY322" s="13"/>
      <c r="DZ322" s="13"/>
      <c r="EA322" s="13"/>
      <c r="EB322" s="13"/>
      <c r="EC322" s="13"/>
      <c r="ED322" s="13"/>
      <c r="EE322" s="13"/>
      <c r="EF322" s="97"/>
      <c r="EG322" s="97"/>
      <c r="EH322" s="97"/>
      <c r="EI322" s="97"/>
      <c r="EJ322" s="97"/>
      <c r="EK322" s="13"/>
      <c r="EL322" s="13"/>
      <c r="EM322" s="13"/>
      <c r="EN322" s="13"/>
      <c r="EO322" s="13"/>
      <c r="EP322" s="13"/>
      <c r="EQ322" s="13"/>
      <c r="ER322" s="13"/>
    </row>
    <row r="323"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7"/>
      <c r="DJ323" s="7"/>
      <c r="DK323" s="7"/>
      <c r="DL323" s="7"/>
      <c r="DM323" s="7"/>
      <c r="DN323" s="7"/>
      <c r="DO323" s="7"/>
      <c r="DP323" s="13"/>
      <c r="DQ323" s="13"/>
      <c r="DR323" s="13"/>
      <c r="DS323" s="13"/>
      <c r="DT323" s="13"/>
      <c r="DU323" s="13"/>
      <c r="DV323" s="13"/>
      <c r="DW323" s="13"/>
      <c r="DX323" s="13"/>
      <c r="DY323" s="13"/>
      <c r="DZ323" s="13"/>
      <c r="EA323" s="13"/>
      <c r="EB323" s="13"/>
      <c r="EC323" s="13"/>
      <c r="ED323" s="13"/>
      <c r="EE323" s="13"/>
      <c r="EF323" s="97"/>
      <c r="EG323" s="97"/>
      <c r="EH323" s="97"/>
      <c r="EI323" s="97"/>
      <c r="EJ323" s="97"/>
      <c r="EK323" s="13"/>
      <c r="EL323" s="13"/>
      <c r="EM323" s="13"/>
      <c r="EN323" s="13"/>
      <c r="EO323" s="13"/>
      <c r="EP323" s="13"/>
      <c r="EQ323" s="13"/>
      <c r="ER323" s="13"/>
    </row>
    <row r="324"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7"/>
      <c r="DJ324" s="7"/>
      <c r="DK324" s="7"/>
      <c r="DL324" s="7"/>
      <c r="DM324" s="7"/>
      <c r="DN324" s="7"/>
      <c r="DO324" s="7"/>
      <c r="DP324" s="13"/>
      <c r="DQ324" s="13"/>
      <c r="DR324" s="13"/>
      <c r="DS324" s="13"/>
      <c r="DT324" s="13"/>
      <c r="DU324" s="13"/>
      <c r="DV324" s="13"/>
      <c r="DW324" s="13"/>
      <c r="DX324" s="13"/>
      <c r="DY324" s="13"/>
      <c r="DZ324" s="13"/>
      <c r="EA324" s="13"/>
      <c r="EB324" s="13"/>
      <c r="EC324" s="13"/>
      <c r="ED324" s="13"/>
      <c r="EE324" s="13"/>
      <c r="EF324" s="97"/>
      <c r="EG324" s="97"/>
      <c r="EH324" s="97"/>
      <c r="EI324" s="97"/>
      <c r="EJ324" s="97"/>
      <c r="EK324" s="13"/>
      <c r="EL324" s="13"/>
      <c r="EM324" s="13"/>
      <c r="EN324" s="13"/>
      <c r="EO324" s="13"/>
      <c r="EP324" s="13"/>
      <c r="EQ324" s="13"/>
      <c r="ER324" s="13"/>
    </row>
    <row r="325"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7"/>
      <c r="DJ325" s="7"/>
      <c r="DK325" s="7"/>
      <c r="DL325" s="7"/>
      <c r="DM325" s="7"/>
      <c r="DN325" s="7"/>
      <c r="DO325" s="7"/>
      <c r="DP325" s="13"/>
      <c r="DQ325" s="13"/>
      <c r="DR325" s="13"/>
      <c r="DS325" s="13"/>
      <c r="DT325" s="13"/>
      <c r="DU325" s="13"/>
      <c r="DV325" s="13"/>
      <c r="DW325" s="13"/>
      <c r="DX325" s="13"/>
      <c r="DY325" s="13"/>
      <c r="DZ325" s="13"/>
      <c r="EA325" s="13"/>
      <c r="EB325" s="13"/>
      <c r="EC325" s="13"/>
      <c r="ED325" s="13"/>
      <c r="EE325" s="13"/>
      <c r="EF325" s="97"/>
      <c r="EG325" s="97"/>
      <c r="EH325" s="97"/>
      <c r="EI325" s="97"/>
      <c r="EJ325" s="97"/>
      <c r="EK325" s="13"/>
      <c r="EL325" s="13"/>
      <c r="EM325" s="13"/>
      <c r="EN325" s="13"/>
      <c r="EO325" s="13"/>
      <c r="EP325" s="13"/>
      <c r="EQ325" s="13"/>
      <c r="ER325" s="13"/>
    </row>
    <row r="3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7"/>
      <c r="DJ326" s="7"/>
      <c r="DK326" s="7"/>
      <c r="DL326" s="7"/>
      <c r="DM326" s="7"/>
      <c r="DN326" s="7"/>
      <c r="DO326" s="7"/>
      <c r="DP326" s="13"/>
      <c r="DQ326" s="13"/>
      <c r="DR326" s="13"/>
      <c r="DS326" s="13"/>
      <c r="DT326" s="13"/>
      <c r="DU326" s="13"/>
      <c r="DV326" s="13"/>
      <c r="DW326" s="13"/>
      <c r="DX326" s="13"/>
      <c r="DY326" s="13"/>
      <c r="DZ326" s="13"/>
      <c r="EA326" s="13"/>
      <c r="EB326" s="13"/>
      <c r="EC326" s="13"/>
      <c r="ED326" s="13"/>
      <c r="EE326" s="13"/>
      <c r="EF326" s="97"/>
      <c r="EG326" s="97"/>
      <c r="EH326" s="97"/>
      <c r="EI326" s="97"/>
      <c r="EJ326" s="97"/>
      <c r="EK326" s="13"/>
      <c r="EL326" s="13"/>
      <c r="EM326" s="13"/>
      <c r="EN326" s="13"/>
      <c r="EO326" s="13"/>
      <c r="EP326" s="13"/>
      <c r="EQ326" s="13"/>
      <c r="ER326" s="13"/>
    </row>
    <row r="327"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7"/>
      <c r="DJ327" s="7"/>
      <c r="DK327" s="7"/>
      <c r="DL327" s="7"/>
      <c r="DM327" s="7"/>
      <c r="DN327" s="7"/>
      <c r="DO327" s="7"/>
      <c r="DP327" s="13"/>
      <c r="DQ327" s="13"/>
      <c r="DR327" s="13"/>
      <c r="DS327" s="13"/>
      <c r="DT327" s="13"/>
      <c r="DU327" s="13"/>
      <c r="DV327" s="13"/>
      <c r="DW327" s="13"/>
      <c r="DX327" s="13"/>
      <c r="DY327" s="13"/>
      <c r="DZ327" s="13"/>
      <c r="EA327" s="13"/>
      <c r="EB327" s="13"/>
      <c r="EC327" s="13"/>
      <c r="ED327" s="13"/>
      <c r="EE327" s="13"/>
      <c r="EF327" s="97"/>
      <c r="EG327" s="97"/>
      <c r="EH327" s="97"/>
      <c r="EI327" s="97"/>
      <c r="EJ327" s="97"/>
      <c r="EK327" s="13"/>
      <c r="EL327" s="13"/>
      <c r="EM327" s="13"/>
      <c r="EN327" s="13"/>
      <c r="EO327" s="13"/>
      <c r="EP327" s="13"/>
      <c r="EQ327" s="13"/>
      <c r="ER327" s="13"/>
    </row>
    <row r="328"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7"/>
      <c r="DJ328" s="7"/>
      <c r="DK328" s="7"/>
      <c r="DL328" s="7"/>
      <c r="DM328" s="7"/>
      <c r="DN328" s="7"/>
      <c r="DO328" s="7"/>
      <c r="DP328" s="13"/>
      <c r="DQ328" s="13"/>
      <c r="DR328" s="13"/>
      <c r="DS328" s="13"/>
      <c r="DT328" s="13"/>
      <c r="DU328" s="13"/>
      <c r="DV328" s="13"/>
      <c r="DW328" s="13"/>
      <c r="DX328" s="13"/>
      <c r="DY328" s="13"/>
      <c r="DZ328" s="13"/>
      <c r="EA328" s="13"/>
      <c r="EB328" s="13"/>
      <c r="EC328" s="13"/>
      <c r="ED328" s="13"/>
      <c r="EE328" s="13"/>
      <c r="EF328" s="97"/>
      <c r="EG328" s="97"/>
      <c r="EH328" s="97"/>
      <c r="EI328" s="97"/>
      <c r="EJ328" s="97"/>
      <c r="EK328" s="13"/>
      <c r="EL328" s="13"/>
      <c r="EM328" s="13"/>
      <c r="EN328" s="13"/>
      <c r="EO328" s="13"/>
      <c r="EP328" s="13"/>
      <c r="EQ328" s="13"/>
      <c r="ER328" s="13"/>
    </row>
    <row r="329"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7"/>
      <c r="DJ329" s="7"/>
      <c r="DK329" s="7"/>
      <c r="DL329" s="7"/>
      <c r="DM329" s="7"/>
      <c r="DN329" s="7"/>
      <c r="DO329" s="7"/>
      <c r="DP329" s="13"/>
      <c r="DQ329" s="13"/>
      <c r="DR329" s="13"/>
      <c r="DS329" s="13"/>
      <c r="DT329" s="13"/>
      <c r="DU329" s="13"/>
      <c r="DV329" s="13"/>
      <c r="DW329" s="13"/>
      <c r="DX329" s="13"/>
      <c r="DY329" s="13"/>
      <c r="DZ329" s="13"/>
      <c r="EA329" s="13"/>
      <c r="EB329" s="13"/>
      <c r="EC329" s="13"/>
      <c r="ED329" s="13"/>
      <c r="EE329" s="13"/>
      <c r="EF329" s="97"/>
      <c r="EG329" s="97"/>
      <c r="EH329" s="97"/>
      <c r="EI329" s="97"/>
      <c r="EJ329" s="97"/>
      <c r="EK329" s="13"/>
      <c r="EL329" s="13"/>
      <c r="EM329" s="13"/>
      <c r="EN329" s="13"/>
      <c r="EO329" s="13"/>
      <c r="EP329" s="13"/>
      <c r="EQ329" s="13"/>
      <c r="ER329" s="13"/>
    </row>
    <row r="330"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7"/>
      <c r="DJ330" s="7"/>
      <c r="DK330" s="7"/>
      <c r="DL330" s="7"/>
      <c r="DM330" s="7"/>
      <c r="DN330" s="7"/>
      <c r="DO330" s="7"/>
      <c r="DP330" s="13"/>
      <c r="DQ330" s="13"/>
      <c r="DR330" s="13"/>
      <c r="DS330" s="13"/>
      <c r="DT330" s="13"/>
      <c r="DU330" s="13"/>
      <c r="DV330" s="13"/>
      <c r="DW330" s="13"/>
      <c r="DX330" s="13"/>
      <c r="DY330" s="13"/>
      <c r="DZ330" s="13"/>
      <c r="EA330" s="13"/>
      <c r="EB330" s="13"/>
      <c r="EC330" s="13"/>
      <c r="ED330" s="13"/>
      <c r="EE330" s="13"/>
      <c r="EF330" s="97"/>
      <c r="EG330" s="97"/>
      <c r="EH330" s="97"/>
      <c r="EI330" s="97"/>
      <c r="EJ330" s="97"/>
      <c r="EK330" s="13"/>
      <c r="EL330" s="13"/>
      <c r="EM330" s="13"/>
      <c r="EN330" s="13"/>
      <c r="EO330" s="13"/>
      <c r="EP330" s="13"/>
      <c r="EQ330" s="13"/>
      <c r="ER330" s="13"/>
    </row>
    <row r="331"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7"/>
      <c r="DJ331" s="7"/>
      <c r="DK331" s="7"/>
      <c r="DL331" s="7"/>
      <c r="DM331" s="7"/>
      <c r="DN331" s="7"/>
      <c r="DO331" s="7"/>
      <c r="DP331" s="13"/>
      <c r="DQ331" s="13"/>
      <c r="DR331" s="13"/>
      <c r="DS331" s="13"/>
      <c r="DT331" s="13"/>
      <c r="DU331" s="13"/>
      <c r="DV331" s="13"/>
      <c r="DW331" s="13"/>
      <c r="DX331" s="13"/>
      <c r="DY331" s="13"/>
      <c r="DZ331" s="13"/>
      <c r="EA331" s="13"/>
      <c r="EB331" s="13"/>
      <c r="EC331" s="13"/>
      <c r="ED331" s="13"/>
      <c r="EE331" s="13"/>
      <c r="EF331" s="97"/>
      <c r="EG331" s="97"/>
      <c r="EH331" s="97"/>
      <c r="EI331" s="97"/>
      <c r="EJ331" s="97"/>
      <c r="EK331" s="13"/>
      <c r="EL331" s="13"/>
      <c r="EM331" s="13"/>
      <c r="EN331" s="13"/>
      <c r="EO331" s="13"/>
      <c r="EP331" s="13"/>
      <c r="EQ331" s="13"/>
      <c r="ER331" s="13"/>
    </row>
    <row r="332"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7"/>
      <c r="DJ332" s="7"/>
      <c r="DK332" s="7"/>
      <c r="DL332" s="7"/>
      <c r="DM332" s="7"/>
      <c r="DN332" s="7"/>
      <c r="DO332" s="7"/>
      <c r="DP332" s="13"/>
      <c r="DQ332" s="13"/>
      <c r="DR332" s="13"/>
      <c r="DS332" s="13"/>
      <c r="DT332" s="13"/>
      <c r="DU332" s="13"/>
      <c r="DV332" s="13"/>
      <c r="DW332" s="13"/>
      <c r="DX332" s="13"/>
      <c r="DY332" s="13"/>
      <c r="DZ332" s="13"/>
      <c r="EA332" s="13"/>
      <c r="EB332" s="13"/>
      <c r="EC332" s="13"/>
      <c r="ED332" s="13"/>
      <c r="EE332" s="13"/>
      <c r="EF332" s="97"/>
      <c r="EG332" s="97"/>
      <c r="EH332" s="97"/>
      <c r="EI332" s="97"/>
      <c r="EJ332" s="97"/>
      <c r="EK332" s="13"/>
      <c r="EL332" s="13"/>
      <c r="EM332" s="13"/>
      <c r="EN332" s="13"/>
      <c r="EO332" s="13"/>
      <c r="EP332" s="13"/>
      <c r="EQ332" s="13"/>
      <c r="ER332" s="13"/>
    </row>
    <row r="333"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7"/>
      <c r="DJ333" s="7"/>
      <c r="DK333" s="7"/>
      <c r="DL333" s="7"/>
      <c r="DM333" s="7"/>
      <c r="DN333" s="7"/>
      <c r="DO333" s="7"/>
      <c r="DP333" s="13"/>
      <c r="DQ333" s="13"/>
      <c r="DR333" s="13"/>
      <c r="DS333" s="13"/>
      <c r="DT333" s="13"/>
      <c r="DU333" s="13"/>
      <c r="DV333" s="13"/>
      <c r="DW333" s="13"/>
      <c r="DX333" s="13"/>
      <c r="DY333" s="13"/>
      <c r="DZ333" s="13"/>
      <c r="EA333" s="13"/>
      <c r="EB333" s="13"/>
      <c r="EC333" s="13"/>
      <c r="ED333" s="13"/>
      <c r="EE333" s="13"/>
      <c r="EF333" s="97"/>
      <c r="EG333" s="97"/>
      <c r="EH333" s="97"/>
      <c r="EI333" s="97"/>
      <c r="EJ333" s="97"/>
      <c r="EK333" s="13"/>
      <c r="EL333" s="13"/>
      <c r="EM333" s="13"/>
      <c r="EN333" s="13"/>
      <c r="EO333" s="13"/>
      <c r="EP333" s="13"/>
      <c r="EQ333" s="13"/>
      <c r="ER333" s="13"/>
    </row>
    <row r="334"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7"/>
      <c r="DJ334" s="7"/>
      <c r="DK334" s="7"/>
      <c r="DL334" s="7"/>
      <c r="DM334" s="7"/>
      <c r="DN334" s="7"/>
      <c r="DO334" s="7"/>
      <c r="DP334" s="13"/>
      <c r="DQ334" s="13"/>
      <c r="DR334" s="13"/>
      <c r="DS334" s="13"/>
      <c r="DT334" s="13"/>
      <c r="DU334" s="13"/>
      <c r="DV334" s="13"/>
      <c r="DW334" s="13"/>
      <c r="DX334" s="13"/>
      <c r="DY334" s="13"/>
      <c r="DZ334" s="13"/>
      <c r="EA334" s="13"/>
      <c r="EB334" s="13"/>
      <c r="EC334" s="13"/>
      <c r="ED334" s="13"/>
      <c r="EE334" s="13"/>
      <c r="EF334" s="97"/>
      <c r="EG334" s="97"/>
      <c r="EH334" s="97"/>
      <c r="EI334" s="97"/>
      <c r="EJ334" s="97"/>
      <c r="EK334" s="13"/>
      <c r="EL334" s="13"/>
      <c r="EM334" s="13"/>
      <c r="EN334" s="13"/>
      <c r="EO334" s="13"/>
      <c r="EP334" s="13"/>
      <c r="EQ334" s="13"/>
      <c r="ER334" s="13"/>
    </row>
    <row r="335"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7"/>
      <c r="DJ335" s="7"/>
      <c r="DK335" s="7"/>
      <c r="DL335" s="7"/>
      <c r="DM335" s="7"/>
      <c r="DN335" s="7"/>
      <c r="DO335" s="7"/>
      <c r="DP335" s="13"/>
      <c r="DQ335" s="13"/>
      <c r="DR335" s="13"/>
      <c r="DS335" s="13"/>
      <c r="DT335" s="13"/>
      <c r="DU335" s="13"/>
      <c r="DV335" s="13"/>
      <c r="DW335" s="13"/>
      <c r="DX335" s="13"/>
      <c r="DY335" s="13"/>
      <c r="DZ335" s="13"/>
      <c r="EA335" s="13"/>
      <c r="EB335" s="13"/>
      <c r="EC335" s="13"/>
      <c r="ED335" s="13"/>
      <c r="EE335" s="13"/>
      <c r="EF335" s="97"/>
      <c r="EG335" s="97"/>
      <c r="EH335" s="97"/>
      <c r="EI335" s="97"/>
      <c r="EJ335" s="97"/>
      <c r="EK335" s="13"/>
      <c r="EL335" s="13"/>
      <c r="EM335" s="13"/>
      <c r="EN335" s="13"/>
      <c r="EO335" s="13"/>
      <c r="EP335" s="13"/>
      <c r="EQ335" s="13"/>
      <c r="ER335" s="13"/>
    </row>
    <row r="33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7"/>
      <c r="DJ336" s="7"/>
      <c r="DK336" s="7"/>
      <c r="DL336" s="7"/>
      <c r="DM336" s="7"/>
      <c r="DN336" s="7"/>
      <c r="DO336" s="7"/>
      <c r="DP336" s="13"/>
      <c r="DQ336" s="13"/>
      <c r="DR336" s="13"/>
      <c r="DS336" s="13"/>
      <c r="DT336" s="13"/>
      <c r="DU336" s="13"/>
      <c r="DV336" s="13"/>
      <c r="DW336" s="13"/>
      <c r="DX336" s="13"/>
      <c r="DY336" s="13"/>
      <c r="DZ336" s="13"/>
      <c r="EA336" s="13"/>
      <c r="EB336" s="13"/>
      <c r="EC336" s="13"/>
      <c r="ED336" s="13"/>
      <c r="EE336" s="13"/>
      <c r="EF336" s="97"/>
      <c r="EG336" s="97"/>
      <c r="EH336" s="97"/>
      <c r="EI336" s="97"/>
      <c r="EJ336" s="97"/>
      <c r="EK336" s="13"/>
      <c r="EL336" s="13"/>
      <c r="EM336" s="13"/>
      <c r="EN336" s="13"/>
      <c r="EO336" s="13"/>
      <c r="EP336" s="13"/>
      <c r="EQ336" s="13"/>
      <c r="ER336" s="13"/>
    </row>
    <row r="337"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7"/>
      <c r="DJ337" s="7"/>
      <c r="DK337" s="7"/>
      <c r="DL337" s="7"/>
      <c r="DM337" s="7"/>
      <c r="DN337" s="7"/>
      <c r="DO337" s="7"/>
      <c r="DP337" s="13"/>
      <c r="DQ337" s="13"/>
      <c r="DR337" s="13"/>
      <c r="DS337" s="13"/>
      <c r="DT337" s="13"/>
      <c r="DU337" s="13"/>
      <c r="DV337" s="13"/>
      <c r="DW337" s="13"/>
      <c r="DX337" s="13"/>
      <c r="DY337" s="13"/>
      <c r="DZ337" s="13"/>
      <c r="EA337" s="13"/>
      <c r="EB337" s="13"/>
      <c r="EC337" s="13"/>
      <c r="ED337" s="13"/>
      <c r="EE337" s="13"/>
      <c r="EF337" s="97"/>
      <c r="EG337" s="97"/>
      <c r="EH337" s="97"/>
      <c r="EI337" s="97"/>
      <c r="EJ337" s="97"/>
      <c r="EK337" s="13"/>
      <c r="EL337" s="13"/>
      <c r="EM337" s="13"/>
      <c r="EN337" s="13"/>
      <c r="EO337" s="13"/>
      <c r="EP337" s="13"/>
      <c r="EQ337" s="13"/>
      <c r="ER337" s="13"/>
    </row>
    <row r="338"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7"/>
      <c r="DJ338" s="7"/>
      <c r="DK338" s="7"/>
      <c r="DL338" s="7"/>
      <c r="DM338" s="7"/>
      <c r="DN338" s="7"/>
      <c r="DO338" s="7"/>
      <c r="DP338" s="13"/>
      <c r="DQ338" s="13"/>
      <c r="DR338" s="13"/>
      <c r="DS338" s="13"/>
      <c r="DT338" s="13"/>
      <c r="DU338" s="13"/>
      <c r="DV338" s="13"/>
      <c r="DW338" s="13"/>
      <c r="DX338" s="13"/>
      <c r="DY338" s="13"/>
      <c r="DZ338" s="13"/>
      <c r="EA338" s="13"/>
      <c r="EB338" s="13"/>
      <c r="EC338" s="13"/>
      <c r="ED338" s="13"/>
      <c r="EE338" s="13"/>
      <c r="EF338" s="97"/>
      <c r="EG338" s="97"/>
      <c r="EH338" s="97"/>
      <c r="EI338" s="97"/>
      <c r="EJ338" s="97"/>
      <c r="EK338" s="13"/>
      <c r="EL338" s="13"/>
      <c r="EM338" s="13"/>
      <c r="EN338" s="13"/>
      <c r="EO338" s="13"/>
      <c r="EP338" s="13"/>
      <c r="EQ338" s="13"/>
      <c r="ER338" s="13"/>
    </row>
    <row r="339"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7"/>
      <c r="DJ339" s="7"/>
      <c r="DK339" s="7"/>
      <c r="DL339" s="7"/>
      <c r="DM339" s="7"/>
      <c r="DN339" s="7"/>
      <c r="DO339" s="7"/>
      <c r="DP339" s="13"/>
      <c r="DQ339" s="13"/>
      <c r="DR339" s="13"/>
      <c r="DS339" s="13"/>
      <c r="DT339" s="13"/>
      <c r="DU339" s="13"/>
      <c r="DV339" s="13"/>
      <c r="DW339" s="13"/>
      <c r="DX339" s="13"/>
      <c r="DY339" s="13"/>
      <c r="DZ339" s="13"/>
      <c r="EA339" s="13"/>
      <c r="EB339" s="13"/>
      <c r="EC339" s="13"/>
      <c r="ED339" s="13"/>
      <c r="EE339" s="13"/>
      <c r="EF339" s="97"/>
      <c r="EG339" s="97"/>
      <c r="EH339" s="97"/>
      <c r="EI339" s="97"/>
      <c r="EJ339" s="97"/>
      <c r="EK339" s="13"/>
      <c r="EL339" s="13"/>
      <c r="EM339" s="13"/>
      <c r="EN339" s="13"/>
      <c r="EO339" s="13"/>
      <c r="EP339" s="13"/>
      <c r="EQ339" s="13"/>
      <c r="ER339" s="13"/>
    </row>
    <row r="340"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7"/>
      <c r="DJ340" s="7"/>
      <c r="DK340" s="7"/>
      <c r="DL340" s="7"/>
      <c r="DM340" s="7"/>
      <c r="DN340" s="7"/>
      <c r="DO340" s="7"/>
      <c r="DP340" s="13"/>
      <c r="DQ340" s="13"/>
      <c r="DR340" s="13"/>
      <c r="DS340" s="13"/>
      <c r="DT340" s="13"/>
      <c r="DU340" s="13"/>
      <c r="DV340" s="13"/>
      <c r="DW340" s="13"/>
      <c r="DX340" s="13"/>
      <c r="DY340" s="13"/>
      <c r="DZ340" s="13"/>
      <c r="EA340" s="13"/>
      <c r="EB340" s="13"/>
      <c r="EC340" s="13"/>
      <c r="ED340" s="13"/>
      <c r="EE340" s="13"/>
      <c r="EF340" s="97"/>
      <c r="EG340" s="97"/>
      <c r="EH340" s="97"/>
      <c r="EI340" s="97"/>
      <c r="EJ340" s="97"/>
      <c r="EK340" s="13"/>
      <c r="EL340" s="13"/>
      <c r="EM340" s="13"/>
      <c r="EN340" s="13"/>
      <c r="EO340" s="13"/>
      <c r="EP340" s="13"/>
      <c r="EQ340" s="13"/>
      <c r="ER340" s="13"/>
    </row>
    <row r="341"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7"/>
      <c r="DJ341" s="7"/>
      <c r="DK341" s="7"/>
      <c r="DL341" s="7"/>
      <c r="DM341" s="7"/>
      <c r="DN341" s="7"/>
      <c r="DO341" s="7"/>
      <c r="DP341" s="13"/>
      <c r="DQ341" s="13"/>
      <c r="DR341" s="13"/>
      <c r="DS341" s="13"/>
      <c r="DT341" s="13"/>
      <c r="DU341" s="13"/>
      <c r="DV341" s="13"/>
      <c r="DW341" s="13"/>
      <c r="DX341" s="13"/>
      <c r="DY341" s="13"/>
      <c r="DZ341" s="13"/>
      <c r="EA341" s="13"/>
      <c r="EB341" s="13"/>
      <c r="EC341" s="13"/>
      <c r="ED341" s="13"/>
      <c r="EE341" s="13"/>
      <c r="EF341" s="97"/>
      <c r="EG341" s="97"/>
      <c r="EH341" s="97"/>
      <c r="EI341" s="97"/>
      <c r="EJ341" s="97"/>
      <c r="EK341" s="13"/>
      <c r="EL341" s="13"/>
      <c r="EM341" s="13"/>
      <c r="EN341" s="13"/>
      <c r="EO341" s="13"/>
      <c r="EP341" s="13"/>
      <c r="EQ341" s="13"/>
      <c r="ER341" s="13"/>
    </row>
    <row r="342"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7"/>
      <c r="DJ342" s="7"/>
      <c r="DK342" s="7"/>
      <c r="DL342" s="7"/>
      <c r="DM342" s="7"/>
      <c r="DN342" s="7"/>
      <c r="DO342" s="7"/>
      <c r="DP342" s="13"/>
      <c r="DQ342" s="13"/>
      <c r="DR342" s="13"/>
      <c r="DS342" s="13"/>
      <c r="DT342" s="13"/>
      <c r="DU342" s="13"/>
      <c r="DV342" s="13"/>
      <c r="DW342" s="13"/>
      <c r="DX342" s="13"/>
      <c r="DY342" s="13"/>
      <c r="DZ342" s="13"/>
      <c r="EA342" s="13"/>
      <c r="EB342" s="13"/>
      <c r="EC342" s="13"/>
      <c r="ED342" s="13"/>
      <c r="EE342" s="13"/>
      <c r="EF342" s="97"/>
      <c r="EG342" s="97"/>
      <c r="EH342" s="97"/>
      <c r="EI342" s="97"/>
      <c r="EJ342" s="97"/>
      <c r="EK342" s="13"/>
      <c r="EL342" s="13"/>
      <c r="EM342" s="13"/>
      <c r="EN342" s="13"/>
      <c r="EO342" s="13"/>
      <c r="EP342" s="13"/>
      <c r="EQ342" s="13"/>
      <c r="ER342" s="13"/>
    </row>
    <row r="343"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7"/>
      <c r="DJ343" s="7"/>
      <c r="DK343" s="7"/>
      <c r="DL343" s="7"/>
      <c r="DM343" s="7"/>
      <c r="DN343" s="7"/>
      <c r="DO343" s="7"/>
      <c r="DP343" s="13"/>
      <c r="DQ343" s="13"/>
      <c r="DR343" s="13"/>
      <c r="DS343" s="13"/>
      <c r="DT343" s="13"/>
      <c r="DU343" s="13"/>
      <c r="DV343" s="13"/>
      <c r="DW343" s="13"/>
      <c r="DX343" s="13"/>
      <c r="DY343" s="13"/>
      <c r="DZ343" s="13"/>
      <c r="EA343" s="13"/>
      <c r="EB343" s="13"/>
      <c r="EC343" s="13"/>
      <c r="ED343" s="13"/>
      <c r="EE343" s="13"/>
      <c r="EF343" s="97"/>
      <c r="EG343" s="97"/>
      <c r="EH343" s="97"/>
      <c r="EI343" s="97"/>
      <c r="EJ343" s="97"/>
      <c r="EK343" s="13"/>
      <c r="EL343" s="13"/>
      <c r="EM343" s="13"/>
      <c r="EN343" s="13"/>
      <c r="EO343" s="13"/>
      <c r="EP343" s="13"/>
      <c r="EQ343" s="13"/>
      <c r="ER343" s="13"/>
    </row>
    <row r="344"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7"/>
      <c r="DJ344" s="7"/>
      <c r="DK344" s="7"/>
      <c r="DL344" s="7"/>
      <c r="DM344" s="7"/>
      <c r="DN344" s="7"/>
      <c r="DO344" s="7"/>
      <c r="DP344" s="13"/>
      <c r="DQ344" s="13"/>
      <c r="DR344" s="13"/>
      <c r="DS344" s="13"/>
      <c r="DT344" s="13"/>
      <c r="DU344" s="13"/>
      <c r="DV344" s="13"/>
      <c r="DW344" s="13"/>
      <c r="DX344" s="13"/>
      <c r="DY344" s="13"/>
      <c r="DZ344" s="13"/>
      <c r="EA344" s="13"/>
      <c r="EB344" s="13"/>
      <c r="EC344" s="13"/>
      <c r="ED344" s="13"/>
      <c r="EE344" s="13"/>
      <c r="EF344" s="97"/>
      <c r="EG344" s="97"/>
      <c r="EH344" s="97"/>
      <c r="EI344" s="97"/>
      <c r="EJ344" s="97"/>
      <c r="EK344" s="13"/>
      <c r="EL344" s="13"/>
      <c r="EM344" s="13"/>
      <c r="EN344" s="13"/>
      <c r="EO344" s="13"/>
      <c r="EP344" s="13"/>
      <c r="EQ344" s="13"/>
      <c r="ER344" s="13"/>
    </row>
    <row r="345"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7"/>
      <c r="DJ345" s="7"/>
      <c r="DK345" s="7"/>
      <c r="DL345" s="7"/>
      <c r="DM345" s="7"/>
      <c r="DN345" s="7"/>
      <c r="DO345" s="7"/>
      <c r="DP345" s="13"/>
      <c r="DQ345" s="13"/>
      <c r="DR345" s="13"/>
      <c r="DS345" s="13"/>
      <c r="DT345" s="13"/>
      <c r="DU345" s="13"/>
      <c r="DV345" s="13"/>
      <c r="DW345" s="13"/>
      <c r="DX345" s="13"/>
      <c r="DY345" s="13"/>
      <c r="DZ345" s="13"/>
      <c r="EA345" s="13"/>
      <c r="EB345" s="13"/>
      <c r="EC345" s="13"/>
      <c r="ED345" s="13"/>
      <c r="EE345" s="13"/>
      <c r="EF345" s="97"/>
      <c r="EG345" s="97"/>
      <c r="EH345" s="97"/>
      <c r="EI345" s="97"/>
      <c r="EJ345" s="97"/>
      <c r="EK345" s="13"/>
      <c r="EL345" s="13"/>
      <c r="EM345" s="13"/>
      <c r="EN345" s="13"/>
      <c r="EO345" s="13"/>
      <c r="EP345" s="13"/>
      <c r="EQ345" s="13"/>
      <c r="ER345" s="13"/>
    </row>
    <row r="34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7"/>
      <c r="DJ346" s="7"/>
      <c r="DK346" s="7"/>
      <c r="DL346" s="7"/>
      <c r="DM346" s="7"/>
      <c r="DN346" s="7"/>
      <c r="DO346" s="7"/>
      <c r="DP346" s="13"/>
      <c r="DQ346" s="13"/>
      <c r="DR346" s="13"/>
      <c r="DS346" s="13"/>
      <c r="DT346" s="13"/>
      <c r="DU346" s="13"/>
      <c r="DV346" s="13"/>
      <c r="DW346" s="13"/>
      <c r="DX346" s="13"/>
      <c r="DY346" s="13"/>
      <c r="DZ346" s="13"/>
      <c r="EA346" s="13"/>
      <c r="EB346" s="13"/>
      <c r="EC346" s="13"/>
      <c r="ED346" s="13"/>
      <c r="EE346" s="13"/>
      <c r="EF346" s="97"/>
      <c r="EG346" s="97"/>
      <c r="EH346" s="97"/>
      <c r="EI346" s="97"/>
      <c r="EJ346" s="97"/>
      <c r="EK346" s="13"/>
      <c r="EL346" s="13"/>
      <c r="EM346" s="13"/>
      <c r="EN346" s="13"/>
      <c r="EO346" s="13"/>
      <c r="EP346" s="13"/>
      <c r="EQ346" s="13"/>
      <c r="ER346" s="13"/>
    </row>
    <row r="347"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7"/>
      <c r="DJ347" s="7"/>
      <c r="DK347" s="7"/>
      <c r="DL347" s="7"/>
      <c r="DM347" s="7"/>
      <c r="DN347" s="7"/>
      <c r="DO347" s="7"/>
      <c r="DP347" s="13"/>
      <c r="DQ347" s="13"/>
      <c r="DR347" s="13"/>
      <c r="DS347" s="13"/>
      <c r="DT347" s="13"/>
      <c r="DU347" s="13"/>
      <c r="DV347" s="13"/>
      <c r="DW347" s="13"/>
      <c r="DX347" s="13"/>
      <c r="DY347" s="13"/>
      <c r="DZ347" s="13"/>
      <c r="EA347" s="13"/>
      <c r="EB347" s="13"/>
      <c r="EC347" s="13"/>
      <c r="ED347" s="13"/>
      <c r="EE347" s="13"/>
      <c r="EF347" s="97"/>
      <c r="EG347" s="97"/>
      <c r="EH347" s="97"/>
      <c r="EI347" s="97"/>
      <c r="EJ347" s="97"/>
      <c r="EK347" s="13"/>
      <c r="EL347" s="13"/>
      <c r="EM347" s="13"/>
      <c r="EN347" s="13"/>
      <c r="EO347" s="13"/>
      <c r="EP347" s="13"/>
      <c r="EQ347" s="13"/>
      <c r="ER347" s="13"/>
    </row>
    <row r="348"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7"/>
      <c r="DJ348" s="7"/>
      <c r="DK348" s="7"/>
      <c r="DL348" s="7"/>
      <c r="DM348" s="7"/>
      <c r="DN348" s="7"/>
      <c r="DO348" s="7"/>
      <c r="DP348" s="13"/>
      <c r="DQ348" s="13"/>
      <c r="DR348" s="13"/>
      <c r="DS348" s="13"/>
      <c r="DT348" s="13"/>
      <c r="DU348" s="13"/>
      <c r="DV348" s="13"/>
      <c r="DW348" s="13"/>
      <c r="DX348" s="13"/>
      <c r="DY348" s="13"/>
      <c r="DZ348" s="13"/>
      <c r="EA348" s="13"/>
      <c r="EB348" s="13"/>
      <c r="EC348" s="13"/>
      <c r="ED348" s="13"/>
      <c r="EE348" s="13"/>
      <c r="EF348" s="97"/>
      <c r="EG348" s="97"/>
      <c r="EH348" s="97"/>
      <c r="EI348" s="97"/>
      <c r="EJ348" s="97"/>
      <c r="EK348" s="13"/>
      <c r="EL348" s="13"/>
      <c r="EM348" s="13"/>
      <c r="EN348" s="13"/>
      <c r="EO348" s="13"/>
      <c r="EP348" s="13"/>
      <c r="EQ348" s="13"/>
      <c r="ER348" s="13"/>
    </row>
    <row r="349"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7"/>
      <c r="DJ349" s="7"/>
      <c r="DK349" s="7"/>
      <c r="DL349" s="7"/>
      <c r="DM349" s="7"/>
      <c r="DN349" s="7"/>
      <c r="DO349" s="7"/>
      <c r="DP349" s="13"/>
      <c r="DQ349" s="13"/>
      <c r="DR349" s="13"/>
      <c r="DS349" s="13"/>
      <c r="DT349" s="13"/>
      <c r="DU349" s="13"/>
      <c r="DV349" s="13"/>
      <c r="DW349" s="13"/>
      <c r="DX349" s="13"/>
      <c r="DY349" s="13"/>
      <c r="DZ349" s="13"/>
      <c r="EA349" s="13"/>
      <c r="EB349" s="13"/>
      <c r="EC349" s="13"/>
      <c r="ED349" s="13"/>
      <c r="EE349" s="13"/>
      <c r="EF349" s="97"/>
      <c r="EG349" s="97"/>
      <c r="EH349" s="97"/>
      <c r="EI349" s="97"/>
      <c r="EJ349" s="97"/>
      <c r="EK349" s="13"/>
      <c r="EL349" s="13"/>
      <c r="EM349" s="13"/>
      <c r="EN349" s="13"/>
      <c r="EO349" s="13"/>
      <c r="EP349" s="13"/>
      <c r="EQ349" s="13"/>
      <c r="ER349" s="13"/>
    </row>
    <row r="350"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7"/>
      <c r="DJ350" s="7"/>
      <c r="DK350" s="7"/>
      <c r="DL350" s="7"/>
      <c r="DM350" s="7"/>
      <c r="DN350" s="7"/>
      <c r="DO350" s="7"/>
      <c r="DP350" s="13"/>
      <c r="DQ350" s="13"/>
      <c r="DR350" s="13"/>
      <c r="DS350" s="13"/>
      <c r="DT350" s="13"/>
      <c r="DU350" s="13"/>
      <c r="DV350" s="13"/>
      <c r="DW350" s="13"/>
      <c r="DX350" s="13"/>
      <c r="DY350" s="13"/>
      <c r="DZ350" s="13"/>
      <c r="EA350" s="13"/>
      <c r="EB350" s="13"/>
      <c r="EC350" s="13"/>
      <c r="ED350" s="13"/>
      <c r="EE350" s="13"/>
      <c r="EF350" s="97"/>
      <c r="EG350" s="97"/>
      <c r="EH350" s="97"/>
      <c r="EI350" s="97"/>
      <c r="EJ350" s="97"/>
      <c r="EK350" s="13"/>
      <c r="EL350" s="13"/>
      <c r="EM350" s="13"/>
      <c r="EN350" s="13"/>
      <c r="EO350" s="13"/>
      <c r="EP350" s="13"/>
      <c r="EQ350" s="13"/>
      <c r="ER350" s="13"/>
    </row>
    <row r="351"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7"/>
      <c r="DJ351" s="7"/>
      <c r="DK351" s="7"/>
      <c r="DL351" s="7"/>
      <c r="DM351" s="7"/>
      <c r="DN351" s="7"/>
      <c r="DO351" s="7"/>
      <c r="DP351" s="13"/>
      <c r="DQ351" s="13"/>
      <c r="DR351" s="13"/>
      <c r="DS351" s="13"/>
      <c r="DT351" s="13"/>
      <c r="DU351" s="13"/>
      <c r="DV351" s="13"/>
      <c r="DW351" s="13"/>
      <c r="DX351" s="13"/>
      <c r="DY351" s="13"/>
      <c r="DZ351" s="13"/>
      <c r="EA351" s="13"/>
      <c r="EB351" s="13"/>
      <c r="EC351" s="13"/>
      <c r="ED351" s="13"/>
      <c r="EE351" s="13"/>
      <c r="EF351" s="97"/>
      <c r="EG351" s="97"/>
      <c r="EH351" s="97"/>
      <c r="EI351" s="97"/>
      <c r="EJ351" s="97"/>
      <c r="EK351" s="13"/>
      <c r="EL351" s="13"/>
      <c r="EM351" s="13"/>
      <c r="EN351" s="13"/>
      <c r="EO351" s="13"/>
      <c r="EP351" s="13"/>
      <c r="EQ351" s="13"/>
      <c r="ER351" s="13"/>
    </row>
    <row r="352"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7"/>
      <c r="DJ352" s="7"/>
      <c r="DK352" s="7"/>
      <c r="DL352" s="7"/>
      <c r="DM352" s="7"/>
      <c r="DN352" s="7"/>
      <c r="DO352" s="7"/>
      <c r="DP352" s="13"/>
      <c r="DQ352" s="13"/>
      <c r="DR352" s="13"/>
      <c r="DS352" s="13"/>
      <c r="DT352" s="13"/>
      <c r="DU352" s="13"/>
      <c r="DV352" s="13"/>
      <c r="DW352" s="13"/>
      <c r="DX352" s="13"/>
      <c r="DY352" s="13"/>
      <c r="DZ352" s="13"/>
      <c r="EA352" s="13"/>
      <c r="EB352" s="13"/>
      <c r="EC352" s="13"/>
      <c r="ED352" s="13"/>
      <c r="EE352" s="13"/>
      <c r="EF352" s="97"/>
      <c r="EG352" s="97"/>
      <c r="EH352" s="97"/>
      <c r="EI352" s="97"/>
      <c r="EJ352" s="97"/>
      <c r="EK352" s="13"/>
      <c r="EL352" s="13"/>
      <c r="EM352" s="13"/>
      <c r="EN352" s="13"/>
      <c r="EO352" s="13"/>
      <c r="EP352" s="13"/>
      <c r="EQ352" s="13"/>
      <c r="ER352" s="13"/>
    </row>
    <row r="353"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7"/>
      <c r="DJ353" s="7"/>
      <c r="DK353" s="7"/>
      <c r="DL353" s="7"/>
      <c r="DM353" s="7"/>
      <c r="DN353" s="7"/>
      <c r="DO353" s="7"/>
      <c r="DP353" s="13"/>
      <c r="DQ353" s="13"/>
      <c r="DR353" s="13"/>
      <c r="DS353" s="13"/>
      <c r="DT353" s="13"/>
      <c r="DU353" s="13"/>
      <c r="DV353" s="13"/>
      <c r="DW353" s="13"/>
      <c r="DX353" s="13"/>
      <c r="DY353" s="13"/>
      <c r="DZ353" s="13"/>
      <c r="EA353" s="13"/>
      <c r="EB353" s="13"/>
      <c r="EC353" s="13"/>
      <c r="ED353" s="13"/>
      <c r="EE353" s="13"/>
      <c r="EF353" s="97"/>
      <c r="EG353" s="97"/>
      <c r="EH353" s="97"/>
      <c r="EI353" s="97"/>
      <c r="EJ353" s="97"/>
      <c r="EK353" s="13"/>
      <c r="EL353" s="13"/>
      <c r="EM353" s="13"/>
      <c r="EN353" s="13"/>
      <c r="EO353" s="13"/>
      <c r="EP353" s="13"/>
      <c r="EQ353" s="13"/>
      <c r="ER353" s="13"/>
    </row>
    <row r="354"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7"/>
      <c r="DJ354" s="7"/>
      <c r="DK354" s="7"/>
      <c r="DL354" s="7"/>
      <c r="DM354" s="7"/>
      <c r="DN354" s="7"/>
      <c r="DO354" s="7"/>
      <c r="DP354" s="13"/>
      <c r="DQ354" s="13"/>
      <c r="DR354" s="13"/>
      <c r="DS354" s="13"/>
      <c r="DT354" s="13"/>
      <c r="DU354" s="13"/>
      <c r="DV354" s="13"/>
      <c r="DW354" s="13"/>
      <c r="DX354" s="13"/>
      <c r="DY354" s="13"/>
      <c r="DZ354" s="13"/>
      <c r="EA354" s="13"/>
      <c r="EB354" s="13"/>
      <c r="EC354" s="13"/>
      <c r="ED354" s="13"/>
      <c r="EE354" s="13"/>
      <c r="EF354" s="97"/>
      <c r="EG354" s="97"/>
      <c r="EH354" s="97"/>
      <c r="EI354" s="97"/>
      <c r="EJ354" s="97"/>
      <c r="EK354" s="13"/>
      <c r="EL354" s="13"/>
      <c r="EM354" s="13"/>
      <c r="EN354" s="13"/>
      <c r="EO354" s="13"/>
      <c r="EP354" s="13"/>
      <c r="EQ354" s="13"/>
      <c r="ER354" s="13"/>
    </row>
    <row r="355"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7"/>
      <c r="DJ355" s="7"/>
      <c r="DK355" s="7"/>
      <c r="DL355" s="7"/>
      <c r="DM355" s="7"/>
      <c r="DN355" s="7"/>
      <c r="DO355" s="7"/>
      <c r="DP355" s="13"/>
      <c r="DQ355" s="13"/>
      <c r="DR355" s="13"/>
      <c r="DS355" s="13"/>
      <c r="DT355" s="13"/>
      <c r="DU355" s="13"/>
      <c r="DV355" s="13"/>
      <c r="DW355" s="13"/>
      <c r="DX355" s="13"/>
      <c r="DY355" s="13"/>
      <c r="DZ355" s="13"/>
      <c r="EA355" s="13"/>
      <c r="EB355" s="13"/>
      <c r="EC355" s="13"/>
      <c r="ED355" s="13"/>
      <c r="EE355" s="13"/>
      <c r="EF355" s="97"/>
      <c r="EG355" s="97"/>
      <c r="EH355" s="97"/>
      <c r="EI355" s="97"/>
      <c r="EJ355" s="97"/>
      <c r="EK355" s="13"/>
      <c r="EL355" s="13"/>
      <c r="EM355" s="13"/>
      <c r="EN355" s="13"/>
      <c r="EO355" s="13"/>
      <c r="EP355" s="13"/>
      <c r="EQ355" s="13"/>
      <c r="ER355" s="13"/>
    </row>
    <row r="35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7"/>
      <c r="DJ356" s="7"/>
      <c r="DK356" s="7"/>
      <c r="DL356" s="7"/>
      <c r="DM356" s="7"/>
      <c r="DN356" s="7"/>
      <c r="DO356" s="7"/>
      <c r="DP356" s="13"/>
      <c r="DQ356" s="13"/>
      <c r="DR356" s="13"/>
      <c r="DS356" s="13"/>
      <c r="DT356" s="13"/>
      <c r="DU356" s="13"/>
      <c r="DV356" s="13"/>
      <c r="DW356" s="13"/>
      <c r="DX356" s="13"/>
      <c r="DY356" s="13"/>
      <c r="DZ356" s="13"/>
      <c r="EA356" s="13"/>
      <c r="EB356" s="13"/>
      <c r="EC356" s="13"/>
      <c r="ED356" s="13"/>
      <c r="EE356" s="13"/>
      <c r="EF356" s="97"/>
      <c r="EG356" s="97"/>
      <c r="EH356" s="97"/>
      <c r="EI356" s="97"/>
      <c r="EJ356" s="97"/>
      <c r="EK356" s="13"/>
      <c r="EL356" s="13"/>
      <c r="EM356" s="13"/>
      <c r="EN356" s="13"/>
      <c r="EO356" s="13"/>
      <c r="EP356" s="13"/>
      <c r="EQ356" s="13"/>
      <c r="ER356" s="13"/>
    </row>
    <row r="357"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7"/>
      <c r="DJ357" s="7"/>
      <c r="DK357" s="7"/>
      <c r="DL357" s="7"/>
      <c r="DM357" s="7"/>
      <c r="DN357" s="7"/>
      <c r="DO357" s="7"/>
      <c r="DP357" s="13"/>
      <c r="DQ357" s="13"/>
      <c r="DR357" s="13"/>
      <c r="DS357" s="13"/>
      <c r="DT357" s="13"/>
      <c r="DU357" s="13"/>
      <c r="DV357" s="13"/>
      <c r="DW357" s="13"/>
      <c r="DX357" s="13"/>
      <c r="DY357" s="13"/>
      <c r="DZ357" s="13"/>
      <c r="EA357" s="13"/>
      <c r="EB357" s="13"/>
      <c r="EC357" s="13"/>
      <c r="ED357" s="13"/>
      <c r="EE357" s="13"/>
      <c r="EF357" s="97"/>
      <c r="EG357" s="97"/>
      <c r="EH357" s="97"/>
      <c r="EI357" s="97"/>
      <c r="EJ357" s="97"/>
      <c r="EK357" s="13"/>
      <c r="EL357" s="13"/>
      <c r="EM357" s="13"/>
      <c r="EN357" s="13"/>
      <c r="EO357" s="13"/>
      <c r="EP357" s="13"/>
      <c r="EQ357" s="13"/>
      <c r="ER357" s="13"/>
    </row>
    <row r="358"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7"/>
      <c r="DJ358" s="7"/>
      <c r="DK358" s="7"/>
      <c r="DL358" s="7"/>
      <c r="DM358" s="7"/>
      <c r="DN358" s="7"/>
      <c r="DO358" s="7"/>
      <c r="DP358" s="13"/>
      <c r="DQ358" s="13"/>
      <c r="DR358" s="13"/>
      <c r="DS358" s="13"/>
      <c r="DT358" s="13"/>
      <c r="DU358" s="13"/>
      <c r="DV358" s="13"/>
      <c r="DW358" s="13"/>
      <c r="DX358" s="13"/>
      <c r="DY358" s="13"/>
      <c r="DZ358" s="13"/>
      <c r="EA358" s="13"/>
      <c r="EB358" s="13"/>
      <c r="EC358" s="13"/>
      <c r="ED358" s="13"/>
      <c r="EE358" s="13"/>
      <c r="EF358" s="97"/>
      <c r="EG358" s="97"/>
      <c r="EH358" s="97"/>
      <c r="EI358" s="97"/>
      <c r="EJ358" s="97"/>
      <c r="EK358" s="13"/>
      <c r="EL358" s="13"/>
      <c r="EM358" s="13"/>
      <c r="EN358" s="13"/>
      <c r="EO358" s="13"/>
      <c r="EP358" s="13"/>
      <c r="EQ358" s="13"/>
      <c r="ER358" s="13"/>
    </row>
    <row r="359"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7"/>
      <c r="DJ359" s="7"/>
      <c r="DK359" s="7"/>
      <c r="DL359" s="7"/>
      <c r="DM359" s="7"/>
      <c r="DN359" s="7"/>
      <c r="DO359" s="7"/>
      <c r="DP359" s="13"/>
      <c r="DQ359" s="13"/>
      <c r="DR359" s="13"/>
      <c r="DS359" s="13"/>
      <c r="DT359" s="13"/>
      <c r="DU359" s="13"/>
      <c r="DV359" s="13"/>
      <c r="DW359" s="13"/>
      <c r="DX359" s="13"/>
      <c r="DY359" s="13"/>
      <c r="DZ359" s="13"/>
      <c r="EA359" s="13"/>
      <c r="EB359" s="13"/>
      <c r="EC359" s="13"/>
      <c r="ED359" s="13"/>
      <c r="EE359" s="13"/>
      <c r="EF359" s="97"/>
      <c r="EG359" s="97"/>
      <c r="EH359" s="97"/>
      <c r="EI359" s="97"/>
      <c r="EJ359" s="97"/>
      <c r="EK359" s="13"/>
      <c r="EL359" s="13"/>
      <c r="EM359" s="13"/>
      <c r="EN359" s="13"/>
      <c r="EO359" s="13"/>
      <c r="EP359" s="13"/>
      <c r="EQ359" s="13"/>
      <c r="ER359" s="13"/>
    </row>
    <row r="360"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7"/>
      <c r="DJ360" s="7"/>
      <c r="DK360" s="7"/>
      <c r="DL360" s="7"/>
      <c r="DM360" s="7"/>
      <c r="DN360" s="7"/>
      <c r="DO360" s="7"/>
      <c r="DP360" s="13"/>
      <c r="DQ360" s="13"/>
      <c r="DR360" s="13"/>
      <c r="DS360" s="13"/>
      <c r="DT360" s="13"/>
      <c r="DU360" s="13"/>
      <c r="DV360" s="13"/>
      <c r="DW360" s="13"/>
      <c r="DX360" s="13"/>
      <c r="DY360" s="13"/>
      <c r="DZ360" s="13"/>
      <c r="EA360" s="13"/>
      <c r="EB360" s="13"/>
      <c r="EC360" s="13"/>
      <c r="ED360" s="13"/>
      <c r="EE360" s="13"/>
      <c r="EF360" s="97"/>
      <c r="EG360" s="97"/>
      <c r="EH360" s="97"/>
      <c r="EI360" s="97"/>
      <c r="EJ360" s="97"/>
      <c r="EK360" s="13"/>
      <c r="EL360" s="13"/>
      <c r="EM360" s="13"/>
      <c r="EN360" s="13"/>
      <c r="EO360" s="13"/>
      <c r="EP360" s="13"/>
      <c r="EQ360" s="13"/>
      <c r="ER360" s="13"/>
    </row>
    <row r="361"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7"/>
      <c r="DJ361" s="7"/>
      <c r="DK361" s="7"/>
      <c r="DL361" s="7"/>
      <c r="DM361" s="7"/>
      <c r="DN361" s="7"/>
      <c r="DO361" s="7"/>
      <c r="DP361" s="13"/>
      <c r="DQ361" s="13"/>
      <c r="DR361" s="13"/>
      <c r="DS361" s="13"/>
      <c r="DT361" s="13"/>
      <c r="DU361" s="13"/>
      <c r="DV361" s="13"/>
      <c r="DW361" s="13"/>
      <c r="DX361" s="13"/>
      <c r="DY361" s="13"/>
      <c r="DZ361" s="13"/>
      <c r="EA361" s="13"/>
      <c r="EB361" s="13"/>
      <c r="EC361" s="13"/>
      <c r="ED361" s="13"/>
      <c r="EE361" s="13"/>
      <c r="EF361" s="97"/>
      <c r="EG361" s="97"/>
      <c r="EH361" s="97"/>
      <c r="EI361" s="97"/>
      <c r="EJ361" s="97"/>
      <c r="EK361" s="13"/>
      <c r="EL361" s="13"/>
      <c r="EM361" s="13"/>
      <c r="EN361" s="13"/>
      <c r="EO361" s="13"/>
      <c r="EP361" s="13"/>
      <c r="EQ361" s="13"/>
      <c r="ER361" s="13"/>
    </row>
    <row r="362"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7"/>
      <c r="DJ362" s="7"/>
      <c r="DK362" s="7"/>
      <c r="DL362" s="7"/>
      <c r="DM362" s="7"/>
      <c r="DN362" s="7"/>
      <c r="DO362" s="7"/>
      <c r="DP362" s="13"/>
      <c r="DQ362" s="13"/>
      <c r="DR362" s="13"/>
      <c r="DS362" s="13"/>
      <c r="DT362" s="13"/>
      <c r="DU362" s="13"/>
      <c r="DV362" s="13"/>
      <c r="DW362" s="13"/>
      <c r="DX362" s="13"/>
      <c r="DY362" s="13"/>
      <c r="DZ362" s="13"/>
      <c r="EA362" s="13"/>
      <c r="EB362" s="13"/>
      <c r="EC362" s="13"/>
      <c r="ED362" s="13"/>
      <c r="EE362" s="13"/>
      <c r="EF362" s="97"/>
      <c r="EG362" s="97"/>
      <c r="EH362" s="97"/>
      <c r="EI362" s="97"/>
      <c r="EJ362" s="97"/>
      <c r="EK362" s="13"/>
      <c r="EL362" s="13"/>
      <c r="EM362" s="13"/>
      <c r="EN362" s="13"/>
      <c r="EO362" s="13"/>
      <c r="EP362" s="13"/>
      <c r="EQ362" s="13"/>
      <c r="ER362" s="13"/>
    </row>
    <row r="363"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7"/>
      <c r="DJ363" s="7"/>
      <c r="DK363" s="7"/>
      <c r="DL363" s="7"/>
      <c r="DM363" s="7"/>
      <c r="DN363" s="7"/>
      <c r="DO363" s="7"/>
      <c r="DP363" s="13"/>
      <c r="DQ363" s="13"/>
      <c r="DR363" s="13"/>
      <c r="DS363" s="13"/>
      <c r="DT363" s="13"/>
      <c r="DU363" s="13"/>
      <c r="DV363" s="13"/>
      <c r="DW363" s="13"/>
      <c r="DX363" s="13"/>
      <c r="DY363" s="13"/>
      <c r="DZ363" s="13"/>
      <c r="EA363" s="13"/>
      <c r="EB363" s="13"/>
      <c r="EC363" s="13"/>
      <c r="ED363" s="13"/>
      <c r="EE363" s="13"/>
      <c r="EF363" s="97"/>
      <c r="EG363" s="97"/>
      <c r="EH363" s="97"/>
      <c r="EI363" s="97"/>
      <c r="EJ363" s="97"/>
      <c r="EK363" s="13"/>
      <c r="EL363" s="13"/>
      <c r="EM363" s="13"/>
      <c r="EN363" s="13"/>
      <c r="EO363" s="13"/>
      <c r="EP363" s="13"/>
      <c r="EQ363" s="13"/>
      <c r="ER363" s="13"/>
    </row>
    <row r="364"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7"/>
      <c r="DJ364" s="7"/>
      <c r="DK364" s="7"/>
      <c r="DL364" s="7"/>
      <c r="DM364" s="7"/>
      <c r="DN364" s="7"/>
      <c r="DO364" s="7"/>
      <c r="DP364" s="13"/>
      <c r="DQ364" s="13"/>
      <c r="DR364" s="13"/>
      <c r="DS364" s="13"/>
      <c r="DT364" s="13"/>
      <c r="DU364" s="13"/>
      <c r="DV364" s="13"/>
      <c r="DW364" s="13"/>
      <c r="DX364" s="13"/>
      <c r="DY364" s="13"/>
      <c r="DZ364" s="13"/>
      <c r="EA364" s="13"/>
      <c r="EB364" s="13"/>
      <c r="EC364" s="13"/>
      <c r="ED364" s="13"/>
      <c r="EE364" s="13"/>
      <c r="EF364" s="97"/>
      <c r="EG364" s="97"/>
      <c r="EH364" s="97"/>
      <c r="EI364" s="97"/>
      <c r="EJ364" s="97"/>
      <c r="EK364" s="13"/>
      <c r="EL364" s="13"/>
      <c r="EM364" s="13"/>
      <c r="EN364" s="13"/>
      <c r="EO364" s="13"/>
      <c r="EP364" s="13"/>
      <c r="EQ364" s="13"/>
      <c r="ER364" s="13"/>
    </row>
    <row r="365"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7"/>
      <c r="DJ365" s="7"/>
      <c r="DK365" s="7"/>
      <c r="DL365" s="7"/>
      <c r="DM365" s="7"/>
      <c r="DN365" s="7"/>
      <c r="DO365" s="7"/>
      <c r="DP365" s="13"/>
      <c r="DQ365" s="13"/>
      <c r="DR365" s="13"/>
      <c r="DS365" s="13"/>
      <c r="DT365" s="13"/>
      <c r="DU365" s="13"/>
      <c r="DV365" s="13"/>
      <c r="DW365" s="13"/>
      <c r="DX365" s="13"/>
      <c r="DY365" s="13"/>
      <c r="DZ365" s="13"/>
      <c r="EA365" s="13"/>
      <c r="EB365" s="13"/>
      <c r="EC365" s="13"/>
      <c r="ED365" s="13"/>
      <c r="EE365" s="13"/>
      <c r="EF365" s="97"/>
      <c r="EG365" s="97"/>
      <c r="EH365" s="97"/>
      <c r="EI365" s="97"/>
      <c r="EJ365" s="97"/>
      <c r="EK365" s="13"/>
      <c r="EL365" s="13"/>
      <c r="EM365" s="13"/>
      <c r="EN365" s="13"/>
      <c r="EO365" s="13"/>
      <c r="EP365" s="13"/>
      <c r="EQ365" s="13"/>
      <c r="ER365" s="13"/>
    </row>
    <row r="36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7"/>
      <c r="DJ366" s="7"/>
      <c r="DK366" s="7"/>
      <c r="DL366" s="7"/>
      <c r="DM366" s="7"/>
      <c r="DN366" s="7"/>
      <c r="DO366" s="7"/>
      <c r="DP366" s="13"/>
      <c r="DQ366" s="13"/>
      <c r="DR366" s="13"/>
      <c r="DS366" s="13"/>
      <c r="DT366" s="13"/>
      <c r="DU366" s="13"/>
      <c r="DV366" s="13"/>
      <c r="DW366" s="13"/>
      <c r="DX366" s="13"/>
      <c r="DY366" s="13"/>
      <c r="DZ366" s="13"/>
      <c r="EA366" s="13"/>
      <c r="EB366" s="13"/>
      <c r="EC366" s="13"/>
      <c r="ED366" s="13"/>
      <c r="EE366" s="13"/>
      <c r="EF366" s="97"/>
      <c r="EG366" s="97"/>
      <c r="EH366" s="97"/>
      <c r="EI366" s="97"/>
      <c r="EJ366" s="97"/>
      <c r="EK366" s="13"/>
      <c r="EL366" s="13"/>
      <c r="EM366" s="13"/>
      <c r="EN366" s="13"/>
      <c r="EO366" s="13"/>
      <c r="EP366" s="13"/>
      <c r="EQ366" s="13"/>
      <c r="ER366" s="13"/>
    </row>
    <row r="367"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7"/>
      <c r="DJ367" s="7"/>
      <c r="DK367" s="7"/>
      <c r="DL367" s="7"/>
      <c r="DM367" s="7"/>
      <c r="DN367" s="7"/>
      <c r="DO367" s="7"/>
      <c r="DP367" s="13"/>
      <c r="DQ367" s="13"/>
      <c r="DR367" s="13"/>
      <c r="DS367" s="13"/>
      <c r="DT367" s="13"/>
      <c r="DU367" s="13"/>
      <c r="DV367" s="13"/>
      <c r="DW367" s="13"/>
      <c r="DX367" s="13"/>
      <c r="DY367" s="13"/>
      <c r="DZ367" s="13"/>
      <c r="EA367" s="13"/>
      <c r="EB367" s="13"/>
      <c r="EC367" s="13"/>
      <c r="ED367" s="13"/>
      <c r="EE367" s="13"/>
      <c r="EF367" s="97"/>
      <c r="EG367" s="97"/>
      <c r="EH367" s="97"/>
      <c r="EI367" s="97"/>
      <c r="EJ367" s="97"/>
      <c r="EK367" s="13"/>
      <c r="EL367" s="13"/>
      <c r="EM367" s="13"/>
      <c r="EN367" s="13"/>
      <c r="EO367" s="13"/>
      <c r="EP367" s="13"/>
      <c r="EQ367" s="13"/>
      <c r="ER367" s="13"/>
    </row>
    <row r="368"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7"/>
      <c r="DJ368" s="7"/>
      <c r="DK368" s="7"/>
      <c r="DL368" s="7"/>
      <c r="DM368" s="7"/>
      <c r="DN368" s="7"/>
      <c r="DO368" s="7"/>
      <c r="DP368" s="13"/>
      <c r="DQ368" s="13"/>
      <c r="DR368" s="13"/>
      <c r="DS368" s="13"/>
      <c r="DT368" s="13"/>
      <c r="DU368" s="13"/>
      <c r="DV368" s="13"/>
      <c r="DW368" s="13"/>
      <c r="DX368" s="13"/>
      <c r="DY368" s="13"/>
      <c r="DZ368" s="13"/>
      <c r="EA368" s="13"/>
      <c r="EB368" s="13"/>
      <c r="EC368" s="13"/>
      <c r="ED368" s="13"/>
      <c r="EE368" s="13"/>
      <c r="EF368" s="97"/>
      <c r="EG368" s="97"/>
      <c r="EH368" s="97"/>
      <c r="EI368" s="97"/>
      <c r="EJ368" s="97"/>
      <c r="EK368" s="13"/>
      <c r="EL368" s="13"/>
      <c r="EM368" s="13"/>
      <c r="EN368" s="13"/>
      <c r="EO368" s="13"/>
      <c r="EP368" s="13"/>
      <c r="EQ368" s="13"/>
      <c r="ER368" s="13"/>
    </row>
    <row r="369"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7"/>
      <c r="DJ369" s="7"/>
      <c r="DK369" s="7"/>
      <c r="DL369" s="7"/>
      <c r="DM369" s="7"/>
      <c r="DN369" s="7"/>
      <c r="DO369" s="7"/>
      <c r="DP369" s="13"/>
      <c r="DQ369" s="13"/>
      <c r="DR369" s="13"/>
      <c r="DS369" s="13"/>
      <c r="DT369" s="13"/>
      <c r="DU369" s="13"/>
      <c r="DV369" s="13"/>
      <c r="DW369" s="13"/>
      <c r="DX369" s="13"/>
      <c r="DY369" s="13"/>
      <c r="DZ369" s="13"/>
      <c r="EA369" s="13"/>
      <c r="EB369" s="13"/>
      <c r="EC369" s="13"/>
      <c r="ED369" s="13"/>
      <c r="EE369" s="13"/>
      <c r="EF369" s="97"/>
      <c r="EG369" s="97"/>
      <c r="EH369" s="97"/>
      <c r="EI369" s="97"/>
      <c r="EJ369" s="97"/>
      <c r="EK369" s="13"/>
      <c r="EL369" s="13"/>
      <c r="EM369" s="13"/>
      <c r="EN369" s="13"/>
      <c r="EO369" s="13"/>
      <c r="EP369" s="13"/>
      <c r="EQ369" s="13"/>
      <c r="ER369" s="13"/>
    </row>
    <row r="370"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7"/>
      <c r="DJ370" s="7"/>
      <c r="DK370" s="7"/>
      <c r="DL370" s="7"/>
      <c r="DM370" s="7"/>
      <c r="DN370" s="7"/>
      <c r="DO370" s="7"/>
      <c r="DP370" s="13"/>
      <c r="DQ370" s="13"/>
      <c r="DR370" s="13"/>
      <c r="DS370" s="13"/>
      <c r="DT370" s="13"/>
      <c r="DU370" s="13"/>
      <c r="DV370" s="13"/>
      <c r="DW370" s="13"/>
      <c r="DX370" s="13"/>
      <c r="DY370" s="13"/>
      <c r="DZ370" s="13"/>
      <c r="EA370" s="13"/>
      <c r="EB370" s="13"/>
      <c r="EC370" s="13"/>
      <c r="ED370" s="13"/>
      <c r="EE370" s="13"/>
      <c r="EF370" s="97"/>
      <c r="EG370" s="97"/>
      <c r="EH370" s="97"/>
      <c r="EI370" s="97"/>
      <c r="EJ370" s="97"/>
      <c r="EK370" s="13"/>
      <c r="EL370" s="13"/>
      <c r="EM370" s="13"/>
      <c r="EN370" s="13"/>
      <c r="EO370" s="13"/>
      <c r="EP370" s="13"/>
      <c r="EQ370" s="13"/>
      <c r="ER370" s="13"/>
    </row>
    <row r="371"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7"/>
      <c r="DJ371" s="7"/>
      <c r="DK371" s="7"/>
      <c r="DL371" s="7"/>
      <c r="DM371" s="7"/>
      <c r="DN371" s="7"/>
      <c r="DO371" s="7"/>
      <c r="DP371" s="13"/>
      <c r="DQ371" s="13"/>
      <c r="DR371" s="13"/>
      <c r="DS371" s="13"/>
      <c r="DT371" s="13"/>
      <c r="DU371" s="13"/>
      <c r="DV371" s="13"/>
      <c r="DW371" s="13"/>
      <c r="DX371" s="13"/>
      <c r="DY371" s="13"/>
      <c r="DZ371" s="13"/>
      <c r="EA371" s="13"/>
      <c r="EB371" s="13"/>
      <c r="EC371" s="13"/>
      <c r="ED371" s="13"/>
      <c r="EE371" s="13"/>
      <c r="EF371" s="97"/>
      <c r="EG371" s="97"/>
      <c r="EH371" s="97"/>
      <c r="EI371" s="97"/>
      <c r="EJ371" s="97"/>
      <c r="EK371" s="13"/>
      <c r="EL371" s="13"/>
      <c r="EM371" s="13"/>
      <c r="EN371" s="13"/>
      <c r="EO371" s="13"/>
      <c r="EP371" s="13"/>
      <c r="EQ371" s="13"/>
      <c r="ER371" s="13"/>
    </row>
    <row r="372"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7"/>
      <c r="DJ372" s="7"/>
      <c r="DK372" s="7"/>
      <c r="DL372" s="7"/>
      <c r="DM372" s="7"/>
      <c r="DN372" s="7"/>
      <c r="DO372" s="7"/>
      <c r="DP372" s="13"/>
      <c r="DQ372" s="13"/>
      <c r="DR372" s="13"/>
      <c r="DS372" s="13"/>
      <c r="DT372" s="13"/>
      <c r="DU372" s="13"/>
      <c r="DV372" s="13"/>
      <c r="DW372" s="13"/>
      <c r="DX372" s="13"/>
      <c r="DY372" s="13"/>
      <c r="DZ372" s="13"/>
      <c r="EA372" s="13"/>
      <c r="EB372" s="13"/>
      <c r="EC372" s="13"/>
      <c r="ED372" s="13"/>
      <c r="EE372" s="13"/>
      <c r="EF372" s="97"/>
      <c r="EG372" s="97"/>
      <c r="EH372" s="97"/>
      <c r="EI372" s="97"/>
      <c r="EJ372" s="97"/>
      <c r="EK372" s="13"/>
      <c r="EL372" s="13"/>
      <c r="EM372" s="13"/>
      <c r="EN372" s="13"/>
      <c r="EO372" s="13"/>
      <c r="EP372" s="13"/>
      <c r="EQ372" s="13"/>
      <c r="ER372" s="13"/>
    </row>
    <row r="373"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7"/>
      <c r="DJ373" s="7"/>
      <c r="DK373" s="7"/>
      <c r="DL373" s="7"/>
      <c r="DM373" s="7"/>
      <c r="DN373" s="7"/>
      <c r="DO373" s="7"/>
      <c r="DP373" s="13"/>
      <c r="DQ373" s="13"/>
      <c r="DR373" s="13"/>
      <c r="DS373" s="13"/>
      <c r="DT373" s="13"/>
      <c r="DU373" s="13"/>
      <c r="DV373" s="13"/>
      <c r="DW373" s="13"/>
      <c r="DX373" s="13"/>
      <c r="DY373" s="13"/>
      <c r="DZ373" s="13"/>
      <c r="EA373" s="13"/>
      <c r="EB373" s="13"/>
      <c r="EC373" s="13"/>
      <c r="ED373" s="13"/>
      <c r="EE373" s="13"/>
      <c r="EF373" s="97"/>
      <c r="EG373" s="97"/>
      <c r="EH373" s="97"/>
      <c r="EI373" s="97"/>
      <c r="EJ373" s="97"/>
      <c r="EK373" s="13"/>
      <c r="EL373" s="13"/>
      <c r="EM373" s="13"/>
      <c r="EN373" s="13"/>
      <c r="EO373" s="13"/>
      <c r="EP373" s="13"/>
      <c r="EQ373" s="13"/>
      <c r="ER373" s="13"/>
    </row>
    <row r="374"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7"/>
      <c r="DJ374" s="7"/>
      <c r="DK374" s="7"/>
      <c r="DL374" s="7"/>
      <c r="DM374" s="7"/>
      <c r="DN374" s="7"/>
      <c r="DO374" s="7"/>
      <c r="DP374" s="13"/>
      <c r="DQ374" s="13"/>
      <c r="DR374" s="13"/>
      <c r="DS374" s="13"/>
      <c r="DT374" s="13"/>
      <c r="DU374" s="13"/>
      <c r="DV374" s="13"/>
      <c r="DW374" s="13"/>
      <c r="DX374" s="13"/>
      <c r="DY374" s="13"/>
      <c r="DZ374" s="13"/>
      <c r="EA374" s="13"/>
      <c r="EB374" s="13"/>
      <c r="EC374" s="13"/>
      <c r="ED374" s="13"/>
      <c r="EE374" s="13"/>
      <c r="EF374" s="97"/>
      <c r="EG374" s="97"/>
      <c r="EH374" s="97"/>
      <c r="EI374" s="97"/>
      <c r="EJ374" s="97"/>
      <c r="EK374" s="13"/>
      <c r="EL374" s="13"/>
      <c r="EM374" s="13"/>
      <c r="EN374" s="13"/>
      <c r="EO374" s="13"/>
      <c r="EP374" s="13"/>
      <c r="EQ374" s="13"/>
      <c r="ER374" s="13"/>
    </row>
    <row r="375"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7"/>
      <c r="DJ375" s="7"/>
      <c r="DK375" s="7"/>
      <c r="DL375" s="7"/>
      <c r="DM375" s="7"/>
      <c r="DN375" s="7"/>
      <c r="DO375" s="7"/>
      <c r="DP375" s="13"/>
      <c r="DQ375" s="13"/>
      <c r="DR375" s="13"/>
      <c r="DS375" s="13"/>
      <c r="DT375" s="13"/>
      <c r="DU375" s="13"/>
      <c r="DV375" s="13"/>
      <c r="DW375" s="13"/>
      <c r="DX375" s="13"/>
      <c r="DY375" s="13"/>
      <c r="DZ375" s="13"/>
      <c r="EA375" s="13"/>
      <c r="EB375" s="13"/>
      <c r="EC375" s="13"/>
      <c r="ED375" s="13"/>
      <c r="EE375" s="13"/>
      <c r="EF375" s="97"/>
      <c r="EG375" s="97"/>
      <c r="EH375" s="97"/>
      <c r="EI375" s="97"/>
      <c r="EJ375" s="97"/>
      <c r="EK375" s="13"/>
      <c r="EL375" s="13"/>
      <c r="EM375" s="13"/>
      <c r="EN375" s="13"/>
      <c r="EO375" s="13"/>
      <c r="EP375" s="13"/>
      <c r="EQ375" s="13"/>
      <c r="ER375" s="13"/>
    </row>
    <row r="37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7"/>
      <c r="DJ376" s="7"/>
      <c r="DK376" s="7"/>
      <c r="DL376" s="7"/>
      <c r="DM376" s="7"/>
      <c r="DN376" s="7"/>
      <c r="DO376" s="7"/>
      <c r="DP376" s="13"/>
      <c r="DQ376" s="13"/>
      <c r="DR376" s="13"/>
      <c r="DS376" s="13"/>
      <c r="DT376" s="13"/>
      <c r="DU376" s="13"/>
      <c r="DV376" s="13"/>
      <c r="DW376" s="13"/>
      <c r="DX376" s="13"/>
      <c r="DY376" s="13"/>
      <c r="DZ376" s="13"/>
      <c r="EA376" s="13"/>
      <c r="EB376" s="13"/>
      <c r="EC376" s="13"/>
      <c r="ED376" s="13"/>
      <c r="EE376" s="13"/>
      <c r="EF376" s="97"/>
      <c r="EG376" s="97"/>
      <c r="EH376" s="97"/>
      <c r="EI376" s="97"/>
      <c r="EJ376" s="97"/>
      <c r="EK376" s="13"/>
      <c r="EL376" s="13"/>
      <c r="EM376" s="13"/>
      <c r="EN376" s="13"/>
      <c r="EO376" s="13"/>
      <c r="EP376" s="13"/>
      <c r="EQ376" s="13"/>
      <c r="ER376" s="13"/>
    </row>
    <row r="377"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7"/>
      <c r="DJ377" s="7"/>
      <c r="DK377" s="7"/>
      <c r="DL377" s="7"/>
      <c r="DM377" s="7"/>
      <c r="DN377" s="7"/>
      <c r="DO377" s="7"/>
      <c r="DP377" s="13"/>
      <c r="DQ377" s="13"/>
      <c r="DR377" s="13"/>
      <c r="DS377" s="13"/>
      <c r="DT377" s="13"/>
      <c r="DU377" s="13"/>
      <c r="DV377" s="13"/>
      <c r="DW377" s="13"/>
      <c r="DX377" s="13"/>
      <c r="DY377" s="13"/>
      <c r="DZ377" s="13"/>
      <c r="EA377" s="13"/>
      <c r="EB377" s="13"/>
      <c r="EC377" s="13"/>
      <c r="ED377" s="13"/>
      <c r="EE377" s="13"/>
      <c r="EF377" s="97"/>
      <c r="EG377" s="97"/>
      <c r="EH377" s="97"/>
      <c r="EI377" s="97"/>
      <c r="EJ377" s="97"/>
      <c r="EK377" s="13"/>
      <c r="EL377" s="13"/>
      <c r="EM377" s="13"/>
      <c r="EN377" s="13"/>
      <c r="EO377" s="13"/>
      <c r="EP377" s="13"/>
      <c r="EQ377" s="13"/>
      <c r="ER377" s="13"/>
    </row>
    <row r="378"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7"/>
      <c r="DJ378" s="7"/>
      <c r="DK378" s="7"/>
      <c r="DL378" s="7"/>
      <c r="DM378" s="7"/>
      <c r="DN378" s="7"/>
      <c r="DO378" s="7"/>
      <c r="DP378" s="13"/>
      <c r="DQ378" s="13"/>
      <c r="DR378" s="13"/>
      <c r="DS378" s="13"/>
      <c r="DT378" s="13"/>
      <c r="DU378" s="13"/>
      <c r="DV378" s="13"/>
      <c r="DW378" s="13"/>
      <c r="DX378" s="13"/>
      <c r="DY378" s="13"/>
      <c r="DZ378" s="13"/>
      <c r="EA378" s="13"/>
      <c r="EB378" s="13"/>
      <c r="EC378" s="13"/>
      <c r="ED378" s="13"/>
      <c r="EE378" s="13"/>
      <c r="EF378" s="97"/>
      <c r="EG378" s="97"/>
      <c r="EH378" s="97"/>
      <c r="EI378" s="97"/>
      <c r="EJ378" s="97"/>
      <c r="EK378" s="13"/>
      <c r="EL378" s="13"/>
      <c r="EM378" s="13"/>
      <c r="EN378" s="13"/>
      <c r="EO378" s="13"/>
      <c r="EP378" s="13"/>
      <c r="EQ378" s="13"/>
      <c r="ER378" s="13"/>
    </row>
    <row r="379"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7"/>
      <c r="DJ379" s="7"/>
      <c r="DK379" s="7"/>
      <c r="DL379" s="7"/>
      <c r="DM379" s="7"/>
      <c r="DN379" s="7"/>
      <c r="DO379" s="7"/>
      <c r="DP379" s="13"/>
      <c r="DQ379" s="13"/>
      <c r="DR379" s="13"/>
      <c r="DS379" s="13"/>
      <c r="DT379" s="13"/>
      <c r="DU379" s="13"/>
      <c r="DV379" s="13"/>
      <c r="DW379" s="13"/>
      <c r="DX379" s="13"/>
      <c r="DY379" s="13"/>
      <c r="DZ379" s="13"/>
      <c r="EA379" s="13"/>
      <c r="EB379" s="13"/>
      <c r="EC379" s="13"/>
      <c r="ED379" s="13"/>
      <c r="EE379" s="13"/>
      <c r="EF379" s="97"/>
      <c r="EG379" s="97"/>
      <c r="EH379" s="97"/>
      <c r="EI379" s="97"/>
      <c r="EJ379" s="97"/>
      <c r="EK379" s="13"/>
      <c r="EL379" s="13"/>
      <c r="EM379" s="13"/>
      <c r="EN379" s="13"/>
      <c r="EO379" s="13"/>
      <c r="EP379" s="13"/>
      <c r="EQ379" s="13"/>
      <c r="ER379" s="13"/>
    </row>
    <row r="380"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7"/>
      <c r="DJ380" s="7"/>
      <c r="DK380" s="7"/>
      <c r="DL380" s="7"/>
      <c r="DM380" s="7"/>
      <c r="DN380" s="7"/>
      <c r="DO380" s="7"/>
      <c r="DP380" s="13"/>
      <c r="DQ380" s="13"/>
      <c r="DR380" s="13"/>
      <c r="DS380" s="13"/>
      <c r="DT380" s="13"/>
      <c r="DU380" s="13"/>
      <c r="DV380" s="13"/>
      <c r="DW380" s="13"/>
      <c r="DX380" s="13"/>
      <c r="DY380" s="13"/>
      <c r="DZ380" s="13"/>
      <c r="EA380" s="13"/>
      <c r="EB380" s="13"/>
      <c r="EC380" s="13"/>
      <c r="ED380" s="13"/>
      <c r="EE380" s="13"/>
      <c r="EF380" s="97"/>
      <c r="EG380" s="97"/>
      <c r="EH380" s="97"/>
      <c r="EI380" s="97"/>
      <c r="EJ380" s="97"/>
      <c r="EK380" s="13"/>
      <c r="EL380" s="13"/>
      <c r="EM380" s="13"/>
      <c r="EN380" s="13"/>
      <c r="EO380" s="13"/>
      <c r="EP380" s="13"/>
      <c r="EQ380" s="13"/>
      <c r="ER380" s="13"/>
    </row>
    <row r="381"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7"/>
      <c r="DJ381" s="7"/>
      <c r="DK381" s="7"/>
      <c r="DL381" s="7"/>
      <c r="DM381" s="7"/>
      <c r="DN381" s="7"/>
      <c r="DO381" s="7"/>
      <c r="DP381" s="13"/>
      <c r="DQ381" s="13"/>
      <c r="DR381" s="13"/>
      <c r="DS381" s="13"/>
      <c r="DT381" s="13"/>
      <c r="DU381" s="13"/>
      <c r="DV381" s="13"/>
      <c r="DW381" s="13"/>
      <c r="DX381" s="13"/>
      <c r="DY381" s="13"/>
      <c r="DZ381" s="13"/>
      <c r="EA381" s="13"/>
      <c r="EB381" s="13"/>
      <c r="EC381" s="13"/>
      <c r="ED381" s="13"/>
      <c r="EE381" s="13"/>
      <c r="EF381" s="97"/>
      <c r="EG381" s="97"/>
      <c r="EH381" s="97"/>
      <c r="EI381" s="97"/>
      <c r="EJ381" s="97"/>
      <c r="EK381" s="13"/>
      <c r="EL381" s="13"/>
      <c r="EM381" s="13"/>
      <c r="EN381" s="13"/>
      <c r="EO381" s="13"/>
      <c r="EP381" s="13"/>
      <c r="EQ381" s="13"/>
      <c r="ER381" s="13"/>
    </row>
    <row r="382"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7"/>
      <c r="DJ382" s="7"/>
      <c r="DK382" s="7"/>
      <c r="DL382" s="7"/>
      <c r="DM382" s="7"/>
      <c r="DN382" s="7"/>
      <c r="DO382" s="7"/>
      <c r="DP382" s="13"/>
      <c r="DQ382" s="13"/>
      <c r="DR382" s="13"/>
      <c r="DS382" s="13"/>
      <c r="DT382" s="13"/>
      <c r="DU382" s="13"/>
      <c r="DV382" s="13"/>
      <c r="DW382" s="13"/>
      <c r="DX382" s="13"/>
      <c r="DY382" s="13"/>
      <c r="DZ382" s="13"/>
      <c r="EA382" s="13"/>
      <c r="EB382" s="13"/>
      <c r="EC382" s="13"/>
      <c r="ED382" s="13"/>
      <c r="EE382" s="13"/>
      <c r="EF382" s="97"/>
      <c r="EG382" s="97"/>
      <c r="EH382" s="97"/>
      <c r="EI382" s="97"/>
      <c r="EJ382" s="97"/>
      <c r="EK382" s="13"/>
      <c r="EL382" s="13"/>
      <c r="EM382" s="13"/>
      <c r="EN382" s="13"/>
      <c r="EO382" s="13"/>
      <c r="EP382" s="13"/>
      <c r="EQ382" s="13"/>
      <c r="ER382" s="13"/>
    </row>
    <row r="383"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7"/>
      <c r="DJ383" s="7"/>
      <c r="DK383" s="7"/>
      <c r="DL383" s="7"/>
      <c r="DM383" s="7"/>
      <c r="DN383" s="7"/>
      <c r="DO383" s="7"/>
      <c r="DP383" s="13"/>
      <c r="DQ383" s="13"/>
      <c r="DR383" s="13"/>
      <c r="DS383" s="13"/>
      <c r="DT383" s="13"/>
      <c r="DU383" s="13"/>
      <c r="DV383" s="13"/>
      <c r="DW383" s="13"/>
      <c r="DX383" s="13"/>
      <c r="DY383" s="13"/>
      <c r="DZ383" s="13"/>
      <c r="EA383" s="13"/>
      <c r="EB383" s="13"/>
      <c r="EC383" s="13"/>
      <c r="ED383" s="13"/>
      <c r="EE383" s="13"/>
      <c r="EF383" s="97"/>
      <c r="EG383" s="97"/>
      <c r="EH383" s="97"/>
      <c r="EI383" s="97"/>
      <c r="EJ383" s="97"/>
      <c r="EK383" s="13"/>
      <c r="EL383" s="13"/>
      <c r="EM383" s="13"/>
      <c r="EN383" s="13"/>
      <c r="EO383" s="13"/>
      <c r="EP383" s="13"/>
      <c r="EQ383" s="13"/>
      <c r="ER383" s="13"/>
    </row>
    <row r="384"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7"/>
      <c r="DJ384" s="7"/>
      <c r="DK384" s="7"/>
      <c r="DL384" s="7"/>
      <c r="DM384" s="7"/>
      <c r="DN384" s="7"/>
      <c r="DO384" s="7"/>
      <c r="DP384" s="13"/>
      <c r="DQ384" s="13"/>
      <c r="DR384" s="13"/>
      <c r="DS384" s="13"/>
      <c r="DT384" s="13"/>
      <c r="DU384" s="13"/>
      <c r="DV384" s="13"/>
      <c r="DW384" s="13"/>
      <c r="DX384" s="13"/>
      <c r="DY384" s="13"/>
      <c r="DZ384" s="13"/>
      <c r="EA384" s="13"/>
      <c r="EB384" s="13"/>
      <c r="EC384" s="13"/>
      <c r="ED384" s="13"/>
      <c r="EE384" s="13"/>
      <c r="EF384" s="97"/>
      <c r="EG384" s="97"/>
      <c r="EH384" s="97"/>
      <c r="EI384" s="97"/>
      <c r="EJ384" s="97"/>
      <c r="EK384" s="13"/>
      <c r="EL384" s="13"/>
      <c r="EM384" s="13"/>
      <c r="EN384" s="13"/>
      <c r="EO384" s="13"/>
      <c r="EP384" s="13"/>
      <c r="EQ384" s="13"/>
      <c r="ER384" s="13"/>
    </row>
    <row r="385"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7"/>
      <c r="DJ385" s="7"/>
      <c r="DK385" s="7"/>
      <c r="DL385" s="7"/>
      <c r="DM385" s="7"/>
      <c r="DN385" s="7"/>
      <c r="DO385" s="7"/>
      <c r="DP385" s="13"/>
      <c r="DQ385" s="13"/>
      <c r="DR385" s="13"/>
      <c r="DS385" s="13"/>
      <c r="DT385" s="13"/>
      <c r="DU385" s="13"/>
      <c r="DV385" s="13"/>
      <c r="DW385" s="13"/>
      <c r="DX385" s="13"/>
      <c r="DY385" s="13"/>
      <c r="DZ385" s="13"/>
      <c r="EA385" s="13"/>
      <c r="EB385" s="13"/>
      <c r="EC385" s="13"/>
      <c r="ED385" s="13"/>
      <c r="EE385" s="13"/>
      <c r="EF385" s="97"/>
      <c r="EG385" s="97"/>
      <c r="EH385" s="97"/>
      <c r="EI385" s="97"/>
      <c r="EJ385" s="97"/>
      <c r="EK385" s="13"/>
      <c r="EL385" s="13"/>
      <c r="EM385" s="13"/>
      <c r="EN385" s="13"/>
      <c r="EO385" s="13"/>
      <c r="EP385" s="13"/>
      <c r="EQ385" s="13"/>
      <c r="ER385" s="13"/>
    </row>
    <row r="38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7"/>
      <c r="DJ386" s="7"/>
      <c r="DK386" s="7"/>
      <c r="DL386" s="7"/>
      <c r="DM386" s="7"/>
      <c r="DN386" s="7"/>
      <c r="DO386" s="7"/>
      <c r="DP386" s="13"/>
      <c r="DQ386" s="13"/>
      <c r="DR386" s="13"/>
      <c r="DS386" s="13"/>
      <c r="DT386" s="13"/>
      <c r="DU386" s="13"/>
      <c r="DV386" s="13"/>
      <c r="DW386" s="13"/>
      <c r="DX386" s="13"/>
      <c r="DY386" s="13"/>
      <c r="DZ386" s="13"/>
      <c r="EA386" s="13"/>
      <c r="EB386" s="13"/>
      <c r="EC386" s="13"/>
      <c r="ED386" s="13"/>
      <c r="EE386" s="13"/>
      <c r="EF386" s="97"/>
      <c r="EG386" s="97"/>
      <c r="EH386" s="97"/>
      <c r="EI386" s="97"/>
      <c r="EJ386" s="97"/>
      <c r="EK386" s="13"/>
      <c r="EL386" s="13"/>
      <c r="EM386" s="13"/>
      <c r="EN386" s="13"/>
      <c r="EO386" s="13"/>
      <c r="EP386" s="13"/>
      <c r="EQ386" s="13"/>
      <c r="ER386" s="13"/>
    </row>
    <row r="387"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7"/>
      <c r="DJ387" s="7"/>
      <c r="DK387" s="7"/>
      <c r="DL387" s="7"/>
      <c r="DM387" s="7"/>
      <c r="DN387" s="7"/>
      <c r="DO387" s="7"/>
      <c r="DP387" s="13"/>
      <c r="DQ387" s="13"/>
      <c r="DR387" s="13"/>
      <c r="DS387" s="13"/>
      <c r="DT387" s="13"/>
      <c r="DU387" s="13"/>
      <c r="DV387" s="13"/>
      <c r="DW387" s="13"/>
      <c r="DX387" s="13"/>
      <c r="DY387" s="13"/>
      <c r="DZ387" s="13"/>
      <c r="EA387" s="13"/>
      <c r="EB387" s="13"/>
      <c r="EC387" s="13"/>
      <c r="ED387" s="13"/>
      <c r="EE387" s="13"/>
      <c r="EF387" s="97"/>
      <c r="EG387" s="97"/>
      <c r="EH387" s="97"/>
      <c r="EI387" s="97"/>
      <c r="EJ387" s="97"/>
      <c r="EK387" s="13"/>
      <c r="EL387" s="13"/>
      <c r="EM387" s="13"/>
      <c r="EN387" s="13"/>
      <c r="EO387" s="13"/>
      <c r="EP387" s="13"/>
      <c r="EQ387" s="13"/>
      <c r="ER387" s="13"/>
    </row>
    <row r="388"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7"/>
      <c r="DJ388" s="7"/>
      <c r="DK388" s="7"/>
      <c r="DL388" s="7"/>
      <c r="DM388" s="7"/>
      <c r="DN388" s="7"/>
      <c r="DO388" s="7"/>
      <c r="DP388" s="13"/>
      <c r="DQ388" s="13"/>
      <c r="DR388" s="13"/>
      <c r="DS388" s="13"/>
      <c r="DT388" s="13"/>
      <c r="DU388" s="13"/>
      <c r="DV388" s="13"/>
      <c r="DW388" s="13"/>
      <c r="DX388" s="13"/>
      <c r="DY388" s="13"/>
      <c r="DZ388" s="13"/>
      <c r="EA388" s="13"/>
      <c r="EB388" s="13"/>
      <c r="EC388" s="13"/>
      <c r="ED388" s="13"/>
      <c r="EE388" s="13"/>
      <c r="EF388" s="97"/>
      <c r="EG388" s="97"/>
      <c r="EH388" s="97"/>
      <c r="EI388" s="97"/>
      <c r="EJ388" s="97"/>
      <c r="EK388" s="13"/>
      <c r="EL388" s="13"/>
      <c r="EM388" s="13"/>
      <c r="EN388" s="13"/>
      <c r="EO388" s="13"/>
      <c r="EP388" s="13"/>
      <c r="EQ388" s="13"/>
      <c r="ER388" s="13"/>
    </row>
    <row r="389"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7"/>
      <c r="DJ389" s="7"/>
      <c r="DK389" s="7"/>
      <c r="DL389" s="7"/>
      <c r="DM389" s="7"/>
      <c r="DN389" s="7"/>
      <c r="DO389" s="7"/>
      <c r="DP389" s="13"/>
      <c r="DQ389" s="13"/>
      <c r="DR389" s="13"/>
      <c r="DS389" s="13"/>
      <c r="DT389" s="13"/>
      <c r="DU389" s="13"/>
      <c r="DV389" s="13"/>
      <c r="DW389" s="13"/>
      <c r="DX389" s="13"/>
      <c r="DY389" s="13"/>
      <c r="DZ389" s="13"/>
      <c r="EA389" s="13"/>
      <c r="EB389" s="13"/>
      <c r="EC389" s="13"/>
      <c r="ED389" s="13"/>
      <c r="EE389" s="13"/>
      <c r="EF389" s="97"/>
      <c r="EG389" s="97"/>
      <c r="EH389" s="97"/>
      <c r="EI389" s="97"/>
      <c r="EJ389" s="97"/>
      <c r="EK389" s="13"/>
      <c r="EL389" s="13"/>
      <c r="EM389" s="13"/>
      <c r="EN389" s="13"/>
      <c r="EO389" s="13"/>
      <c r="EP389" s="13"/>
      <c r="EQ389" s="13"/>
      <c r="ER389" s="13"/>
    </row>
    <row r="390"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7"/>
      <c r="DJ390" s="7"/>
      <c r="DK390" s="7"/>
      <c r="DL390" s="7"/>
      <c r="DM390" s="7"/>
      <c r="DN390" s="7"/>
      <c r="DO390" s="7"/>
      <c r="DP390" s="13"/>
      <c r="DQ390" s="13"/>
      <c r="DR390" s="13"/>
      <c r="DS390" s="13"/>
      <c r="DT390" s="13"/>
      <c r="DU390" s="13"/>
      <c r="DV390" s="13"/>
      <c r="DW390" s="13"/>
      <c r="DX390" s="13"/>
      <c r="DY390" s="13"/>
      <c r="DZ390" s="13"/>
      <c r="EA390" s="13"/>
      <c r="EB390" s="13"/>
      <c r="EC390" s="13"/>
      <c r="ED390" s="13"/>
      <c r="EE390" s="13"/>
      <c r="EF390" s="97"/>
      <c r="EG390" s="97"/>
      <c r="EH390" s="97"/>
      <c r="EI390" s="97"/>
      <c r="EJ390" s="97"/>
      <c r="EK390" s="13"/>
      <c r="EL390" s="13"/>
      <c r="EM390" s="13"/>
      <c r="EN390" s="13"/>
      <c r="EO390" s="13"/>
      <c r="EP390" s="13"/>
      <c r="EQ390" s="13"/>
      <c r="ER390" s="13"/>
    </row>
    <row r="391"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7"/>
      <c r="DJ391" s="7"/>
      <c r="DK391" s="7"/>
      <c r="DL391" s="7"/>
      <c r="DM391" s="7"/>
      <c r="DN391" s="7"/>
      <c r="DO391" s="7"/>
      <c r="DP391" s="13"/>
      <c r="DQ391" s="13"/>
      <c r="DR391" s="13"/>
      <c r="DS391" s="13"/>
      <c r="DT391" s="13"/>
      <c r="DU391" s="13"/>
      <c r="DV391" s="13"/>
      <c r="DW391" s="13"/>
      <c r="DX391" s="13"/>
      <c r="DY391" s="13"/>
      <c r="DZ391" s="13"/>
      <c r="EA391" s="13"/>
      <c r="EB391" s="13"/>
      <c r="EC391" s="13"/>
      <c r="ED391" s="13"/>
      <c r="EE391" s="13"/>
      <c r="EF391" s="97"/>
      <c r="EG391" s="97"/>
      <c r="EH391" s="97"/>
      <c r="EI391" s="97"/>
      <c r="EJ391" s="97"/>
      <c r="EK391" s="13"/>
      <c r="EL391" s="13"/>
      <c r="EM391" s="13"/>
      <c r="EN391" s="13"/>
      <c r="EO391" s="13"/>
      <c r="EP391" s="13"/>
      <c r="EQ391" s="13"/>
      <c r="ER391" s="13"/>
    </row>
    <row r="392"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7"/>
      <c r="DJ392" s="7"/>
      <c r="DK392" s="7"/>
      <c r="DL392" s="7"/>
      <c r="DM392" s="7"/>
      <c r="DN392" s="7"/>
      <c r="DO392" s="7"/>
      <c r="DP392" s="13"/>
      <c r="DQ392" s="13"/>
      <c r="DR392" s="13"/>
      <c r="DS392" s="13"/>
      <c r="DT392" s="13"/>
      <c r="DU392" s="13"/>
      <c r="DV392" s="13"/>
      <c r="DW392" s="13"/>
      <c r="DX392" s="13"/>
      <c r="DY392" s="13"/>
      <c r="DZ392" s="13"/>
      <c r="EA392" s="13"/>
      <c r="EB392" s="13"/>
      <c r="EC392" s="13"/>
      <c r="ED392" s="13"/>
      <c r="EE392" s="13"/>
      <c r="EF392" s="97"/>
      <c r="EG392" s="97"/>
      <c r="EH392" s="97"/>
      <c r="EI392" s="97"/>
      <c r="EJ392" s="97"/>
      <c r="EK392" s="13"/>
      <c r="EL392" s="13"/>
      <c r="EM392" s="13"/>
      <c r="EN392" s="13"/>
      <c r="EO392" s="13"/>
      <c r="EP392" s="13"/>
      <c r="EQ392" s="13"/>
      <c r="ER392" s="13"/>
    </row>
    <row r="393"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7"/>
      <c r="DJ393" s="7"/>
      <c r="DK393" s="7"/>
      <c r="DL393" s="7"/>
      <c r="DM393" s="7"/>
      <c r="DN393" s="7"/>
      <c r="DO393" s="7"/>
      <c r="DP393" s="13"/>
      <c r="DQ393" s="13"/>
      <c r="DR393" s="13"/>
      <c r="DS393" s="13"/>
      <c r="DT393" s="13"/>
      <c r="DU393" s="13"/>
      <c r="DV393" s="13"/>
      <c r="DW393" s="13"/>
      <c r="DX393" s="13"/>
      <c r="DY393" s="13"/>
      <c r="DZ393" s="13"/>
      <c r="EA393" s="13"/>
      <c r="EB393" s="13"/>
      <c r="EC393" s="13"/>
      <c r="ED393" s="13"/>
      <c r="EE393" s="13"/>
      <c r="EF393" s="97"/>
      <c r="EG393" s="97"/>
      <c r="EH393" s="97"/>
      <c r="EI393" s="97"/>
      <c r="EJ393" s="97"/>
      <c r="EK393" s="13"/>
      <c r="EL393" s="13"/>
      <c r="EM393" s="13"/>
      <c r="EN393" s="13"/>
      <c r="EO393" s="13"/>
      <c r="EP393" s="13"/>
      <c r="EQ393" s="13"/>
      <c r="ER393" s="13"/>
    </row>
    <row r="394"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7"/>
      <c r="DJ394" s="7"/>
      <c r="DK394" s="7"/>
      <c r="DL394" s="7"/>
      <c r="DM394" s="7"/>
      <c r="DN394" s="7"/>
      <c r="DO394" s="7"/>
      <c r="DP394" s="13"/>
      <c r="DQ394" s="13"/>
      <c r="DR394" s="13"/>
      <c r="DS394" s="13"/>
      <c r="DT394" s="13"/>
      <c r="DU394" s="13"/>
      <c r="DV394" s="13"/>
      <c r="DW394" s="13"/>
      <c r="DX394" s="13"/>
      <c r="DY394" s="13"/>
      <c r="DZ394" s="13"/>
      <c r="EA394" s="13"/>
      <c r="EB394" s="13"/>
      <c r="EC394" s="13"/>
      <c r="ED394" s="13"/>
      <c r="EE394" s="13"/>
      <c r="EF394" s="97"/>
      <c r="EG394" s="97"/>
      <c r="EH394" s="97"/>
      <c r="EI394" s="97"/>
      <c r="EJ394" s="97"/>
      <c r="EK394" s="13"/>
      <c r="EL394" s="13"/>
      <c r="EM394" s="13"/>
      <c r="EN394" s="13"/>
      <c r="EO394" s="13"/>
      <c r="EP394" s="13"/>
      <c r="EQ394" s="13"/>
      <c r="ER394" s="13"/>
    </row>
    <row r="395"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7"/>
      <c r="DJ395" s="7"/>
      <c r="DK395" s="7"/>
      <c r="DL395" s="7"/>
      <c r="DM395" s="7"/>
      <c r="DN395" s="7"/>
      <c r="DO395" s="7"/>
      <c r="DP395" s="13"/>
      <c r="DQ395" s="13"/>
      <c r="DR395" s="13"/>
      <c r="DS395" s="13"/>
      <c r="DT395" s="13"/>
      <c r="DU395" s="13"/>
      <c r="DV395" s="13"/>
      <c r="DW395" s="13"/>
      <c r="DX395" s="13"/>
      <c r="DY395" s="13"/>
      <c r="DZ395" s="13"/>
      <c r="EA395" s="13"/>
      <c r="EB395" s="13"/>
      <c r="EC395" s="13"/>
      <c r="ED395" s="13"/>
      <c r="EE395" s="13"/>
      <c r="EF395" s="97"/>
      <c r="EG395" s="97"/>
      <c r="EH395" s="97"/>
      <c r="EI395" s="97"/>
      <c r="EJ395" s="97"/>
      <c r="EK395" s="13"/>
      <c r="EL395" s="13"/>
      <c r="EM395" s="13"/>
      <c r="EN395" s="13"/>
      <c r="EO395" s="13"/>
      <c r="EP395" s="13"/>
      <c r="EQ395" s="13"/>
      <c r="ER395" s="13"/>
    </row>
    <row r="39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7"/>
      <c r="DJ396" s="7"/>
      <c r="DK396" s="7"/>
      <c r="DL396" s="7"/>
      <c r="DM396" s="7"/>
      <c r="DN396" s="7"/>
      <c r="DO396" s="7"/>
      <c r="DP396" s="13"/>
      <c r="DQ396" s="13"/>
      <c r="DR396" s="13"/>
      <c r="DS396" s="13"/>
      <c r="DT396" s="13"/>
      <c r="DU396" s="13"/>
      <c r="DV396" s="13"/>
      <c r="DW396" s="13"/>
      <c r="DX396" s="13"/>
      <c r="DY396" s="13"/>
      <c r="DZ396" s="13"/>
      <c r="EA396" s="13"/>
      <c r="EB396" s="13"/>
      <c r="EC396" s="13"/>
      <c r="ED396" s="13"/>
      <c r="EE396" s="13"/>
      <c r="EF396" s="97"/>
      <c r="EG396" s="97"/>
      <c r="EH396" s="97"/>
      <c r="EI396" s="97"/>
      <c r="EJ396" s="97"/>
      <c r="EK396" s="13"/>
      <c r="EL396" s="13"/>
      <c r="EM396" s="13"/>
      <c r="EN396" s="13"/>
      <c r="EO396" s="13"/>
      <c r="EP396" s="13"/>
      <c r="EQ396" s="13"/>
      <c r="ER396" s="13"/>
    </row>
    <row r="397"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7"/>
      <c r="DJ397" s="7"/>
      <c r="DK397" s="7"/>
      <c r="DL397" s="7"/>
      <c r="DM397" s="7"/>
      <c r="DN397" s="7"/>
      <c r="DO397" s="7"/>
      <c r="DP397" s="13"/>
      <c r="DQ397" s="13"/>
      <c r="DR397" s="13"/>
      <c r="DS397" s="13"/>
      <c r="DT397" s="13"/>
      <c r="DU397" s="13"/>
      <c r="DV397" s="13"/>
      <c r="DW397" s="13"/>
      <c r="DX397" s="13"/>
      <c r="DY397" s="13"/>
      <c r="DZ397" s="13"/>
      <c r="EA397" s="13"/>
      <c r="EB397" s="13"/>
      <c r="EC397" s="13"/>
      <c r="ED397" s="13"/>
      <c r="EE397" s="13"/>
      <c r="EF397" s="97"/>
      <c r="EG397" s="97"/>
      <c r="EH397" s="97"/>
      <c r="EI397" s="97"/>
      <c r="EJ397" s="97"/>
      <c r="EK397" s="13"/>
      <c r="EL397" s="13"/>
      <c r="EM397" s="13"/>
      <c r="EN397" s="13"/>
      <c r="EO397" s="13"/>
      <c r="EP397" s="13"/>
      <c r="EQ397" s="13"/>
      <c r="ER397" s="13"/>
    </row>
    <row r="398"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7"/>
      <c r="DJ398" s="7"/>
      <c r="DK398" s="7"/>
      <c r="DL398" s="7"/>
      <c r="DM398" s="7"/>
      <c r="DN398" s="7"/>
      <c r="DO398" s="7"/>
      <c r="DP398" s="13"/>
      <c r="DQ398" s="13"/>
      <c r="DR398" s="13"/>
      <c r="DS398" s="13"/>
      <c r="DT398" s="13"/>
      <c r="DU398" s="13"/>
      <c r="DV398" s="13"/>
      <c r="DW398" s="13"/>
      <c r="DX398" s="13"/>
      <c r="DY398" s="13"/>
      <c r="DZ398" s="13"/>
      <c r="EA398" s="13"/>
      <c r="EB398" s="13"/>
      <c r="EC398" s="13"/>
      <c r="ED398" s="13"/>
      <c r="EE398" s="13"/>
      <c r="EF398" s="97"/>
      <c r="EG398" s="97"/>
      <c r="EH398" s="97"/>
      <c r="EI398" s="97"/>
      <c r="EJ398" s="97"/>
      <c r="EK398" s="13"/>
      <c r="EL398" s="13"/>
      <c r="EM398" s="13"/>
      <c r="EN398" s="13"/>
      <c r="EO398" s="13"/>
      <c r="EP398" s="13"/>
      <c r="EQ398" s="13"/>
      <c r="ER398" s="13"/>
    </row>
    <row r="399"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7"/>
      <c r="DJ399" s="7"/>
      <c r="DK399" s="7"/>
      <c r="DL399" s="7"/>
      <c r="DM399" s="7"/>
      <c r="DN399" s="7"/>
      <c r="DO399" s="7"/>
      <c r="DP399" s="13"/>
      <c r="DQ399" s="13"/>
      <c r="DR399" s="13"/>
      <c r="DS399" s="13"/>
      <c r="DT399" s="13"/>
      <c r="DU399" s="13"/>
      <c r="DV399" s="13"/>
      <c r="DW399" s="13"/>
      <c r="DX399" s="13"/>
      <c r="DY399" s="13"/>
      <c r="DZ399" s="13"/>
      <c r="EA399" s="13"/>
      <c r="EB399" s="13"/>
      <c r="EC399" s="13"/>
      <c r="ED399" s="13"/>
      <c r="EE399" s="13"/>
      <c r="EF399" s="97"/>
      <c r="EG399" s="97"/>
      <c r="EH399" s="97"/>
      <c r="EI399" s="97"/>
      <c r="EJ399" s="97"/>
      <c r="EK399" s="13"/>
      <c r="EL399" s="13"/>
      <c r="EM399" s="13"/>
      <c r="EN399" s="13"/>
      <c r="EO399" s="13"/>
      <c r="EP399" s="13"/>
      <c r="EQ399" s="13"/>
      <c r="ER399" s="13"/>
    </row>
    <row r="400"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7"/>
      <c r="DJ400" s="7"/>
      <c r="DK400" s="7"/>
      <c r="DL400" s="7"/>
      <c r="DM400" s="7"/>
      <c r="DN400" s="7"/>
      <c r="DO400" s="7"/>
      <c r="DP400" s="13"/>
      <c r="DQ400" s="13"/>
      <c r="DR400" s="13"/>
      <c r="DS400" s="13"/>
      <c r="DT400" s="13"/>
      <c r="DU400" s="13"/>
      <c r="DV400" s="13"/>
      <c r="DW400" s="13"/>
      <c r="DX400" s="13"/>
      <c r="DY400" s="13"/>
      <c r="DZ400" s="13"/>
      <c r="EA400" s="13"/>
      <c r="EB400" s="13"/>
      <c r="EC400" s="13"/>
      <c r="ED400" s="13"/>
      <c r="EE400" s="13"/>
      <c r="EF400" s="97"/>
      <c r="EG400" s="97"/>
      <c r="EH400" s="97"/>
      <c r="EI400" s="97"/>
      <c r="EJ400" s="97"/>
      <c r="EK400" s="13"/>
      <c r="EL400" s="13"/>
      <c r="EM400" s="13"/>
      <c r="EN400" s="13"/>
      <c r="EO400" s="13"/>
      <c r="EP400" s="13"/>
      <c r="EQ400" s="13"/>
      <c r="ER400" s="13"/>
    </row>
    <row r="401"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7"/>
      <c r="DJ401" s="7"/>
      <c r="DK401" s="7"/>
      <c r="DL401" s="7"/>
      <c r="DM401" s="7"/>
      <c r="DN401" s="7"/>
      <c r="DO401" s="7"/>
      <c r="DP401" s="13"/>
      <c r="DQ401" s="13"/>
      <c r="DR401" s="13"/>
      <c r="DS401" s="13"/>
      <c r="DT401" s="13"/>
      <c r="DU401" s="13"/>
      <c r="DV401" s="13"/>
      <c r="DW401" s="13"/>
      <c r="DX401" s="13"/>
      <c r="DY401" s="13"/>
      <c r="DZ401" s="13"/>
      <c r="EA401" s="13"/>
      <c r="EB401" s="13"/>
      <c r="EC401" s="13"/>
      <c r="ED401" s="13"/>
      <c r="EE401" s="13"/>
      <c r="EF401" s="97"/>
      <c r="EG401" s="97"/>
      <c r="EH401" s="97"/>
      <c r="EI401" s="97"/>
      <c r="EJ401" s="97"/>
      <c r="EK401" s="13"/>
      <c r="EL401" s="13"/>
      <c r="EM401" s="13"/>
      <c r="EN401" s="13"/>
      <c r="EO401" s="13"/>
      <c r="EP401" s="13"/>
      <c r="EQ401" s="13"/>
      <c r="ER401" s="13"/>
    </row>
    <row r="402"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7"/>
      <c r="DJ402" s="7"/>
      <c r="DK402" s="7"/>
      <c r="DL402" s="7"/>
      <c r="DM402" s="7"/>
      <c r="DN402" s="7"/>
      <c r="DO402" s="7"/>
      <c r="DP402" s="13"/>
      <c r="DQ402" s="13"/>
      <c r="DR402" s="13"/>
      <c r="DS402" s="13"/>
      <c r="DT402" s="13"/>
      <c r="DU402" s="13"/>
      <c r="DV402" s="13"/>
      <c r="DW402" s="13"/>
      <c r="DX402" s="13"/>
      <c r="DY402" s="13"/>
      <c r="DZ402" s="13"/>
      <c r="EA402" s="13"/>
      <c r="EB402" s="13"/>
      <c r="EC402" s="13"/>
      <c r="ED402" s="13"/>
      <c r="EE402" s="13"/>
      <c r="EF402" s="97"/>
      <c r="EG402" s="97"/>
      <c r="EH402" s="97"/>
      <c r="EI402" s="97"/>
      <c r="EJ402" s="97"/>
      <c r="EK402" s="13"/>
      <c r="EL402" s="13"/>
      <c r="EM402" s="13"/>
      <c r="EN402" s="13"/>
      <c r="EO402" s="13"/>
      <c r="EP402" s="13"/>
      <c r="EQ402" s="13"/>
      <c r="ER402" s="13"/>
    </row>
    <row r="403"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7"/>
      <c r="DJ403" s="7"/>
      <c r="DK403" s="7"/>
      <c r="DL403" s="7"/>
      <c r="DM403" s="7"/>
      <c r="DN403" s="7"/>
      <c r="DO403" s="7"/>
      <c r="DP403" s="13"/>
      <c r="DQ403" s="13"/>
      <c r="DR403" s="13"/>
      <c r="DS403" s="13"/>
      <c r="DT403" s="13"/>
      <c r="DU403" s="13"/>
      <c r="DV403" s="13"/>
      <c r="DW403" s="13"/>
      <c r="DX403" s="13"/>
      <c r="DY403" s="13"/>
      <c r="DZ403" s="13"/>
      <c r="EA403" s="13"/>
      <c r="EB403" s="13"/>
      <c r="EC403" s="13"/>
      <c r="ED403" s="13"/>
      <c r="EE403" s="13"/>
      <c r="EF403" s="97"/>
      <c r="EG403" s="97"/>
      <c r="EH403" s="97"/>
      <c r="EI403" s="97"/>
      <c r="EJ403" s="97"/>
      <c r="EK403" s="13"/>
      <c r="EL403" s="13"/>
      <c r="EM403" s="13"/>
      <c r="EN403" s="13"/>
      <c r="EO403" s="13"/>
      <c r="EP403" s="13"/>
      <c r="EQ403" s="13"/>
      <c r="ER403" s="13"/>
    </row>
    <row r="404"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7"/>
      <c r="DJ404" s="7"/>
      <c r="DK404" s="7"/>
      <c r="DL404" s="7"/>
      <c r="DM404" s="7"/>
      <c r="DN404" s="7"/>
      <c r="DO404" s="7"/>
      <c r="DP404" s="13"/>
      <c r="DQ404" s="13"/>
      <c r="DR404" s="13"/>
      <c r="DS404" s="13"/>
      <c r="DT404" s="13"/>
      <c r="DU404" s="13"/>
      <c r="DV404" s="13"/>
      <c r="DW404" s="13"/>
      <c r="DX404" s="13"/>
      <c r="DY404" s="13"/>
      <c r="DZ404" s="13"/>
      <c r="EA404" s="13"/>
      <c r="EB404" s="13"/>
      <c r="EC404" s="13"/>
      <c r="ED404" s="13"/>
      <c r="EE404" s="13"/>
      <c r="EF404" s="97"/>
      <c r="EG404" s="97"/>
      <c r="EH404" s="97"/>
      <c r="EI404" s="97"/>
      <c r="EJ404" s="97"/>
      <c r="EK404" s="13"/>
      <c r="EL404" s="13"/>
      <c r="EM404" s="13"/>
      <c r="EN404" s="13"/>
      <c r="EO404" s="13"/>
      <c r="EP404" s="13"/>
      <c r="EQ404" s="13"/>
      <c r="ER404" s="13"/>
    </row>
    <row r="405"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7"/>
      <c r="DJ405" s="7"/>
      <c r="DK405" s="7"/>
      <c r="DL405" s="7"/>
      <c r="DM405" s="7"/>
      <c r="DN405" s="7"/>
      <c r="DO405" s="7"/>
      <c r="DP405" s="13"/>
      <c r="DQ405" s="13"/>
      <c r="DR405" s="13"/>
      <c r="DS405" s="13"/>
      <c r="DT405" s="13"/>
      <c r="DU405" s="13"/>
      <c r="DV405" s="13"/>
      <c r="DW405" s="13"/>
      <c r="DX405" s="13"/>
      <c r="DY405" s="13"/>
      <c r="DZ405" s="13"/>
      <c r="EA405" s="13"/>
      <c r="EB405" s="13"/>
      <c r="EC405" s="13"/>
      <c r="ED405" s="13"/>
      <c r="EE405" s="13"/>
      <c r="EF405" s="97"/>
      <c r="EG405" s="97"/>
      <c r="EH405" s="97"/>
      <c r="EI405" s="97"/>
      <c r="EJ405" s="97"/>
      <c r="EK405" s="13"/>
      <c r="EL405" s="13"/>
      <c r="EM405" s="13"/>
      <c r="EN405" s="13"/>
      <c r="EO405" s="13"/>
      <c r="EP405" s="13"/>
      <c r="EQ405" s="13"/>
      <c r="ER405" s="13"/>
    </row>
    <row r="40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7"/>
      <c r="DJ406" s="7"/>
      <c r="DK406" s="7"/>
      <c r="DL406" s="7"/>
      <c r="DM406" s="7"/>
      <c r="DN406" s="7"/>
      <c r="DO406" s="7"/>
      <c r="DP406" s="13"/>
      <c r="DQ406" s="13"/>
      <c r="DR406" s="13"/>
      <c r="DS406" s="13"/>
      <c r="DT406" s="13"/>
      <c r="DU406" s="13"/>
      <c r="DV406" s="13"/>
      <c r="DW406" s="13"/>
      <c r="DX406" s="13"/>
      <c r="DY406" s="13"/>
      <c r="DZ406" s="13"/>
      <c r="EA406" s="13"/>
      <c r="EB406" s="13"/>
      <c r="EC406" s="13"/>
      <c r="ED406" s="13"/>
      <c r="EE406" s="13"/>
      <c r="EF406" s="97"/>
      <c r="EG406" s="97"/>
      <c r="EH406" s="97"/>
      <c r="EI406" s="97"/>
      <c r="EJ406" s="97"/>
      <c r="EK406" s="13"/>
      <c r="EL406" s="13"/>
      <c r="EM406" s="13"/>
      <c r="EN406" s="13"/>
      <c r="EO406" s="13"/>
      <c r="EP406" s="13"/>
      <c r="EQ406" s="13"/>
      <c r="ER406" s="13"/>
    </row>
    <row r="407"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7"/>
      <c r="DJ407" s="7"/>
      <c r="DK407" s="7"/>
      <c r="DL407" s="7"/>
      <c r="DM407" s="7"/>
      <c r="DN407" s="7"/>
      <c r="DO407" s="7"/>
      <c r="DP407" s="13"/>
      <c r="DQ407" s="13"/>
      <c r="DR407" s="13"/>
      <c r="DS407" s="13"/>
      <c r="DT407" s="13"/>
      <c r="DU407" s="13"/>
      <c r="DV407" s="13"/>
      <c r="DW407" s="13"/>
      <c r="DX407" s="13"/>
      <c r="DY407" s="13"/>
      <c r="DZ407" s="13"/>
      <c r="EA407" s="13"/>
      <c r="EB407" s="13"/>
      <c r="EC407" s="13"/>
      <c r="ED407" s="13"/>
      <c r="EE407" s="13"/>
      <c r="EF407" s="97"/>
      <c r="EG407" s="97"/>
      <c r="EH407" s="97"/>
      <c r="EI407" s="97"/>
      <c r="EJ407" s="97"/>
      <c r="EK407" s="13"/>
      <c r="EL407" s="13"/>
      <c r="EM407" s="13"/>
      <c r="EN407" s="13"/>
      <c r="EO407" s="13"/>
      <c r="EP407" s="13"/>
      <c r="EQ407" s="13"/>
      <c r="ER407" s="13"/>
    </row>
    <row r="408"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7"/>
      <c r="DJ408" s="7"/>
      <c r="DK408" s="7"/>
      <c r="DL408" s="7"/>
      <c r="DM408" s="7"/>
      <c r="DN408" s="7"/>
      <c r="DO408" s="7"/>
      <c r="DP408" s="13"/>
      <c r="DQ408" s="13"/>
      <c r="DR408" s="13"/>
      <c r="DS408" s="13"/>
      <c r="DT408" s="13"/>
      <c r="DU408" s="13"/>
      <c r="DV408" s="13"/>
      <c r="DW408" s="13"/>
      <c r="DX408" s="13"/>
      <c r="DY408" s="13"/>
      <c r="DZ408" s="13"/>
      <c r="EA408" s="13"/>
      <c r="EB408" s="13"/>
      <c r="EC408" s="13"/>
      <c r="ED408" s="13"/>
      <c r="EE408" s="13"/>
      <c r="EF408" s="97"/>
      <c r="EG408" s="97"/>
      <c r="EH408" s="97"/>
      <c r="EI408" s="97"/>
      <c r="EJ408" s="97"/>
      <c r="EK408" s="13"/>
      <c r="EL408" s="13"/>
      <c r="EM408" s="13"/>
      <c r="EN408" s="13"/>
      <c r="EO408" s="13"/>
      <c r="EP408" s="13"/>
      <c r="EQ408" s="13"/>
      <c r="ER408" s="13"/>
    </row>
    <row r="409"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7"/>
      <c r="DJ409" s="7"/>
      <c r="DK409" s="7"/>
      <c r="DL409" s="7"/>
      <c r="DM409" s="7"/>
      <c r="DN409" s="7"/>
      <c r="DO409" s="7"/>
      <c r="DP409" s="13"/>
      <c r="DQ409" s="13"/>
      <c r="DR409" s="13"/>
      <c r="DS409" s="13"/>
      <c r="DT409" s="13"/>
      <c r="DU409" s="13"/>
      <c r="DV409" s="13"/>
      <c r="DW409" s="13"/>
      <c r="DX409" s="13"/>
      <c r="DY409" s="13"/>
      <c r="DZ409" s="13"/>
      <c r="EA409" s="13"/>
      <c r="EB409" s="13"/>
      <c r="EC409" s="13"/>
      <c r="ED409" s="13"/>
      <c r="EE409" s="13"/>
      <c r="EF409" s="97"/>
      <c r="EG409" s="97"/>
      <c r="EH409" s="97"/>
      <c r="EI409" s="97"/>
      <c r="EJ409" s="97"/>
      <c r="EK409" s="13"/>
      <c r="EL409" s="13"/>
      <c r="EM409" s="13"/>
      <c r="EN409" s="13"/>
      <c r="EO409" s="13"/>
      <c r="EP409" s="13"/>
      <c r="EQ409" s="13"/>
      <c r="ER409" s="13"/>
    </row>
    <row r="410"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7"/>
      <c r="DJ410" s="7"/>
      <c r="DK410" s="7"/>
      <c r="DL410" s="7"/>
      <c r="DM410" s="7"/>
      <c r="DN410" s="7"/>
      <c r="DO410" s="7"/>
      <c r="DP410" s="13"/>
      <c r="DQ410" s="13"/>
      <c r="DR410" s="13"/>
      <c r="DS410" s="13"/>
      <c r="DT410" s="13"/>
      <c r="DU410" s="13"/>
      <c r="DV410" s="13"/>
      <c r="DW410" s="13"/>
      <c r="DX410" s="13"/>
      <c r="DY410" s="13"/>
      <c r="DZ410" s="13"/>
      <c r="EA410" s="13"/>
      <c r="EB410" s="13"/>
      <c r="EC410" s="13"/>
      <c r="ED410" s="13"/>
      <c r="EE410" s="13"/>
      <c r="EF410" s="97"/>
      <c r="EG410" s="97"/>
      <c r="EH410" s="97"/>
      <c r="EI410" s="97"/>
      <c r="EJ410" s="97"/>
      <c r="EK410" s="13"/>
      <c r="EL410" s="13"/>
      <c r="EM410" s="13"/>
      <c r="EN410" s="13"/>
      <c r="EO410" s="13"/>
      <c r="EP410" s="13"/>
      <c r="EQ410" s="13"/>
      <c r="ER410" s="13"/>
    </row>
    <row r="411"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7"/>
      <c r="DJ411" s="7"/>
      <c r="DK411" s="7"/>
      <c r="DL411" s="7"/>
      <c r="DM411" s="7"/>
      <c r="DN411" s="7"/>
      <c r="DO411" s="7"/>
      <c r="DP411" s="13"/>
      <c r="DQ411" s="13"/>
      <c r="DR411" s="13"/>
      <c r="DS411" s="13"/>
      <c r="DT411" s="13"/>
      <c r="DU411" s="13"/>
      <c r="DV411" s="13"/>
      <c r="DW411" s="13"/>
      <c r="DX411" s="13"/>
      <c r="DY411" s="13"/>
      <c r="DZ411" s="13"/>
      <c r="EA411" s="13"/>
      <c r="EB411" s="13"/>
      <c r="EC411" s="13"/>
      <c r="ED411" s="13"/>
      <c r="EE411" s="13"/>
      <c r="EF411" s="97"/>
      <c r="EG411" s="97"/>
      <c r="EH411" s="97"/>
      <c r="EI411" s="97"/>
      <c r="EJ411" s="97"/>
      <c r="EK411" s="13"/>
      <c r="EL411" s="13"/>
      <c r="EM411" s="13"/>
      <c r="EN411" s="13"/>
      <c r="EO411" s="13"/>
      <c r="EP411" s="13"/>
      <c r="EQ411" s="13"/>
      <c r="ER411" s="13"/>
    </row>
    <row r="412"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7"/>
      <c r="DJ412" s="7"/>
      <c r="DK412" s="7"/>
      <c r="DL412" s="7"/>
      <c r="DM412" s="7"/>
      <c r="DN412" s="7"/>
      <c r="DO412" s="7"/>
      <c r="DP412" s="13"/>
      <c r="DQ412" s="13"/>
      <c r="DR412" s="13"/>
      <c r="DS412" s="13"/>
      <c r="DT412" s="13"/>
      <c r="DU412" s="13"/>
      <c r="DV412" s="13"/>
      <c r="DW412" s="13"/>
      <c r="DX412" s="13"/>
      <c r="DY412" s="13"/>
      <c r="DZ412" s="13"/>
      <c r="EA412" s="13"/>
      <c r="EB412" s="13"/>
      <c r="EC412" s="13"/>
      <c r="ED412" s="13"/>
      <c r="EE412" s="13"/>
      <c r="EF412" s="97"/>
      <c r="EG412" s="97"/>
      <c r="EH412" s="97"/>
      <c r="EI412" s="97"/>
      <c r="EJ412" s="97"/>
      <c r="EK412" s="13"/>
      <c r="EL412" s="13"/>
      <c r="EM412" s="13"/>
      <c r="EN412" s="13"/>
      <c r="EO412" s="13"/>
      <c r="EP412" s="13"/>
      <c r="EQ412" s="13"/>
      <c r="ER412" s="13"/>
    </row>
    <row r="413"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7"/>
      <c r="DJ413" s="7"/>
      <c r="DK413" s="7"/>
      <c r="DL413" s="7"/>
      <c r="DM413" s="7"/>
      <c r="DN413" s="7"/>
      <c r="DO413" s="7"/>
      <c r="DP413" s="13"/>
      <c r="DQ413" s="13"/>
      <c r="DR413" s="13"/>
      <c r="DS413" s="13"/>
      <c r="DT413" s="13"/>
      <c r="DU413" s="13"/>
      <c r="DV413" s="13"/>
      <c r="DW413" s="13"/>
      <c r="DX413" s="13"/>
      <c r="DY413" s="13"/>
      <c r="DZ413" s="13"/>
      <c r="EA413" s="13"/>
      <c r="EB413" s="13"/>
      <c r="EC413" s="13"/>
      <c r="ED413" s="13"/>
      <c r="EE413" s="13"/>
      <c r="EF413" s="97"/>
      <c r="EG413" s="97"/>
      <c r="EH413" s="97"/>
      <c r="EI413" s="97"/>
      <c r="EJ413" s="97"/>
      <c r="EK413" s="13"/>
      <c r="EL413" s="13"/>
      <c r="EM413" s="13"/>
      <c r="EN413" s="13"/>
      <c r="EO413" s="13"/>
      <c r="EP413" s="13"/>
      <c r="EQ413" s="13"/>
      <c r="ER413" s="13"/>
    </row>
    <row r="414"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7"/>
      <c r="DJ414" s="7"/>
      <c r="DK414" s="7"/>
      <c r="DL414" s="7"/>
      <c r="DM414" s="7"/>
      <c r="DN414" s="7"/>
      <c r="DO414" s="7"/>
      <c r="DP414" s="13"/>
      <c r="DQ414" s="13"/>
      <c r="DR414" s="13"/>
      <c r="DS414" s="13"/>
      <c r="DT414" s="13"/>
      <c r="DU414" s="13"/>
      <c r="DV414" s="13"/>
      <c r="DW414" s="13"/>
      <c r="DX414" s="13"/>
      <c r="DY414" s="13"/>
      <c r="DZ414" s="13"/>
      <c r="EA414" s="13"/>
      <c r="EB414" s="13"/>
      <c r="EC414" s="13"/>
      <c r="ED414" s="13"/>
      <c r="EE414" s="13"/>
      <c r="EF414" s="97"/>
      <c r="EG414" s="97"/>
      <c r="EH414" s="97"/>
      <c r="EI414" s="97"/>
      <c r="EJ414" s="97"/>
      <c r="EK414" s="13"/>
      <c r="EL414" s="13"/>
      <c r="EM414" s="13"/>
      <c r="EN414" s="13"/>
      <c r="EO414" s="13"/>
      <c r="EP414" s="13"/>
      <c r="EQ414" s="13"/>
      <c r="ER414" s="13"/>
    </row>
    <row r="415"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7"/>
      <c r="DJ415" s="7"/>
      <c r="DK415" s="7"/>
      <c r="DL415" s="7"/>
      <c r="DM415" s="7"/>
      <c r="DN415" s="7"/>
      <c r="DO415" s="7"/>
      <c r="DP415" s="13"/>
      <c r="DQ415" s="13"/>
      <c r="DR415" s="13"/>
      <c r="DS415" s="13"/>
      <c r="DT415" s="13"/>
      <c r="DU415" s="13"/>
      <c r="DV415" s="13"/>
      <c r="DW415" s="13"/>
      <c r="DX415" s="13"/>
      <c r="DY415" s="13"/>
      <c r="DZ415" s="13"/>
      <c r="EA415" s="13"/>
      <c r="EB415" s="13"/>
      <c r="EC415" s="13"/>
      <c r="ED415" s="13"/>
      <c r="EE415" s="13"/>
      <c r="EF415" s="97"/>
      <c r="EG415" s="97"/>
      <c r="EH415" s="97"/>
      <c r="EI415" s="97"/>
      <c r="EJ415" s="97"/>
      <c r="EK415" s="13"/>
      <c r="EL415" s="13"/>
      <c r="EM415" s="13"/>
      <c r="EN415" s="13"/>
      <c r="EO415" s="13"/>
      <c r="EP415" s="13"/>
      <c r="EQ415" s="13"/>
      <c r="ER415" s="13"/>
    </row>
    <row r="41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7"/>
      <c r="DJ416" s="7"/>
      <c r="DK416" s="7"/>
      <c r="DL416" s="7"/>
      <c r="DM416" s="7"/>
      <c r="DN416" s="7"/>
      <c r="DO416" s="7"/>
      <c r="DP416" s="13"/>
      <c r="DQ416" s="13"/>
      <c r="DR416" s="13"/>
      <c r="DS416" s="13"/>
      <c r="DT416" s="13"/>
      <c r="DU416" s="13"/>
      <c r="DV416" s="13"/>
      <c r="DW416" s="13"/>
      <c r="DX416" s="13"/>
      <c r="DY416" s="13"/>
      <c r="DZ416" s="13"/>
      <c r="EA416" s="13"/>
      <c r="EB416" s="13"/>
      <c r="EC416" s="13"/>
      <c r="ED416" s="13"/>
      <c r="EE416" s="13"/>
      <c r="EF416" s="97"/>
      <c r="EG416" s="97"/>
      <c r="EH416" s="97"/>
      <c r="EI416" s="97"/>
      <c r="EJ416" s="97"/>
      <c r="EK416" s="13"/>
      <c r="EL416" s="13"/>
      <c r="EM416" s="13"/>
      <c r="EN416" s="13"/>
      <c r="EO416" s="13"/>
      <c r="EP416" s="13"/>
      <c r="EQ416" s="13"/>
      <c r="ER416" s="13"/>
    </row>
    <row r="417"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7"/>
      <c r="DJ417" s="7"/>
      <c r="DK417" s="7"/>
      <c r="DL417" s="7"/>
      <c r="DM417" s="7"/>
      <c r="DN417" s="7"/>
      <c r="DO417" s="7"/>
      <c r="DP417" s="13"/>
      <c r="DQ417" s="13"/>
      <c r="DR417" s="13"/>
      <c r="DS417" s="13"/>
      <c r="DT417" s="13"/>
      <c r="DU417" s="13"/>
      <c r="DV417" s="13"/>
      <c r="DW417" s="13"/>
      <c r="DX417" s="13"/>
      <c r="DY417" s="13"/>
      <c r="DZ417" s="13"/>
      <c r="EA417" s="13"/>
      <c r="EB417" s="13"/>
      <c r="EC417" s="13"/>
      <c r="ED417" s="13"/>
      <c r="EE417" s="13"/>
      <c r="EF417" s="97"/>
      <c r="EG417" s="97"/>
      <c r="EH417" s="97"/>
      <c r="EI417" s="97"/>
      <c r="EJ417" s="97"/>
      <c r="EK417" s="13"/>
      <c r="EL417" s="13"/>
      <c r="EM417" s="13"/>
      <c r="EN417" s="13"/>
      <c r="EO417" s="13"/>
      <c r="EP417" s="13"/>
      <c r="EQ417" s="13"/>
      <c r="ER417" s="13"/>
    </row>
    <row r="418"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7"/>
      <c r="DJ418" s="7"/>
      <c r="DK418" s="7"/>
      <c r="DL418" s="7"/>
      <c r="DM418" s="7"/>
      <c r="DN418" s="7"/>
      <c r="DO418" s="7"/>
      <c r="DP418" s="13"/>
      <c r="DQ418" s="13"/>
      <c r="DR418" s="13"/>
      <c r="DS418" s="13"/>
      <c r="DT418" s="13"/>
      <c r="DU418" s="13"/>
      <c r="DV418" s="13"/>
      <c r="DW418" s="13"/>
      <c r="DX418" s="13"/>
      <c r="DY418" s="13"/>
      <c r="DZ418" s="13"/>
      <c r="EA418" s="13"/>
      <c r="EB418" s="13"/>
      <c r="EC418" s="13"/>
      <c r="ED418" s="13"/>
      <c r="EE418" s="13"/>
      <c r="EF418" s="97"/>
      <c r="EG418" s="97"/>
      <c r="EH418" s="97"/>
      <c r="EI418" s="97"/>
      <c r="EJ418" s="97"/>
      <c r="EK418" s="13"/>
      <c r="EL418" s="13"/>
      <c r="EM418" s="13"/>
      <c r="EN418" s="13"/>
      <c r="EO418" s="13"/>
      <c r="EP418" s="13"/>
      <c r="EQ418" s="13"/>
      <c r="ER418" s="13"/>
    </row>
    <row r="419"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7"/>
      <c r="DJ419" s="7"/>
      <c r="DK419" s="7"/>
      <c r="DL419" s="7"/>
      <c r="DM419" s="7"/>
      <c r="DN419" s="7"/>
      <c r="DO419" s="7"/>
      <c r="DP419" s="13"/>
      <c r="DQ419" s="13"/>
      <c r="DR419" s="13"/>
      <c r="DS419" s="13"/>
      <c r="DT419" s="13"/>
      <c r="DU419" s="13"/>
      <c r="DV419" s="13"/>
      <c r="DW419" s="13"/>
      <c r="DX419" s="13"/>
      <c r="DY419" s="13"/>
      <c r="DZ419" s="13"/>
      <c r="EA419" s="13"/>
      <c r="EB419" s="13"/>
      <c r="EC419" s="13"/>
      <c r="ED419" s="13"/>
      <c r="EE419" s="13"/>
      <c r="EF419" s="97"/>
      <c r="EG419" s="97"/>
      <c r="EH419" s="97"/>
      <c r="EI419" s="97"/>
      <c r="EJ419" s="97"/>
      <c r="EK419" s="13"/>
      <c r="EL419" s="13"/>
      <c r="EM419" s="13"/>
      <c r="EN419" s="13"/>
      <c r="EO419" s="13"/>
      <c r="EP419" s="13"/>
      <c r="EQ419" s="13"/>
      <c r="ER419" s="13"/>
    </row>
    <row r="420"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7"/>
      <c r="DJ420" s="7"/>
      <c r="DK420" s="7"/>
      <c r="DL420" s="7"/>
      <c r="DM420" s="7"/>
      <c r="DN420" s="7"/>
      <c r="DO420" s="7"/>
      <c r="DP420" s="13"/>
      <c r="DQ420" s="13"/>
      <c r="DR420" s="13"/>
      <c r="DS420" s="13"/>
      <c r="DT420" s="13"/>
      <c r="DU420" s="13"/>
      <c r="DV420" s="13"/>
      <c r="DW420" s="13"/>
      <c r="DX420" s="13"/>
      <c r="DY420" s="13"/>
      <c r="DZ420" s="13"/>
      <c r="EA420" s="13"/>
      <c r="EB420" s="13"/>
      <c r="EC420" s="13"/>
      <c r="ED420" s="13"/>
      <c r="EE420" s="13"/>
      <c r="EF420" s="97"/>
      <c r="EG420" s="97"/>
      <c r="EH420" s="97"/>
      <c r="EI420" s="97"/>
      <c r="EJ420" s="97"/>
      <c r="EK420" s="13"/>
      <c r="EL420" s="13"/>
      <c r="EM420" s="13"/>
      <c r="EN420" s="13"/>
      <c r="EO420" s="13"/>
      <c r="EP420" s="13"/>
      <c r="EQ420" s="13"/>
      <c r="ER420" s="13"/>
    </row>
    <row r="421"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7"/>
      <c r="DJ421" s="7"/>
      <c r="DK421" s="7"/>
      <c r="DL421" s="7"/>
      <c r="DM421" s="7"/>
      <c r="DN421" s="7"/>
      <c r="DO421" s="7"/>
      <c r="DP421" s="13"/>
      <c r="DQ421" s="13"/>
      <c r="DR421" s="13"/>
      <c r="DS421" s="13"/>
      <c r="DT421" s="13"/>
      <c r="DU421" s="13"/>
      <c r="DV421" s="13"/>
      <c r="DW421" s="13"/>
      <c r="DX421" s="13"/>
      <c r="DY421" s="13"/>
      <c r="DZ421" s="13"/>
      <c r="EA421" s="13"/>
      <c r="EB421" s="13"/>
      <c r="EC421" s="13"/>
      <c r="ED421" s="13"/>
      <c r="EE421" s="13"/>
      <c r="EF421" s="97"/>
      <c r="EG421" s="97"/>
      <c r="EH421" s="97"/>
      <c r="EI421" s="97"/>
      <c r="EJ421" s="97"/>
      <c r="EK421" s="13"/>
      <c r="EL421" s="13"/>
      <c r="EM421" s="13"/>
      <c r="EN421" s="13"/>
      <c r="EO421" s="13"/>
      <c r="EP421" s="13"/>
      <c r="EQ421" s="13"/>
      <c r="ER421" s="13"/>
    </row>
    <row r="422"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7"/>
      <c r="DJ422" s="7"/>
      <c r="DK422" s="7"/>
      <c r="DL422" s="7"/>
      <c r="DM422" s="7"/>
      <c r="DN422" s="7"/>
      <c r="DO422" s="7"/>
      <c r="DP422" s="13"/>
      <c r="DQ422" s="13"/>
      <c r="DR422" s="13"/>
      <c r="DS422" s="13"/>
      <c r="DT422" s="13"/>
      <c r="DU422" s="13"/>
      <c r="DV422" s="13"/>
      <c r="DW422" s="13"/>
      <c r="DX422" s="13"/>
      <c r="DY422" s="13"/>
      <c r="DZ422" s="13"/>
      <c r="EA422" s="13"/>
      <c r="EB422" s="13"/>
      <c r="EC422" s="13"/>
      <c r="ED422" s="13"/>
      <c r="EE422" s="13"/>
      <c r="EF422" s="97"/>
      <c r="EG422" s="97"/>
      <c r="EH422" s="97"/>
      <c r="EI422" s="97"/>
      <c r="EJ422" s="97"/>
      <c r="EK422" s="13"/>
      <c r="EL422" s="13"/>
      <c r="EM422" s="13"/>
      <c r="EN422" s="13"/>
      <c r="EO422" s="13"/>
      <c r="EP422" s="13"/>
      <c r="EQ422" s="13"/>
      <c r="ER422" s="13"/>
    </row>
    <row r="423"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7"/>
      <c r="DJ423" s="7"/>
      <c r="DK423" s="7"/>
      <c r="DL423" s="7"/>
      <c r="DM423" s="7"/>
      <c r="DN423" s="7"/>
      <c r="DO423" s="7"/>
      <c r="DP423" s="13"/>
      <c r="DQ423" s="13"/>
      <c r="DR423" s="13"/>
      <c r="DS423" s="13"/>
      <c r="DT423" s="13"/>
      <c r="DU423" s="13"/>
      <c r="DV423" s="13"/>
      <c r="DW423" s="13"/>
      <c r="DX423" s="13"/>
      <c r="DY423" s="13"/>
      <c r="DZ423" s="13"/>
      <c r="EA423" s="13"/>
      <c r="EB423" s="13"/>
      <c r="EC423" s="13"/>
      <c r="ED423" s="13"/>
      <c r="EE423" s="13"/>
      <c r="EF423" s="97"/>
      <c r="EG423" s="97"/>
      <c r="EH423" s="97"/>
      <c r="EI423" s="97"/>
      <c r="EJ423" s="97"/>
      <c r="EK423" s="13"/>
      <c r="EL423" s="13"/>
      <c r="EM423" s="13"/>
      <c r="EN423" s="13"/>
      <c r="EO423" s="13"/>
      <c r="EP423" s="13"/>
      <c r="EQ423" s="13"/>
      <c r="ER423" s="13"/>
    </row>
    <row r="424"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7"/>
      <c r="DJ424" s="7"/>
      <c r="DK424" s="7"/>
      <c r="DL424" s="7"/>
      <c r="DM424" s="7"/>
      <c r="DN424" s="7"/>
      <c r="DO424" s="7"/>
      <c r="DP424" s="13"/>
      <c r="DQ424" s="13"/>
      <c r="DR424" s="13"/>
      <c r="DS424" s="13"/>
      <c r="DT424" s="13"/>
      <c r="DU424" s="13"/>
      <c r="DV424" s="13"/>
      <c r="DW424" s="13"/>
      <c r="DX424" s="13"/>
      <c r="DY424" s="13"/>
      <c r="DZ424" s="13"/>
      <c r="EA424" s="13"/>
      <c r="EB424" s="13"/>
      <c r="EC424" s="13"/>
      <c r="ED424" s="13"/>
      <c r="EE424" s="13"/>
      <c r="EF424" s="97"/>
      <c r="EG424" s="97"/>
      <c r="EH424" s="97"/>
      <c r="EI424" s="97"/>
      <c r="EJ424" s="97"/>
      <c r="EK424" s="13"/>
      <c r="EL424" s="13"/>
      <c r="EM424" s="13"/>
      <c r="EN424" s="13"/>
      <c r="EO424" s="13"/>
      <c r="EP424" s="13"/>
      <c r="EQ424" s="13"/>
      <c r="ER424" s="13"/>
    </row>
    <row r="425"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7"/>
      <c r="DJ425" s="7"/>
      <c r="DK425" s="7"/>
      <c r="DL425" s="7"/>
      <c r="DM425" s="7"/>
      <c r="DN425" s="7"/>
      <c r="DO425" s="7"/>
      <c r="DP425" s="13"/>
      <c r="DQ425" s="13"/>
      <c r="DR425" s="13"/>
      <c r="DS425" s="13"/>
      <c r="DT425" s="13"/>
      <c r="DU425" s="13"/>
      <c r="DV425" s="13"/>
      <c r="DW425" s="13"/>
      <c r="DX425" s="13"/>
      <c r="DY425" s="13"/>
      <c r="DZ425" s="13"/>
      <c r="EA425" s="13"/>
      <c r="EB425" s="13"/>
      <c r="EC425" s="13"/>
      <c r="ED425" s="13"/>
      <c r="EE425" s="13"/>
      <c r="EF425" s="97"/>
      <c r="EG425" s="97"/>
      <c r="EH425" s="97"/>
      <c r="EI425" s="97"/>
      <c r="EJ425" s="97"/>
      <c r="EK425" s="13"/>
      <c r="EL425" s="13"/>
      <c r="EM425" s="13"/>
      <c r="EN425" s="13"/>
      <c r="EO425" s="13"/>
      <c r="EP425" s="13"/>
      <c r="EQ425" s="13"/>
      <c r="ER425" s="13"/>
    </row>
    <row r="4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7"/>
      <c r="DJ426" s="7"/>
      <c r="DK426" s="7"/>
      <c r="DL426" s="7"/>
      <c r="DM426" s="7"/>
      <c r="DN426" s="7"/>
      <c r="DO426" s="7"/>
      <c r="DP426" s="13"/>
      <c r="DQ426" s="13"/>
      <c r="DR426" s="13"/>
      <c r="DS426" s="13"/>
      <c r="DT426" s="13"/>
      <c r="DU426" s="13"/>
      <c r="DV426" s="13"/>
      <c r="DW426" s="13"/>
      <c r="DX426" s="13"/>
      <c r="DY426" s="13"/>
      <c r="DZ426" s="13"/>
      <c r="EA426" s="13"/>
      <c r="EB426" s="13"/>
      <c r="EC426" s="13"/>
      <c r="ED426" s="13"/>
      <c r="EE426" s="13"/>
      <c r="EF426" s="97"/>
      <c r="EG426" s="97"/>
      <c r="EH426" s="97"/>
      <c r="EI426" s="97"/>
      <c r="EJ426" s="97"/>
      <c r="EK426" s="13"/>
      <c r="EL426" s="13"/>
      <c r="EM426" s="13"/>
      <c r="EN426" s="13"/>
      <c r="EO426" s="13"/>
      <c r="EP426" s="13"/>
      <c r="EQ426" s="13"/>
      <c r="ER426" s="13"/>
    </row>
    <row r="427"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7"/>
      <c r="DJ427" s="7"/>
      <c r="DK427" s="7"/>
      <c r="DL427" s="7"/>
      <c r="DM427" s="7"/>
      <c r="DN427" s="7"/>
      <c r="DO427" s="7"/>
      <c r="DP427" s="13"/>
      <c r="DQ427" s="13"/>
      <c r="DR427" s="13"/>
      <c r="DS427" s="13"/>
      <c r="DT427" s="13"/>
      <c r="DU427" s="13"/>
      <c r="DV427" s="13"/>
      <c r="DW427" s="13"/>
      <c r="DX427" s="13"/>
      <c r="DY427" s="13"/>
      <c r="DZ427" s="13"/>
      <c r="EA427" s="13"/>
      <c r="EB427" s="13"/>
      <c r="EC427" s="13"/>
      <c r="ED427" s="13"/>
      <c r="EE427" s="13"/>
      <c r="EF427" s="97"/>
      <c r="EG427" s="97"/>
      <c r="EH427" s="97"/>
      <c r="EI427" s="97"/>
      <c r="EJ427" s="97"/>
      <c r="EK427" s="13"/>
      <c r="EL427" s="13"/>
      <c r="EM427" s="13"/>
      <c r="EN427" s="13"/>
      <c r="EO427" s="13"/>
      <c r="EP427" s="13"/>
      <c r="EQ427" s="13"/>
      <c r="ER427" s="13"/>
    </row>
    <row r="428"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7"/>
      <c r="DJ428" s="7"/>
      <c r="DK428" s="7"/>
      <c r="DL428" s="7"/>
      <c r="DM428" s="7"/>
      <c r="DN428" s="7"/>
      <c r="DO428" s="7"/>
      <c r="DP428" s="13"/>
      <c r="DQ428" s="13"/>
      <c r="DR428" s="13"/>
      <c r="DS428" s="13"/>
      <c r="DT428" s="13"/>
      <c r="DU428" s="13"/>
      <c r="DV428" s="13"/>
      <c r="DW428" s="13"/>
      <c r="DX428" s="13"/>
      <c r="DY428" s="13"/>
      <c r="DZ428" s="13"/>
      <c r="EA428" s="13"/>
      <c r="EB428" s="13"/>
      <c r="EC428" s="13"/>
      <c r="ED428" s="13"/>
      <c r="EE428" s="13"/>
      <c r="EF428" s="97"/>
      <c r="EG428" s="97"/>
      <c r="EH428" s="97"/>
      <c r="EI428" s="97"/>
      <c r="EJ428" s="97"/>
      <c r="EK428" s="13"/>
      <c r="EL428" s="13"/>
      <c r="EM428" s="13"/>
      <c r="EN428" s="13"/>
      <c r="EO428" s="13"/>
      <c r="EP428" s="13"/>
      <c r="EQ428" s="13"/>
      <c r="ER428" s="13"/>
    </row>
    <row r="429"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7"/>
      <c r="DJ429" s="7"/>
      <c r="DK429" s="7"/>
      <c r="DL429" s="7"/>
      <c r="DM429" s="7"/>
      <c r="DN429" s="7"/>
      <c r="DO429" s="7"/>
      <c r="DP429" s="13"/>
      <c r="DQ429" s="13"/>
      <c r="DR429" s="13"/>
      <c r="DS429" s="13"/>
      <c r="DT429" s="13"/>
      <c r="DU429" s="13"/>
      <c r="DV429" s="13"/>
      <c r="DW429" s="13"/>
      <c r="DX429" s="13"/>
      <c r="DY429" s="13"/>
      <c r="DZ429" s="13"/>
      <c r="EA429" s="13"/>
      <c r="EB429" s="13"/>
      <c r="EC429" s="13"/>
      <c r="ED429" s="13"/>
      <c r="EE429" s="13"/>
      <c r="EF429" s="97"/>
      <c r="EG429" s="97"/>
      <c r="EH429" s="97"/>
      <c r="EI429" s="97"/>
      <c r="EJ429" s="97"/>
      <c r="EK429" s="13"/>
      <c r="EL429" s="13"/>
      <c r="EM429" s="13"/>
      <c r="EN429" s="13"/>
      <c r="EO429" s="13"/>
      <c r="EP429" s="13"/>
      <c r="EQ429" s="13"/>
      <c r="ER429" s="13"/>
    </row>
    <row r="430"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7"/>
      <c r="DJ430" s="7"/>
      <c r="DK430" s="7"/>
      <c r="DL430" s="7"/>
      <c r="DM430" s="7"/>
      <c r="DN430" s="7"/>
      <c r="DO430" s="7"/>
      <c r="DP430" s="13"/>
      <c r="DQ430" s="13"/>
      <c r="DR430" s="13"/>
      <c r="DS430" s="13"/>
      <c r="DT430" s="13"/>
      <c r="DU430" s="13"/>
      <c r="DV430" s="13"/>
      <c r="DW430" s="13"/>
      <c r="DX430" s="13"/>
      <c r="DY430" s="13"/>
      <c r="DZ430" s="13"/>
      <c r="EA430" s="13"/>
      <c r="EB430" s="13"/>
      <c r="EC430" s="13"/>
      <c r="ED430" s="13"/>
      <c r="EE430" s="13"/>
      <c r="EF430" s="97"/>
      <c r="EG430" s="97"/>
      <c r="EH430" s="97"/>
      <c r="EI430" s="97"/>
      <c r="EJ430" s="97"/>
      <c r="EK430" s="13"/>
      <c r="EL430" s="13"/>
      <c r="EM430" s="13"/>
      <c r="EN430" s="13"/>
      <c r="EO430" s="13"/>
      <c r="EP430" s="13"/>
      <c r="EQ430" s="13"/>
      <c r="ER430" s="13"/>
    </row>
    <row r="431"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7"/>
      <c r="DJ431" s="7"/>
      <c r="DK431" s="7"/>
      <c r="DL431" s="7"/>
      <c r="DM431" s="7"/>
      <c r="DN431" s="7"/>
      <c r="DO431" s="7"/>
      <c r="DP431" s="13"/>
      <c r="DQ431" s="13"/>
      <c r="DR431" s="13"/>
      <c r="DS431" s="13"/>
      <c r="DT431" s="13"/>
      <c r="DU431" s="13"/>
      <c r="DV431" s="13"/>
      <c r="DW431" s="13"/>
      <c r="DX431" s="13"/>
      <c r="DY431" s="13"/>
      <c r="DZ431" s="13"/>
      <c r="EA431" s="13"/>
      <c r="EB431" s="13"/>
      <c r="EC431" s="13"/>
      <c r="ED431" s="13"/>
      <c r="EE431" s="13"/>
      <c r="EF431" s="97"/>
      <c r="EG431" s="97"/>
      <c r="EH431" s="97"/>
      <c r="EI431" s="97"/>
      <c r="EJ431" s="97"/>
      <c r="EK431" s="13"/>
      <c r="EL431" s="13"/>
      <c r="EM431" s="13"/>
      <c r="EN431" s="13"/>
      <c r="EO431" s="13"/>
      <c r="EP431" s="13"/>
      <c r="EQ431" s="13"/>
      <c r="ER431" s="13"/>
    </row>
    <row r="432"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7"/>
      <c r="DJ432" s="7"/>
      <c r="DK432" s="7"/>
      <c r="DL432" s="7"/>
      <c r="DM432" s="7"/>
      <c r="DN432" s="7"/>
      <c r="DO432" s="7"/>
      <c r="DP432" s="13"/>
      <c r="DQ432" s="13"/>
      <c r="DR432" s="13"/>
      <c r="DS432" s="13"/>
      <c r="DT432" s="13"/>
      <c r="DU432" s="13"/>
      <c r="DV432" s="13"/>
      <c r="DW432" s="13"/>
      <c r="DX432" s="13"/>
      <c r="DY432" s="13"/>
      <c r="DZ432" s="13"/>
      <c r="EA432" s="13"/>
      <c r="EB432" s="13"/>
      <c r="EC432" s="13"/>
      <c r="ED432" s="13"/>
      <c r="EE432" s="13"/>
      <c r="EF432" s="97"/>
      <c r="EG432" s="97"/>
      <c r="EH432" s="97"/>
      <c r="EI432" s="97"/>
      <c r="EJ432" s="97"/>
      <c r="EK432" s="13"/>
      <c r="EL432" s="13"/>
      <c r="EM432" s="13"/>
      <c r="EN432" s="13"/>
      <c r="EO432" s="13"/>
      <c r="EP432" s="13"/>
      <c r="EQ432" s="13"/>
      <c r="ER432" s="13"/>
    </row>
    <row r="433"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7"/>
      <c r="DJ433" s="7"/>
      <c r="DK433" s="7"/>
      <c r="DL433" s="7"/>
      <c r="DM433" s="7"/>
      <c r="DN433" s="7"/>
      <c r="DO433" s="7"/>
      <c r="DP433" s="13"/>
      <c r="DQ433" s="13"/>
      <c r="DR433" s="13"/>
      <c r="DS433" s="13"/>
      <c r="DT433" s="13"/>
      <c r="DU433" s="13"/>
      <c r="DV433" s="13"/>
      <c r="DW433" s="13"/>
      <c r="DX433" s="13"/>
      <c r="DY433" s="13"/>
      <c r="DZ433" s="13"/>
      <c r="EA433" s="13"/>
      <c r="EB433" s="13"/>
      <c r="EC433" s="13"/>
      <c r="ED433" s="13"/>
      <c r="EE433" s="13"/>
      <c r="EF433" s="97"/>
      <c r="EG433" s="97"/>
      <c r="EH433" s="97"/>
      <c r="EI433" s="97"/>
      <c r="EJ433" s="97"/>
      <c r="EK433" s="13"/>
      <c r="EL433" s="13"/>
      <c r="EM433" s="13"/>
      <c r="EN433" s="13"/>
      <c r="EO433" s="13"/>
      <c r="EP433" s="13"/>
      <c r="EQ433" s="13"/>
      <c r="ER433" s="13"/>
    </row>
    <row r="434"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7"/>
      <c r="DJ434" s="7"/>
      <c r="DK434" s="7"/>
      <c r="DL434" s="7"/>
      <c r="DM434" s="7"/>
      <c r="DN434" s="7"/>
      <c r="DO434" s="7"/>
      <c r="DP434" s="13"/>
      <c r="DQ434" s="13"/>
      <c r="DR434" s="13"/>
      <c r="DS434" s="13"/>
      <c r="DT434" s="13"/>
      <c r="DU434" s="13"/>
      <c r="DV434" s="13"/>
      <c r="DW434" s="13"/>
      <c r="DX434" s="13"/>
      <c r="DY434" s="13"/>
      <c r="DZ434" s="13"/>
      <c r="EA434" s="13"/>
      <c r="EB434" s="13"/>
      <c r="EC434" s="13"/>
      <c r="ED434" s="13"/>
      <c r="EE434" s="13"/>
      <c r="EF434" s="97"/>
      <c r="EG434" s="97"/>
      <c r="EH434" s="97"/>
      <c r="EI434" s="97"/>
      <c r="EJ434" s="97"/>
      <c r="EK434" s="13"/>
      <c r="EL434" s="13"/>
      <c r="EM434" s="13"/>
      <c r="EN434" s="13"/>
      <c r="EO434" s="13"/>
      <c r="EP434" s="13"/>
      <c r="EQ434" s="13"/>
      <c r="ER434" s="13"/>
    </row>
    <row r="435"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7"/>
      <c r="DJ435" s="7"/>
      <c r="DK435" s="7"/>
      <c r="DL435" s="7"/>
      <c r="DM435" s="7"/>
      <c r="DN435" s="7"/>
      <c r="DO435" s="7"/>
      <c r="DP435" s="13"/>
      <c r="DQ435" s="13"/>
      <c r="DR435" s="13"/>
      <c r="DS435" s="13"/>
      <c r="DT435" s="13"/>
      <c r="DU435" s="13"/>
      <c r="DV435" s="13"/>
      <c r="DW435" s="13"/>
      <c r="DX435" s="13"/>
      <c r="DY435" s="13"/>
      <c r="DZ435" s="13"/>
      <c r="EA435" s="13"/>
      <c r="EB435" s="13"/>
      <c r="EC435" s="13"/>
      <c r="ED435" s="13"/>
      <c r="EE435" s="13"/>
      <c r="EF435" s="97"/>
      <c r="EG435" s="97"/>
      <c r="EH435" s="97"/>
      <c r="EI435" s="97"/>
      <c r="EJ435" s="97"/>
      <c r="EK435" s="13"/>
      <c r="EL435" s="13"/>
      <c r="EM435" s="13"/>
      <c r="EN435" s="13"/>
      <c r="EO435" s="13"/>
      <c r="EP435" s="13"/>
      <c r="EQ435" s="13"/>
      <c r="ER435" s="13"/>
    </row>
    <row r="43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7"/>
      <c r="DJ436" s="7"/>
      <c r="DK436" s="7"/>
      <c r="DL436" s="7"/>
      <c r="DM436" s="7"/>
      <c r="DN436" s="7"/>
      <c r="DO436" s="7"/>
      <c r="DP436" s="13"/>
      <c r="DQ436" s="13"/>
      <c r="DR436" s="13"/>
      <c r="DS436" s="13"/>
      <c r="DT436" s="13"/>
      <c r="DU436" s="13"/>
      <c r="DV436" s="13"/>
      <c r="DW436" s="13"/>
      <c r="DX436" s="13"/>
      <c r="DY436" s="13"/>
      <c r="DZ436" s="13"/>
      <c r="EA436" s="13"/>
      <c r="EB436" s="13"/>
      <c r="EC436" s="13"/>
      <c r="ED436" s="13"/>
      <c r="EE436" s="13"/>
      <c r="EF436" s="97"/>
      <c r="EG436" s="97"/>
      <c r="EH436" s="97"/>
      <c r="EI436" s="97"/>
      <c r="EJ436" s="97"/>
      <c r="EK436" s="13"/>
      <c r="EL436" s="13"/>
      <c r="EM436" s="13"/>
      <c r="EN436" s="13"/>
      <c r="EO436" s="13"/>
      <c r="EP436" s="13"/>
      <c r="EQ436" s="13"/>
      <c r="ER436" s="13"/>
    </row>
    <row r="437"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7"/>
      <c r="DJ437" s="7"/>
      <c r="DK437" s="7"/>
      <c r="DL437" s="7"/>
      <c r="DM437" s="7"/>
      <c r="DN437" s="7"/>
      <c r="DO437" s="7"/>
      <c r="DP437" s="13"/>
      <c r="DQ437" s="13"/>
      <c r="DR437" s="13"/>
      <c r="DS437" s="13"/>
      <c r="DT437" s="13"/>
      <c r="DU437" s="13"/>
      <c r="DV437" s="13"/>
      <c r="DW437" s="13"/>
      <c r="DX437" s="13"/>
      <c r="DY437" s="13"/>
      <c r="DZ437" s="13"/>
      <c r="EA437" s="13"/>
      <c r="EB437" s="13"/>
      <c r="EC437" s="13"/>
      <c r="ED437" s="13"/>
      <c r="EE437" s="13"/>
      <c r="EF437" s="97"/>
      <c r="EG437" s="97"/>
      <c r="EH437" s="97"/>
      <c r="EI437" s="97"/>
      <c r="EJ437" s="97"/>
      <c r="EK437" s="13"/>
      <c r="EL437" s="13"/>
      <c r="EM437" s="13"/>
      <c r="EN437" s="13"/>
      <c r="EO437" s="13"/>
      <c r="EP437" s="13"/>
      <c r="EQ437" s="13"/>
      <c r="ER437" s="13"/>
    </row>
    <row r="438"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7"/>
      <c r="DJ438" s="7"/>
      <c r="DK438" s="7"/>
      <c r="DL438" s="7"/>
      <c r="DM438" s="7"/>
      <c r="DN438" s="7"/>
      <c r="DO438" s="7"/>
      <c r="DP438" s="13"/>
      <c r="DQ438" s="13"/>
      <c r="DR438" s="13"/>
      <c r="DS438" s="13"/>
      <c r="DT438" s="13"/>
      <c r="DU438" s="13"/>
      <c r="DV438" s="13"/>
      <c r="DW438" s="13"/>
      <c r="DX438" s="13"/>
      <c r="DY438" s="13"/>
      <c r="DZ438" s="13"/>
      <c r="EA438" s="13"/>
      <c r="EB438" s="13"/>
      <c r="EC438" s="13"/>
      <c r="ED438" s="13"/>
      <c r="EE438" s="13"/>
      <c r="EF438" s="97"/>
      <c r="EG438" s="97"/>
      <c r="EH438" s="97"/>
      <c r="EI438" s="97"/>
      <c r="EJ438" s="97"/>
      <c r="EK438" s="13"/>
      <c r="EL438" s="13"/>
      <c r="EM438" s="13"/>
      <c r="EN438" s="13"/>
      <c r="EO438" s="13"/>
      <c r="EP438" s="13"/>
      <c r="EQ438" s="13"/>
      <c r="ER438" s="13"/>
    </row>
    <row r="439"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7"/>
      <c r="DJ439" s="7"/>
      <c r="DK439" s="7"/>
      <c r="DL439" s="7"/>
      <c r="DM439" s="7"/>
      <c r="DN439" s="7"/>
      <c r="DO439" s="7"/>
      <c r="DP439" s="13"/>
      <c r="DQ439" s="13"/>
      <c r="DR439" s="13"/>
      <c r="DS439" s="13"/>
      <c r="DT439" s="13"/>
      <c r="DU439" s="13"/>
      <c r="DV439" s="13"/>
      <c r="DW439" s="13"/>
      <c r="DX439" s="13"/>
      <c r="DY439" s="13"/>
      <c r="DZ439" s="13"/>
      <c r="EA439" s="13"/>
      <c r="EB439" s="13"/>
      <c r="EC439" s="13"/>
      <c r="ED439" s="13"/>
      <c r="EE439" s="13"/>
      <c r="EF439" s="97"/>
      <c r="EG439" s="97"/>
      <c r="EH439" s="97"/>
      <c r="EI439" s="97"/>
      <c r="EJ439" s="97"/>
      <c r="EK439" s="13"/>
      <c r="EL439" s="13"/>
      <c r="EM439" s="13"/>
      <c r="EN439" s="13"/>
      <c r="EO439" s="13"/>
      <c r="EP439" s="13"/>
      <c r="EQ439" s="13"/>
      <c r="ER439" s="13"/>
    </row>
    <row r="440"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7"/>
      <c r="DJ440" s="7"/>
      <c r="DK440" s="7"/>
      <c r="DL440" s="7"/>
      <c r="DM440" s="7"/>
      <c r="DN440" s="7"/>
      <c r="DO440" s="7"/>
      <c r="DP440" s="13"/>
      <c r="DQ440" s="13"/>
      <c r="DR440" s="13"/>
      <c r="DS440" s="13"/>
      <c r="DT440" s="13"/>
      <c r="DU440" s="13"/>
      <c r="DV440" s="13"/>
      <c r="DW440" s="13"/>
      <c r="DX440" s="13"/>
      <c r="DY440" s="13"/>
      <c r="DZ440" s="13"/>
      <c r="EA440" s="13"/>
      <c r="EB440" s="13"/>
      <c r="EC440" s="13"/>
      <c r="ED440" s="13"/>
      <c r="EE440" s="13"/>
      <c r="EF440" s="97"/>
      <c r="EG440" s="97"/>
      <c r="EH440" s="97"/>
      <c r="EI440" s="97"/>
      <c r="EJ440" s="97"/>
      <c r="EK440" s="13"/>
      <c r="EL440" s="13"/>
      <c r="EM440" s="13"/>
      <c r="EN440" s="13"/>
      <c r="EO440" s="13"/>
      <c r="EP440" s="13"/>
      <c r="EQ440" s="13"/>
      <c r="ER440" s="13"/>
    </row>
    <row r="441"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7"/>
      <c r="DJ441" s="7"/>
      <c r="DK441" s="7"/>
      <c r="DL441" s="7"/>
      <c r="DM441" s="7"/>
      <c r="DN441" s="7"/>
      <c r="DO441" s="7"/>
      <c r="DP441" s="13"/>
      <c r="DQ441" s="13"/>
      <c r="DR441" s="13"/>
      <c r="DS441" s="13"/>
      <c r="DT441" s="13"/>
      <c r="DU441" s="13"/>
      <c r="DV441" s="13"/>
      <c r="DW441" s="13"/>
      <c r="DX441" s="13"/>
      <c r="DY441" s="13"/>
      <c r="DZ441" s="13"/>
      <c r="EA441" s="13"/>
      <c r="EB441" s="13"/>
      <c r="EC441" s="13"/>
      <c r="ED441" s="13"/>
      <c r="EE441" s="13"/>
      <c r="EF441" s="97"/>
      <c r="EG441" s="97"/>
      <c r="EH441" s="97"/>
      <c r="EI441" s="97"/>
      <c r="EJ441" s="97"/>
      <c r="EK441" s="13"/>
      <c r="EL441" s="13"/>
      <c r="EM441" s="13"/>
      <c r="EN441" s="13"/>
      <c r="EO441" s="13"/>
      <c r="EP441" s="13"/>
      <c r="EQ441" s="13"/>
      <c r="ER441" s="13"/>
    </row>
    <row r="442"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7"/>
      <c r="DJ442" s="7"/>
      <c r="DK442" s="7"/>
      <c r="DL442" s="7"/>
      <c r="DM442" s="7"/>
      <c r="DN442" s="7"/>
      <c r="DO442" s="7"/>
      <c r="DP442" s="13"/>
      <c r="DQ442" s="13"/>
      <c r="DR442" s="13"/>
      <c r="DS442" s="13"/>
      <c r="DT442" s="13"/>
      <c r="DU442" s="13"/>
      <c r="DV442" s="13"/>
      <c r="DW442" s="13"/>
      <c r="DX442" s="13"/>
      <c r="DY442" s="13"/>
      <c r="DZ442" s="13"/>
      <c r="EA442" s="13"/>
      <c r="EB442" s="13"/>
      <c r="EC442" s="13"/>
      <c r="ED442" s="13"/>
      <c r="EE442" s="13"/>
      <c r="EF442" s="97"/>
      <c r="EG442" s="97"/>
      <c r="EH442" s="97"/>
      <c r="EI442" s="97"/>
      <c r="EJ442" s="97"/>
      <c r="EK442" s="13"/>
      <c r="EL442" s="13"/>
      <c r="EM442" s="13"/>
      <c r="EN442" s="13"/>
      <c r="EO442" s="13"/>
      <c r="EP442" s="13"/>
      <c r="EQ442" s="13"/>
      <c r="ER442" s="13"/>
    </row>
    <row r="443"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7"/>
      <c r="DJ443" s="7"/>
      <c r="DK443" s="7"/>
      <c r="DL443" s="7"/>
      <c r="DM443" s="7"/>
      <c r="DN443" s="7"/>
      <c r="DO443" s="7"/>
      <c r="DP443" s="13"/>
      <c r="DQ443" s="13"/>
      <c r="DR443" s="13"/>
      <c r="DS443" s="13"/>
      <c r="DT443" s="13"/>
      <c r="DU443" s="13"/>
      <c r="DV443" s="13"/>
      <c r="DW443" s="13"/>
      <c r="DX443" s="13"/>
      <c r="DY443" s="13"/>
      <c r="DZ443" s="13"/>
      <c r="EA443" s="13"/>
      <c r="EB443" s="13"/>
      <c r="EC443" s="13"/>
      <c r="ED443" s="13"/>
      <c r="EE443" s="13"/>
      <c r="EF443" s="97"/>
      <c r="EG443" s="97"/>
      <c r="EH443" s="97"/>
      <c r="EI443" s="97"/>
      <c r="EJ443" s="97"/>
      <c r="EK443" s="13"/>
      <c r="EL443" s="13"/>
      <c r="EM443" s="13"/>
      <c r="EN443" s="13"/>
      <c r="EO443" s="13"/>
      <c r="EP443" s="13"/>
      <c r="EQ443" s="13"/>
      <c r="ER443" s="13"/>
    </row>
    <row r="444"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7"/>
      <c r="DJ444" s="7"/>
      <c r="DK444" s="7"/>
      <c r="DL444" s="7"/>
      <c r="DM444" s="7"/>
      <c r="DN444" s="7"/>
      <c r="DO444" s="7"/>
      <c r="DP444" s="13"/>
      <c r="DQ444" s="13"/>
      <c r="DR444" s="13"/>
      <c r="DS444" s="13"/>
      <c r="DT444" s="13"/>
      <c r="DU444" s="13"/>
      <c r="DV444" s="13"/>
      <c r="DW444" s="13"/>
      <c r="DX444" s="13"/>
      <c r="DY444" s="13"/>
      <c r="DZ444" s="13"/>
      <c r="EA444" s="13"/>
      <c r="EB444" s="13"/>
      <c r="EC444" s="13"/>
      <c r="ED444" s="13"/>
      <c r="EE444" s="13"/>
      <c r="EF444" s="97"/>
      <c r="EG444" s="97"/>
      <c r="EH444" s="97"/>
      <c r="EI444" s="97"/>
      <c r="EJ444" s="97"/>
      <c r="EK444" s="13"/>
      <c r="EL444" s="13"/>
      <c r="EM444" s="13"/>
      <c r="EN444" s="13"/>
      <c r="EO444" s="13"/>
      <c r="EP444" s="13"/>
      <c r="EQ444" s="13"/>
      <c r="ER444" s="13"/>
    </row>
    <row r="445"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7"/>
      <c r="DJ445" s="7"/>
      <c r="DK445" s="7"/>
      <c r="DL445" s="7"/>
      <c r="DM445" s="7"/>
      <c r="DN445" s="7"/>
      <c r="DO445" s="7"/>
      <c r="DP445" s="13"/>
      <c r="DQ445" s="13"/>
      <c r="DR445" s="13"/>
      <c r="DS445" s="13"/>
      <c r="DT445" s="13"/>
      <c r="DU445" s="13"/>
      <c r="DV445" s="13"/>
      <c r="DW445" s="13"/>
      <c r="DX445" s="13"/>
      <c r="DY445" s="13"/>
      <c r="DZ445" s="13"/>
      <c r="EA445" s="13"/>
      <c r="EB445" s="13"/>
      <c r="EC445" s="13"/>
      <c r="ED445" s="13"/>
      <c r="EE445" s="13"/>
      <c r="EF445" s="97"/>
      <c r="EG445" s="97"/>
      <c r="EH445" s="97"/>
      <c r="EI445" s="97"/>
      <c r="EJ445" s="97"/>
      <c r="EK445" s="13"/>
      <c r="EL445" s="13"/>
      <c r="EM445" s="13"/>
      <c r="EN445" s="13"/>
      <c r="EO445" s="13"/>
      <c r="EP445" s="13"/>
      <c r="EQ445" s="13"/>
      <c r="ER445" s="13"/>
    </row>
    <row r="44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7"/>
      <c r="DJ446" s="7"/>
      <c r="DK446" s="7"/>
      <c r="DL446" s="7"/>
      <c r="DM446" s="7"/>
      <c r="DN446" s="7"/>
      <c r="DO446" s="7"/>
      <c r="DP446" s="13"/>
      <c r="DQ446" s="13"/>
      <c r="DR446" s="13"/>
      <c r="DS446" s="13"/>
      <c r="DT446" s="13"/>
      <c r="DU446" s="13"/>
      <c r="DV446" s="13"/>
      <c r="DW446" s="13"/>
      <c r="DX446" s="13"/>
      <c r="DY446" s="13"/>
      <c r="DZ446" s="13"/>
      <c r="EA446" s="13"/>
      <c r="EB446" s="13"/>
      <c r="EC446" s="13"/>
      <c r="ED446" s="13"/>
      <c r="EE446" s="13"/>
      <c r="EF446" s="97"/>
      <c r="EG446" s="97"/>
      <c r="EH446" s="97"/>
      <c r="EI446" s="97"/>
      <c r="EJ446" s="97"/>
      <c r="EK446" s="13"/>
      <c r="EL446" s="13"/>
      <c r="EM446" s="13"/>
      <c r="EN446" s="13"/>
      <c r="EO446" s="13"/>
      <c r="EP446" s="13"/>
      <c r="EQ446" s="13"/>
      <c r="ER446" s="13"/>
    </row>
    <row r="447"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7"/>
      <c r="DJ447" s="7"/>
      <c r="DK447" s="7"/>
      <c r="DL447" s="7"/>
      <c r="DM447" s="7"/>
      <c r="DN447" s="7"/>
      <c r="DO447" s="7"/>
      <c r="DP447" s="13"/>
      <c r="DQ447" s="13"/>
      <c r="DR447" s="13"/>
      <c r="DS447" s="13"/>
      <c r="DT447" s="13"/>
      <c r="DU447" s="13"/>
      <c r="DV447" s="13"/>
      <c r="DW447" s="13"/>
      <c r="DX447" s="13"/>
      <c r="DY447" s="13"/>
      <c r="DZ447" s="13"/>
      <c r="EA447" s="13"/>
      <c r="EB447" s="13"/>
      <c r="EC447" s="13"/>
      <c r="ED447" s="13"/>
      <c r="EE447" s="13"/>
      <c r="EF447" s="97"/>
      <c r="EG447" s="97"/>
      <c r="EH447" s="97"/>
      <c r="EI447" s="97"/>
      <c r="EJ447" s="97"/>
      <c r="EK447" s="13"/>
      <c r="EL447" s="13"/>
      <c r="EM447" s="13"/>
      <c r="EN447" s="13"/>
      <c r="EO447" s="13"/>
      <c r="EP447" s="13"/>
      <c r="EQ447" s="13"/>
      <c r="ER447" s="13"/>
    </row>
    <row r="448"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7"/>
      <c r="DJ448" s="7"/>
      <c r="DK448" s="7"/>
      <c r="DL448" s="7"/>
      <c r="DM448" s="7"/>
      <c r="DN448" s="7"/>
      <c r="DO448" s="7"/>
      <c r="DP448" s="13"/>
      <c r="DQ448" s="13"/>
      <c r="DR448" s="13"/>
      <c r="DS448" s="13"/>
      <c r="DT448" s="13"/>
      <c r="DU448" s="13"/>
      <c r="DV448" s="13"/>
      <c r="DW448" s="13"/>
      <c r="DX448" s="13"/>
      <c r="DY448" s="13"/>
      <c r="DZ448" s="13"/>
      <c r="EA448" s="13"/>
      <c r="EB448" s="13"/>
      <c r="EC448" s="13"/>
      <c r="ED448" s="13"/>
      <c r="EE448" s="13"/>
      <c r="EF448" s="97"/>
      <c r="EG448" s="97"/>
      <c r="EH448" s="97"/>
      <c r="EI448" s="97"/>
      <c r="EJ448" s="97"/>
      <c r="EK448" s="13"/>
      <c r="EL448" s="13"/>
      <c r="EM448" s="13"/>
      <c r="EN448" s="13"/>
      <c r="EO448" s="13"/>
      <c r="EP448" s="13"/>
      <c r="EQ448" s="13"/>
      <c r="ER448" s="13"/>
    </row>
    <row r="449"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7"/>
      <c r="DJ449" s="7"/>
      <c r="DK449" s="7"/>
      <c r="DL449" s="7"/>
      <c r="DM449" s="7"/>
      <c r="DN449" s="7"/>
      <c r="DO449" s="7"/>
      <c r="DP449" s="13"/>
      <c r="DQ449" s="13"/>
      <c r="DR449" s="13"/>
      <c r="DS449" s="13"/>
      <c r="DT449" s="13"/>
      <c r="DU449" s="13"/>
      <c r="DV449" s="13"/>
      <c r="DW449" s="13"/>
      <c r="DX449" s="13"/>
      <c r="DY449" s="13"/>
      <c r="DZ449" s="13"/>
      <c r="EA449" s="13"/>
      <c r="EB449" s="13"/>
      <c r="EC449" s="13"/>
      <c r="ED449" s="13"/>
      <c r="EE449" s="13"/>
      <c r="EF449" s="97"/>
      <c r="EG449" s="97"/>
      <c r="EH449" s="97"/>
      <c r="EI449" s="97"/>
      <c r="EJ449" s="97"/>
      <c r="EK449" s="13"/>
      <c r="EL449" s="13"/>
      <c r="EM449" s="13"/>
      <c r="EN449" s="13"/>
      <c r="EO449" s="13"/>
      <c r="EP449" s="13"/>
      <c r="EQ449" s="13"/>
      <c r="ER449" s="13"/>
    </row>
    <row r="450"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7"/>
      <c r="DJ450" s="7"/>
      <c r="DK450" s="7"/>
      <c r="DL450" s="7"/>
      <c r="DM450" s="7"/>
      <c r="DN450" s="7"/>
      <c r="DO450" s="7"/>
      <c r="DP450" s="13"/>
      <c r="DQ450" s="13"/>
      <c r="DR450" s="13"/>
      <c r="DS450" s="13"/>
      <c r="DT450" s="13"/>
      <c r="DU450" s="13"/>
      <c r="DV450" s="13"/>
      <c r="DW450" s="13"/>
      <c r="DX450" s="13"/>
      <c r="DY450" s="13"/>
      <c r="DZ450" s="13"/>
      <c r="EA450" s="13"/>
      <c r="EB450" s="13"/>
      <c r="EC450" s="13"/>
      <c r="ED450" s="13"/>
      <c r="EE450" s="13"/>
      <c r="EF450" s="97"/>
      <c r="EG450" s="97"/>
      <c r="EH450" s="97"/>
      <c r="EI450" s="97"/>
      <c r="EJ450" s="97"/>
      <c r="EK450" s="13"/>
      <c r="EL450" s="13"/>
      <c r="EM450" s="13"/>
      <c r="EN450" s="13"/>
      <c r="EO450" s="13"/>
      <c r="EP450" s="13"/>
      <c r="EQ450" s="13"/>
      <c r="ER450" s="13"/>
    </row>
    <row r="451"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7"/>
      <c r="DJ451" s="7"/>
      <c r="DK451" s="7"/>
      <c r="DL451" s="7"/>
      <c r="DM451" s="7"/>
      <c r="DN451" s="7"/>
      <c r="DO451" s="7"/>
      <c r="DP451" s="13"/>
      <c r="DQ451" s="13"/>
      <c r="DR451" s="13"/>
      <c r="DS451" s="13"/>
      <c r="DT451" s="13"/>
      <c r="DU451" s="13"/>
      <c r="DV451" s="13"/>
      <c r="DW451" s="13"/>
      <c r="DX451" s="13"/>
      <c r="DY451" s="13"/>
      <c r="DZ451" s="13"/>
      <c r="EA451" s="13"/>
      <c r="EB451" s="13"/>
      <c r="EC451" s="13"/>
      <c r="ED451" s="13"/>
      <c r="EE451" s="13"/>
      <c r="EF451" s="97"/>
      <c r="EG451" s="97"/>
      <c r="EH451" s="97"/>
      <c r="EI451" s="97"/>
      <c r="EJ451" s="97"/>
      <c r="EK451" s="13"/>
      <c r="EL451" s="13"/>
      <c r="EM451" s="13"/>
      <c r="EN451" s="13"/>
      <c r="EO451" s="13"/>
      <c r="EP451" s="13"/>
      <c r="EQ451" s="13"/>
      <c r="ER451" s="13"/>
    </row>
    <row r="452"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7"/>
      <c r="DJ452" s="7"/>
      <c r="DK452" s="7"/>
      <c r="DL452" s="7"/>
      <c r="DM452" s="7"/>
      <c r="DN452" s="7"/>
      <c r="DO452" s="7"/>
      <c r="DP452" s="13"/>
      <c r="DQ452" s="13"/>
      <c r="DR452" s="13"/>
      <c r="DS452" s="13"/>
      <c r="DT452" s="13"/>
      <c r="DU452" s="13"/>
      <c r="DV452" s="13"/>
      <c r="DW452" s="13"/>
      <c r="DX452" s="13"/>
      <c r="DY452" s="13"/>
      <c r="DZ452" s="13"/>
      <c r="EA452" s="13"/>
      <c r="EB452" s="13"/>
      <c r="EC452" s="13"/>
      <c r="ED452" s="13"/>
      <c r="EE452" s="13"/>
      <c r="EF452" s="97"/>
      <c r="EG452" s="97"/>
      <c r="EH452" s="97"/>
      <c r="EI452" s="97"/>
      <c r="EJ452" s="97"/>
      <c r="EK452" s="13"/>
      <c r="EL452" s="13"/>
      <c r="EM452" s="13"/>
      <c r="EN452" s="13"/>
      <c r="EO452" s="13"/>
      <c r="EP452" s="13"/>
      <c r="EQ452" s="13"/>
      <c r="ER452" s="13"/>
    </row>
    <row r="453"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7"/>
      <c r="DJ453" s="7"/>
      <c r="DK453" s="7"/>
      <c r="DL453" s="7"/>
      <c r="DM453" s="7"/>
      <c r="DN453" s="7"/>
      <c r="DO453" s="7"/>
      <c r="DP453" s="13"/>
      <c r="DQ453" s="13"/>
      <c r="DR453" s="13"/>
      <c r="DS453" s="13"/>
      <c r="DT453" s="13"/>
      <c r="DU453" s="13"/>
      <c r="DV453" s="13"/>
      <c r="DW453" s="13"/>
      <c r="DX453" s="13"/>
      <c r="DY453" s="13"/>
      <c r="DZ453" s="13"/>
      <c r="EA453" s="13"/>
      <c r="EB453" s="13"/>
      <c r="EC453" s="13"/>
      <c r="ED453" s="13"/>
      <c r="EE453" s="13"/>
      <c r="EF453" s="97"/>
      <c r="EG453" s="97"/>
      <c r="EH453" s="97"/>
      <c r="EI453" s="97"/>
      <c r="EJ453" s="97"/>
      <c r="EK453" s="13"/>
      <c r="EL453" s="13"/>
      <c r="EM453" s="13"/>
      <c r="EN453" s="13"/>
      <c r="EO453" s="13"/>
      <c r="EP453" s="13"/>
      <c r="EQ453" s="13"/>
      <c r="ER453" s="13"/>
    </row>
    <row r="454"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7"/>
      <c r="DJ454" s="7"/>
      <c r="DK454" s="7"/>
      <c r="DL454" s="7"/>
      <c r="DM454" s="7"/>
      <c r="DN454" s="7"/>
      <c r="DO454" s="7"/>
      <c r="DP454" s="13"/>
      <c r="DQ454" s="13"/>
      <c r="DR454" s="13"/>
      <c r="DS454" s="13"/>
      <c r="DT454" s="13"/>
      <c r="DU454" s="13"/>
      <c r="DV454" s="13"/>
      <c r="DW454" s="13"/>
      <c r="DX454" s="13"/>
      <c r="DY454" s="13"/>
      <c r="DZ454" s="13"/>
      <c r="EA454" s="13"/>
      <c r="EB454" s="13"/>
      <c r="EC454" s="13"/>
      <c r="ED454" s="13"/>
      <c r="EE454" s="13"/>
      <c r="EF454" s="97"/>
      <c r="EG454" s="97"/>
      <c r="EH454" s="97"/>
      <c r="EI454" s="97"/>
      <c r="EJ454" s="97"/>
      <c r="EK454" s="13"/>
      <c r="EL454" s="13"/>
      <c r="EM454" s="13"/>
      <c r="EN454" s="13"/>
      <c r="EO454" s="13"/>
      <c r="EP454" s="13"/>
      <c r="EQ454" s="13"/>
      <c r="ER454" s="13"/>
    </row>
    <row r="455"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7"/>
      <c r="DJ455" s="7"/>
      <c r="DK455" s="7"/>
      <c r="DL455" s="7"/>
      <c r="DM455" s="7"/>
      <c r="DN455" s="7"/>
      <c r="DO455" s="7"/>
      <c r="DP455" s="13"/>
      <c r="DQ455" s="13"/>
      <c r="DR455" s="13"/>
      <c r="DS455" s="13"/>
      <c r="DT455" s="13"/>
      <c r="DU455" s="13"/>
      <c r="DV455" s="13"/>
      <c r="DW455" s="13"/>
      <c r="DX455" s="13"/>
      <c r="DY455" s="13"/>
      <c r="DZ455" s="13"/>
      <c r="EA455" s="13"/>
      <c r="EB455" s="13"/>
      <c r="EC455" s="13"/>
      <c r="ED455" s="13"/>
      <c r="EE455" s="13"/>
      <c r="EF455" s="97"/>
      <c r="EG455" s="97"/>
      <c r="EH455" s="97"/>
      <c r="EI455" s="97"/>
      <c r="EJ455" s="97"/>
      <c r="EK455" s="13"/>
      <c r="EL455" s="13"/>
      <c r="EM455" s="13"/>
      <c r="EN455" s="13"/>
      <c r="EO455" s="13"/>
      <c r="EP455" s="13"/>
      <c r="EQ455" s="13"/>
      <c r="ER455" s="13"/>
    </row>
    <row r="45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7"/>
      <c r="DJ456" s="7"/>
      <c r="DK456" s="7"/>
      <c r="DL456" s="7"/>
      <c r="DM456" s="7"/>
      <c r="DN456" s="7"/>
      <c r="DO456" s="7"/>
      <c r="DP456" s="13"/>
      <c r="DQ456" s="13"/>
      <c r="DR456" s="13"/>
      <c r="DS456" s="13"/>
      <c r="DT456" s="13"/>
      <c r="DU456" s="13"/>
      <c r="DV456" s="13"/>
      <c r="DW456" s="13"/>
      <c r="DX456" s="13"/>
      <c r="DY456" s="13"/>
      <c r="DZ456" s="13"/>
      <c r="EA456" s="13"/>
      <c r="EB456" s="13"/>
      <c r="EC456" s="13"/>
      <c r="ED456" s="13"/>
      <c r="EE456" s="13"/>
      <c r="EF456" s="97"/>
      <c r="EG456" s="97"/>
      <c r="EH456" s="97"/>
      <c r="EI456" s="97"/>
      <c r="EJ456" s="97"/>
      <c r="EK456" s="13"/>
      <c r="EL456" s="13"/>
      <c r="EM456" s="13"/>
      <c r="EN456" s="13"/>
      <c r="EO456" s="13"/>
      <c r="EP456" s="13"/>
      <c r="EQ456" s="13"/>
      <c r="ER456" s="13"/>
    </row>
    <row r="457"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7"/>
      <c r="DJ457" s="7"/>
      <c r="DK457" s="7"/>
      <c r="DL457" s="7"/>
      <c r="DM457" s="7"/>
      <c r="DN457" s="7"/>
      <c r="DO457" s="7"/>
      <c r="DP457" s="13"/>
      <c r="DQ457" s="13"/>
      <c r="DR457" s="13"/>
      <c r="DS457" s="13"/>
      <c r="DT457" s="13"/>
      <c r="DU457" s="13"/>
      <c r="DV457" s="13"/>
      <c r="DW457" s="13"/>
      <c r="DX457" s="13"/>
      <c r="DY457" s="13"/>
      <c r="DZ457" s="13"/>
      <c r="EA457" s="13"/>
      <c r="EB457" s="13"/>
      <c r="EC457" s="13"/>
      <c r="ED457" s="13"/>
      <c r="EE457" s="13"/>
      <c r="EF457" s="97"/>
      <c r="EG457" s="97"/>
      <c r="EH457" s="97"/>
      <c r="EI457" s="97"/>
      <c r="EJ457" s="97"/>
      <c r="EK457" s="13"/>
      <c r="EL457" s="13"/>
      <c r="EM457" s="13"/>
      <c r="EN457" s="13"/>
      <c r="EO457" s="13"/>
      <c r="EP457" s="13"/>
      <c r="EQ457" s="13"/>
      <c r="ER457" s="13"/>
    </row>
    <row r="458"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7"/>
      <c r="DJ458" s="7"/>
      <c r="DK458" s="7"/>
      <c r="DL458" s="7"/>
      <c r="DM458" s="7"/>
      <c r="DN458" s="7"/>
      <c r="DO458" s="7"/>
      <c r="DP458" s="13"/>
      <c r="DQ458" s="13"/>
      <c r="DR458" s="13"/>
      <c r="DS458" s="13"/>
      <c r="DT458" s="13"/>
      <c r="DU458" s="13"/>
      <c r="DV458" s="13"/>
      <c r="DW458" s="13"/>
      <c r="DX458" s="13"/>
      <c r="DY458" s="13"/>
      <c r="DZ458" s="13"/>
      <c r="EA458" s="13"/>
      <c r="EB458" s="13"/>
      <c r="EC458" s="13"/>
      <c r="ED458" s="13"/>
      <c r="EE458" s="13"/>
      <c r="EF458" s="97"/>
      <c r="EG458" s="97"/>
      <c r="EH458" s="97"/>
      <c r="EI458" s="97"/>
      <c r="EJ458" s="97"/>
      <c r="EK458" s="13"/>
      <c r="EL458" s="13"/>
      <c r="EM458" s="13"/>
      <c r="EN458" s="13"/>
      <c r="EO458" s="13"/>
      <c r="EP458" s="13"/>
      <c r="EQ458" s="13"/>
      <c r="ER458" s="13"/>
    </row>
    <row r="459"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7"/>
      <c r="DJ459" s="7"/>
      <c r="DK459" s="7"/>
      <c r="DL459" s="7"/>
      <c r="DM459" s="7"/>
      <c r="DN459" s="7"/>
      <c r="DO459" s="7"/>
      <c r="DP459" s="13"/>
      <c r="DQ459" s="13"/>
      <c r="DR459" s="13"/>
      <c r="DS459" s="13"/>
      <c r="DT459" s="13"/>
      <c r="DU459" s="13"/>
      <c r="DV459" s="13"/>
      <c r="DW459" s="13"/>
      <c r="DX459" s="13"/>
      <c r="DY459" s="13"/>
      <c r="DZ459" s="13"/>
      <c r="EA459" s="13"/>
      <c r="EB459" s="13"/>
      <c r="EC459" s="13"/>
      <c r="ED459" s="13"/>
      <c r="EE459" s="13"/>
      <c r="EF459" s="97"/>
      <c r="EG459" s="97"/>
      <c r="EH459" s="97"/>
      <c r="EI459" s="97"/>
      <c r="EJ459" s="97"/>
      <c r="EK459" s="13"/>
      <c r="EL459" s="13"/>
      <c r="EM459" s="13"/>
      <c r="EN459" s="13"/>
      <c r="EO459" s="13"/>
      <c r="EP459" s="13"/>
      <c r="EQ459" s="13"/>
      <c r="ER459" s="13"/>
    </row>
    <row r="460"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7"/>
      <c r="DJ460" s="7"/>
      <c r="DK460" s="7"/>
      <c r="DL460" s="7"/>
      <c r="DM460" s="7"/>
      <c r="DN460" s="7"/>
      <c r="DO460" s="7"/>
      <c r="DP460" s="13"/>
      <c r="DQ460" s="13"/>
      <c r="DR460" s="13"/>
      <c r="DS460" s="13"/>
      <c r="DT460" s="13"/>
      <c r="DU460" s="13"/>
      <c r="DV460" s="13"/>
      <c r="DW460" s="13"/>
      <c r="DX460" s="13"/>
      <c r="DY460" s="13"/>
      <c r="DZ460" s="13"/>
      <c r="EA460" s="13"/>
      <c r="EB460" s="13"/>
      <c r="EC460" s="13"/>
      <c r="ED460" s="13"/>
      <c r="EE460" s="13"/>
      <c r="EF460" s="97"/>
      <c r="EG460" s="97"/>
      <c r="EH460" s="97"/>
      <c r="EI460" s="97"/>
      <c r="EJ460" s="97"/>
      <c r="EK460" s="13"/>
      <c r="EL460" s="13"/>
      <c r="EM460" s="13"/>
      <c r="EN460" s="13"/>
      <c r="EO460" s="13"/>
      <c r="EP460" s="13"/>
      <c r="EQ460" s="13"/>
      <c r="ER460" s="13"/>
    </row>
    <row r="461"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7"/>
      <c r="DJ461" s="7"/>
      <c r="DK461" s="7"/>
      <c r="DL461" s="7"/>
      <c r="DM461" s="7"/>
      <c r="DN461" s="7"/>
      <c r="DO461" s="7"/>
      <c r="DP461" s="13"/>
      <c r="DQ461" s="13"/>
      <c r="DR461" s="13"/>
      <c r="DS461" s="13"/>
      <c r="DT461" s="13"/>
      <c r="DU461" s="13"/>
      <c r="DV461" s="13"/>
      <c r="DW461" s="13"/>
      <c r="DX461" s="13"/>
      <c r="DY461" s="13"/>
      <c r="DZ461" s="13"/>
      <c r="EA461" s="13"/>
      <c r="EB461" s="13"/>
      <c r="EC461" s="13"/>
      <c r="ED461" s="13"/>
      <c r="EE461" s="13"/>
      <c r="EF461" s="97"/>
      <c r="EG461" s="97"/>
      <c r="EH461" s="97"/>
      <c r="EI461" s="97"/>
      <c r="EJ461" s="97"/>
      <c r="EK461" s="13"/>
      <c r="EL461" s="13"/>
      <c r="EM461" s="13"/>
      <c r="EN461" s="13"/>
      <c r="EO461" s="13"/>
      <c r="EP461" s="13"/>
      <c r="EQ461" s="13"/>
      <c r="ER461" s="13"/>
    </row>
    <row r="462"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7"/>
      <c r="DJ462" s="7"/>
      <c r="DK462" s="7"/>
      <c r="DL462" s="7"/>
      <c r="DM462" s="7"/>
      <c r="DN462" s="7"/>
      <c r="DO462" s="7"/>
      <c r="DP462" s="13"/>
      <c r="DQ462" s="13"/>
      <c r="DR462" s="13"/>
      <c r="DS462" s="13"/>
      <c r="DT462" s="13"/>
      <c r="DU462" s="13"/>
      <c r="DV462" s="13"/>
      <c r="DW462" s="13"/>
      <c r="DX462" s="13"/>
      <c r="DY462" s="13"/>
      <c r="DZ462" s="13"/>
      <c r="EA462" s="13"/>
      <c r="EB462" s="13"/>
      <c r="EC462" s="13"/>
      <c r="ED462" s="13"/>
      <c r="EE462" s="13"/>
      <c r="EF462" s="97"/>
      <c r="EG462" s="97"/>
      <c r="EH462" s="97"/>
      <c r="EI462" s="97"/>
      <c r="EJ462" s="97"/>
      <c r="EK462" s="13"/>
      <c r="EL462" s="13"/>
      <c r="EM462" s="13"/>
      <c r="EN462" s="13"/>
      <c r="EO462" s="13"/>
      <c r="EP462" s="13"/>
      <c r="EQ462" s="13"/>
      <c r="ER462" s="13"/>
    </row>
    <row r="463"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7"/>
      <c r="DJ463" s="7"/>
      <c r="DK463" s="7"/>
      <c r="DL463" s="7"/>
      <c r="DM463" s="7"/>
      <c r="DN463" s="7"/>
      <c r="DO463" s="7"/>
      <c r="DP463" s="13"/>
      <c r="DQ463" s="13"/>
      <c r="DR463" s="13"/>
      <c r="DS463" s="13"/>
      <c r="DT463" s="13"/>
      <c r="DU463" s="13"/>
      <c r="DV463" s="13"/>
      <c r="DW463" s="13"/>
      <c r="DX463" s="13"/>
      <c r="DY463" s="13"/>
      <c r="DZ463" s="13"/>
      <c r="EA463" s="13"/>
      <c r="EB463" s="13"/>
      <c r="EC463" s="13"/>
      <c r="ED463" s="13"/>
      <c r="EE463" s="13"/>
      <c r="EF463" s="97"/>
      <c r="EG463" s="97"/>
      <c r="EH463" s="97"/>
      <c r="EI463" s="97"/>
      <c r="EJ463" s="97"/>
      <c r="EK463" s="13"/>
      <c r="EL463" s="13"/>
      <c r="EM463" s="13"/>
      <c r="EN463" s="13"/>
      <c r="EO463" s="13"/>
      <c r="EP463" s="13"/>
      <c r="EQ463" s="13"/>
      <c r="ER463" s="13"/>
    </row>
    <row r="464"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7"/>
      <c r="DJ464" s="7"/>
      <c r="DK464" s="7"/>
      <c r="DL464" s="7"/>
      <c r="DM464" s="7"/>
      <c r="DN464" s="7"/>
      <c r="DO464" s="7"/>
      <c r="DP464" s="13"/>
      <c r="DQ464" s="13"/>
      <c r="DR464" s="13"/>
      <c r="DS464" s="13"/>
      <c r="DT464" s="13"/>
      <c r="DU464" s="13"/>
      <c r="DV464" s="13"/>
      <c r="DW464" s="13"/>
      <c r="DX464" s="13"/>
      <c r="DY464" s="13"/>
      <c r="DZ464" s="13"/>
      <c r="EA464" s="13"/>
      <c r="EB464" s="13"/>
      <c r="EC464" s="13"/>
      <c r="ED464" s="13"/>
      <c r="EE464" s="13"/>
      <c r="EF464" s="97"/>
      <c r="EG464" s="97"/>
      <c r="EH464" s="97"/>
      <c r="EI464" s="97"/>
      <c r="EJ464" s="97"/>
      <c r="EK464" s="13"/>
      <c r="EL464" s="13"/>
      <c r="EM464" s="13"/>
      <c r="EN464" s="13"/>
      <c r="EO464" s="13"/>
      <c r="EP464" s="13"/>
      <c r="EQ464" s="13"/>
      <c r="ER464" s="13"/>
    </row>
    <row r="465"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7"/>
      <c r="DJ465" s="7"/>
      <c r="DK465" s="7"/>
      <c r="DL465" s="7"/>
      <c r="DM465" s="7"/>
      <c r="DN465" s="7"/>
      <c r="DO465" s="7"/>
      <c r="DP465" s="13"/>
      <c r="DQ465" s="13"/>
      <c r="DR465" s="13"/>
      <c r="DS465" s="13"/>
      <c r="DT465" s="13"/>
      <c r="DU465" s="13"/>
      <c r="DV465" s="13"/>
      <c r="DW465" s="13"/>
      <c r="DX465" s="13"/>
      <c r="DY465" s="13"/>
      <c r="DZ465" s="13"/>
      <c r="EA465" s="13"/>
      <c r="EB465" s="13"/>
      <c r="EC465" s="13"/>
      <c r="ED465" s="13"/>
      <c r="EE465" s="13"/>
      <c r="EF465" s="97"/>
      <c r="EG465" s="97"/>
      <c r="EH465" s="97"/>
      <c r="EI465" s="97"/>
      <c r="EJ465" s="97"/>
      <c r="EK465" s="13"/>
      <c r="EL465" s="13"/>
      <c r="EM465" s="13"/>
      <c r="EN465" s="13"/>
      <c r="EO465" s="13"/>
      <c r="EP465" s="13"/>
      <c r="EQ465" s="13"/>
      <c r="ER465" s="13"/>
    </row>
    <row r="46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7"/>
      <c r="DJ466" s="7"/>
      <c r="DK466" s="7"/>
      <c r="DL466" s="7"/>
      <c r="DM466" s="7"/>
      <c r="DN466" s="7"/>
      <c r="DO466" s="7"/>
      <c r="DP466" s="13"/>
      <c r="DQ466" s="13"/>
      <c r="DR466" s="13"/>
      <c r="DS466" s="13"/>
      <c r="DT466" s="13"/>
      <c r="DU466" s="13"/>
      <c r="DV466" s="13"/>
      <c r="DW466" s="13"/>
      <c r="DX466" s="13"/>
      <c r="DY466" s="13"/>
      <c r="DZ466" s="13"/>
      <c r="EA466" s="13"/>
      <c r="EB466" s="13"/>
      <c r="EC466" s="13"/>
      <c r="ED466" s="13"/>
      <c r="EE466" s="13"/>
      <c r="EF466" s="97"/>
      <c r="EG466" s="97"/>
      <c r="EH466" s="97"/>
      <c r="EI466" s="97"/>
      <c r="EJ466" s="97"/>
      <c r="EK466" s="13"/>
      <c r="EL466" s="13"/>
      <c r="EM466" s="13"/>
      <c r="EN466" s="13"/>
      <c r="EO466" s="13"/>
      <c r="EP466" s="13"/>
      <c r="EQ466" s="13"/>
      <c r="ER466" s="13"/>
    </row>
    <row r="467"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7"/>
      <c r="DJ467" s="7"/>
      <c r="DK467" s="7"/>
      <c r="DL467" s="7"/>
      <c r="DM467" s="7"/>
      <c r="DN467" s="7"/>
      <c r="DO467" s="7"/>
      <c r="DP467" s="13"/>
      <c r="DQ467" s="13"/>
      <c r="DR467" s="13"/>
      <c r="DS467" s="13"/>
      <c r="DT467" s="13"/>
      <c r="DU467" s="13"/>
      <c r="DV467" s="13"/>
      <c r="DW467" s="13"/>
      <c r="DX467" s="13"/>
      <c r="DY467" s="13"/>
      <c r="DZ467" s="13"/>
      <c r="EA467" s="13"/>
      <c r="EB467" s="13"/>
      <c r="EC467" s="13"/>
      <c r="ED467" s="13"/>
      <c r="EE467" s="13"/>
      <c r="EF467" s="97"/>
      <c r="EG467" s="97"/>
      <c r="EH467" s="97"/>
      <c r="EI467" s="97"/>
      <c r="EJ467" s="97"/>
      <c r="EK467" s="13"/>
      <c r="EL467" s="13"/>
      <c r="EM467" s="13"/>
      <c r="EN467" s="13"/>
      <c r="EO467" s="13"/>
      <c r="EP467" s="13"/>
      <c r="EQ467" s="13"/>
      <c r="ER467" s="13"/>
    </row>
    <row r="468"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7"/>
      <c r="DJ468" s="7"/>
      <c r="DK468" s="7"/>
      <c r="DL468" s="7"/>
      <c r="DM468" s="7"/>
      <c r="DN468" s="7"/>
      <c r="DO468" s="7"/>
      <c r="DP468" s="13"/>
      <c r="DQ468" s="13"/>
      <c r="DR468" s="13"/>
      <c r="DS468" s="13"/>
      <c r="DT468" s="13"/>
      <c r="DU468" s="13"/>
      <c r="DV468" s="13"/>
      <c r="DW468" s="13"/>
      <c r="DX468" s="13"/>
      <c r="DY468" s="13"/>
      <c r="DZ468" s="13"/>
      <c r="EA468" s="13"/>
      <c r="EB468" s="13"/>
      <c r="EC468" s="13"/>
      <c r="ED468" s="13"/>
      <c r="EE468" s="13"/>
      <c r="EF468" s="97"/>
      <c r="EG468" s="97"/>
      <c r="EH468" s="97"/>
      <c r="EI468" s="97"/>
      <c r="EJ468" s="97"/>
      <c r="EK468" s="13"/>
      <c r="EL468" s="13"/>
      <c r="EM468" s="13"/>
      <c r="EN468" s="13"/>
      <c r="EO468" s="13"/>
      <c r="EP468" s="13"/>
      <c r="EQ468" s="13"/>
      <c r="ER468" s="13"/>
    </row>
    <row r="469"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7"/>
      <c r="DJ469" s="7"/>
      <c r="DK469" s="7"/>
      <c r="DL469" s="7"/>
      <c r="DM469" s="7"/>
      <c r="DN469" s="7"/>
      <c r="DO469" s="7"/>
      <c r="DP469" s="13"/>
      <c r="DQ469" s="13"/>
      <c r="DR469" s="13"/>
      <c r="DS469" s="13"/>
      <c r="DT469" s="13"/>
      <c r="DU469" s="13"/>
      <c r="DV469" s="13"/>
      <c r="DW469" s="13"/>
      <c r="DX469" s="13"/>
      <c r="DY469" s="13"/>
      <c r="DZ469" s="13"/>
      <c r="EA469" s="13"/>
      <c r="EB469" s="13"/>
      <c r="EC469" s="13"/>
      <c r="ED469" s="13"/>
      <c r="EE469" s="13"/>
      <c r="EF469" s="97"/>
      <c r="EG469" s="97"/>
      <c r="EH469" s="97"/>
      <c r="EI469" s="97"/>
      <c r="EJ469" s="97"/>
      <c r="EK469" s="13"/>
      <c r="EL469" s="13"/>
      <c r="EM469" s="13"/>
      <c r="EN469" s="13"/>
      <c r="EO469" s="13"/>
      <c r="EP469" s="13"/>
      <c r="EQ469" s="13"/>
      <c r="ER469" s="13"/>
    </row>
    <row r="470"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7"/>
      <c r="DJ470" s="7"/>
      <c r="DK470" s="7"/>
      <c r="DL470" s="7"/>
      <c r="DM470" s="7"/>
      <c r="DN470" s="7"/>
      <c r="DO470" s="7"/>
      <c r="DP470" s="13"/>
      <c r="DQ470" s="13"/>
      <c r="DR470" s="13"/>
      <c r="DS470" s="13"/>
      <c r="DT470" s="13"/>
      <c r="DU470" s="13"/>
      <c r="DV470" s="13"/>
      <c r="DW470" s="13"/>
      <c r="DX470" s="13"/>
      <c r="DY470" s="13"/>
      <c r="DZ470" s="13"/>
      <c r="EA470" s="13"/>
      <c r="EB470" s="13"/>
      <c r="EC470" s="13"/>
      <c r="ED470" s="13"/>
      <c r="EE470" s="13"/>
      <c r="EF470" s="97"/>
      <c r="EG470" s="97"/>
      <c r="EH470" s="97"/>
      <c r="EI470" s="97"/>
      <c r="EJ470" s="97"/>
      <c r="EK470" s="13"/>
      <c r="EL470" s="13"/>
      <c r="EM470" s="13"/>
      <c r="EN470" s="13"/>
      <c r="EO470" s="13"/>
      <c r="EP470" s="13"/>
      <c r="EQ470" s="13"/>
      <c r="ER470" s="13"/>
    </row>
    <row r="471"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7"/>
      <c r="DJ471" s="7"/>
      <c r="DK471" s="7"/>
      <c r="DL471" s="7"/>
      <c r="DM471" s="7"/>
      <c r="DN471" s="7"/>
      <c r="DO471" s="7"/>
      <c r="DP471" s="13"/>
      <c r="DQ471" s="13"/>
      <c r="DR471" s="13"/>
      <c r="DS471" s="13"/>
      <c r="DT471" s="13"/>
      <c r="DU471" s="13"/>
      <c r="DV471" s="13"/>
      <c r="DW471" s="13"/>
      <c r="DX471" s="13"/>
      <c r="DY471" s="13"/>
      <c r="DZ471" s="13"/>
      <c r="EA471" s="13"/>
      <c r="EB471" s="13"/>
      <c r="EC471" s="13"/>
      <c r="ED471" s="13"/>
      <c r="EE471" s="13"/>
      <c r="EF471" s="97"/>
      <c r="EG471" s="97"/>
      <c r="EH471" s="97"/>
      <c r="EI471" s="97"/>
      <c r="EJ471" s="97"/>
      <c r="EK471" s="13"/>
      <c r="EL471" s="13"/>
      <c r="EM471" s="13"/>
      <c r="EN471" s="13"/>
      <c r="EO471" s="13"/>
      <c r="EP471" s="13"/>
      <c r="EQ471" s="13"/>
      <c r="ER471" s="13"/>
    </row>
    <row r="472"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7"/>
      <c r="DJ472" s="7"/>
      <c r="DK472" s="7"/>
      <c r="DL472" s="7"/>
      <c r="DM472" s="7"/>
      <c r="DN472" s="7"/>
      <c r="DO472" s="7"/>
      <c r="DP472" s="13"/>
      <c r="DQ472" s="13"/>
      <c r="DR472" s="13"/>
      <c r="DS472" s="13"/>
      <c r="DT472" s="13"/>
      <c r="DU472" s="13"/>
      <c r="DV472" s="13"/>
      <c r="DW472" s="13"/>
      <c r="DX472" s="13"/>
      <c r="DY472" s="13"/>
      <c r="DZ472" s="13"/>
      <c r="EA472" s="13"/>
      <c r="EB472" s="13"/>
      <c r="EC472" s="13"/>
      <c r="ED472" s="13"/>
      <c r="EE472" s="13"/>
      <c r="EF472" s="97"/>
      <c r="EG472" s="97"/>
      <c r="EH472" s="97"/>
      <c r="EI472" s="97"/>
      <c r="EJ472" s="97"/>
      <c r="EK472" s="13"/>
      <c r="EL472" s="13"/>
      <c r="EM472" s="13"/>
      <c r="EN472" s="13"/>
      <c r="EO472" s="13"/>
      <c r="EP472" s="13"/>
      <c r="EQ472" s="13"/>
      <c r="ER472" s="13"/>
    </row>
    <row r="473"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7"/>
      <c r="DJ473" s="7"/>
      <c r="DK473" s="7"/>
      <c r="DL473" s="7"/>
      <c r="DM473" s="7"/>
      <c r="DN473" s="7"/>
      <c r="DO473" s="7"/>
      <c r="DP473" s="13"/>
      <c r="DQ473" s="13"/>
      <c r="DR473" s="13"/>
      <c r="DS473" s="13"/>
      <c r="DT473" s="13"/>
      <c r="DU473" s="13"/>
      <c r="DV473" s="13"/>
      <c r="DW473" s="13"/>
      <c r="DX473" s="13"/>
      <c r="DY473" s="13"/>
      <c r="DZ473" s="13"/>
      <c r="EA473" s="13"/>
      <c r="EB473" s="13"/>
      <c r="EC473" s="13"/>
      <c r="ED473" s="13"/>
      <c r="EE473" s="13"/>
      <c r="EF473" s="97"/>
      <c r="EG473" s="97"/>
      <c r="EH473" s="97"/>
      <c r="EI473" s="97"/>
      <c r="EJ473" s="97"/>
      <c r="EK473" s="13"/>
      <c r="EL473" s="13"/>
      <c r="EM473" s="13"/>
      <c r="EN473" s="13"/>
      <c r="EO473" s="13"/>
      <c r="EP473" s="13"/>
      <c r="EQ473" s="13"/>
      <c r="ER473" s="13"/>
    </row>
    <row r="474"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7"/>
      <c r="DJ474" s="7"/>
      <c r="DK474" s="7"/>
      <c r="DL474" s="7"/>
      <c r="DM474" s="7"/>
      <c r="DN474" s="7"/>
      <c r="DO474" s="7"/>
      <c r="DP474" s="13"/>
      <c r="DQ474" s="13"/>
      <c r="DR474" s="13"/>
      <c r="DS474" s="13"/>
      <c r="DT474" s="13"/>
      <c r="DU474" s="13"/>
      <c r="DV474" s="13"/>
      <c r="DW474" s="13"/>
      <c r="DX474" s="13"/>
      <c r="DY474" s="13"/>
      <c r="DZ474" s="13"/>
      <c r="EA474" s="13"/>
      <c r="EB474" s="13"/>
      <c r="EC474" s="13"/>
      <c r="ED474" s="13"/>
      <c r="EE474" s="13"/>
      <c r="EF474" s="97"/>
      <c r="EG474" s="97"/>
      <c r="EH474" s="97"/>
      <c r="EI474" s="97"/>
      <c r="EJ474" s="97"/>
      <c r="EK474" s="13"/>
      <c r="EL474" s="13"/>
      <c r="EM474" s="13"/>
      <c r="EN474" s="13"/>
      <c r="EO474" s="13"/>
      <c r="EP474" s="13"/>
      <c r="EQ474" s="13"/>
      <c r="ER474" s="13"/>
    </row>
    <row r="475"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7"/>
      <c r="DJ475" s="7"/>
      <c r="DK475" s="7"/>
      <c r="DL475" s="7"/>
      <c r="DM475" s="7"/>
      <c r="DN475" s="7"/>
      <c r="DO475" s="7"/>
      <c r="DP475" s="13"/>
      <c r="DQ475" s="13"/>
      <c r="DR475" s="13"/>
      <c r="DS475" s="13"/>
      <c r="DT475" s="13"/>
      <c r="DU475" s="13"/>
      <c r="DV475" s="13"/>
      <c r="DW475" s="13"/>
      <c r="DX475" s="13"/>
      <c r="DY475" s="13"/>
      <c r="DZ475" s="13"/>
      <c r="EA475" s="13"/>
      <c r="EB475" s="13"/>
      <c r="EC475" s="13"/>
      <c r="ED475" s="13"/>
      <c r="EE475" s="13"/>
      <c r="EF475" s="97"/>
      <c r="EG475" s="97"/>
      <c r="EH475" s="97"/>
      <c r="EI475" s="97"/>
      <c r="EJ475" s="97"/>
      <c r="EK475" s="13"/>
      <c r="EL475" s="13"/>
      <c r="EM475" s="13"/>
      <c r="EN475" s="13"/>
      <c r="EO475" s="13"/>
      <c r="EP475" s="13"/>
      <c r="EQ475" s="13"/>
      <c r="ER475" s="13"/>
    </row>
    <row r="47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7"/>
      <c r="DJ476" s="7"/>
      <c r="DK476" s="7"/>
      <c r="DL476" s="7"/>
      <c r="DM476" s="7"/>
      <c r="DN476" s="7"/>
      <c r="DO476" s="7"/>
      <c r="DP476" s="13"/>
      <c r="DQ476" s="13"/>
      <c r="DR476" s="13"/>
      <c r="DS476" s="13"/>
      <c r="DT476" s="13"/>
      <c r="DU476" s="13"/>
      <c r="DV476" s="13"/>
      <c r="DW476" s="13"/>
      <c r="DX476" s="13"/>
      <c r="DY476" s="13"/>
      <c r="DZ476" s="13"/>
      <c r="EA476" s="13"/>
      <c r="EB476" s="13"/>
      <c r="EC476" s="13"/>
      <c r="ED476" s="13"/>
      <c r="EE476" s="13"/>
      <c r="EF476" s="97"/>
      <c r="EG476" s="97"/>
      <c r="EH476" s="97"/>
      <c r="EI476" s="97"/>
      <c r="EJ476" s="97"/>
      <c r="EK476" s="13"/>
      <c r="EL476" s="13"/>
      <c r="EM476" s="13"/>
      <c r="EN476" s="13"/>
      <c r="EO476" s="13"/>
      <c r="EP476" s="13"/>
      <c r="EQ476" s="13"/>
      <c r="ER476" s="13"/>
    </row>
    <row r="477"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7"/>
      <c r="DJ477" s="7"/>
      <c r="DK477" s="7"/>
      <c r="DL477" s="7"/>
      <c r="DM477" s="7"/>
      <c r="DN477" s="7"/>
      <c r="DO477" s="7"/>
      <c r="DP477" s="13"/>
      <c r="DQ477" s="13"/>
      <c r="DR477" s="13"/>
      <c r="DS477" s="13"/>
      <c r="DT477" s="13"/>
      <c r="DU477" s="13"/>
      <c r="DV477" s="13"/>
      <c r="DW477" s="13"/>
      <c r="DX477" s="13"/>
      <c r="DY477" s="13"/>
      <c r="DZ477" s="13"/>
      <c r="EA477" s="13"/>
      <c r="EB477" s="13"/>
      <c r="EC477" s="13"/>
      <c r="ED477" s="13"/>
      <c r="EE477" s="13"/>
      <c r="EF477" s="97"/>
      <c r="EG477" s="97"/>
      <c r="EH477" s="97"/>
      <c r="EI477" s="97"/>
      <c r="EJ477" s="97"/>
      <c r="EK477" s="13"/>
      <c r="EL477" s="13"/>
      <c r="EM477" s="13"/>
      <c r="EN477" s="13"/>
      <c r="EO477" s="13"/>
      <c r="EP477" s="13"/>
      <c r="EQ477" s="13"/>
      <c r="ER477" s="13"/>
    </row>
    <row r="478"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7"/>
      <c r="DJ478" s="7"/>
      <c r="DK478" s="7"/>
      <c r="DL478" s="7"/>
      <c r="DM478" s="7"/>
      <c r="DN478" s="7"/>
      <c r="DO478" s="7"/>
      <c r="DP478" s="13"/>
      <c r="DQ478" s="13"/>
      <c r="DR478" s="13"/>
      <c r="DS478" s="13"/>
      <c r="DT478" s="13"/>
      <c r="DU478" s="13"/>
      <c r="DV478" s="13"/>
      <c r="DW478" s="13"/>
      <c r="DX478" s="13"/>
      <c r="DY478" s="13"/>
      <c r="DZ478" s="13"/>
      <c r="EA478" s="13"/>
      <c r="EB478" s="13"/>
      <c r="EC478" s="13"/>
      <c r="ED478" s="13"/>
      <c r="EE478" s="13"/>
      <c r="EF478" s="97"/>
      <c r="EG478" s="97"/>
      <c r="EH478" s="97"/>
      <c r="EI478" s="97"/>
      <c r="EJ478" s="97"/>
      <c r="EK478" s="13"/>
      <c r="EL478" s="13"/>
      <c r="EM478" s="13"/>
      <c r="EN478" s="13"/>
      <c r="EO478" s="13"/>
      <c r="EP478" s="13"/>
      <c r="EQ478" s="13"/>
      <c r="ER478" s="13"/>
    </row>
    <row r="479"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7"/>
      <c r="DJ479" s="7"/>
      <c r="DK479" s="7"/>
      <c r="DL479" s="7"/>
      <c r="DM479" s="7"/>
      <c r="DN479" s="7"/>
      <c r="DO479" s="7"/>
      <c r="DP479" s="13"/>
      <c r="DQ479" s="13"/>
      <c r="DR479" s="13"/>
      <c r="DS479" s="13"/>
      <c r="DT479" s="13"/>
      <c r="DU479" s="13"/>
      <c r="DV479" s="13"/>
      <c r="DW479" s="13"/>
      <c r="DX479" s="13"/>
      <c r="DY479" s="13"/>
      <c r="DZ479" s="13"/>
      <c r="EA479" s="13"/>
      <c r="EB479" s="13"/>
      <c r="EC479" s="13"/>
      <c r="ED479" s="13"/>
      <c r="EE479" s="13"/>
      <c r="EF479" s="97"/>
      <c r="EG479" s="97"/>
      <c r="EH479" s="97"/>
      <c r="EI479" s="97"/>
      <c r="EJ479" s="97"/>
      <c r="EK479" s="13"/>
      <c r="EL479" s="13"/>
      <c r="EM479" s="13"/>
      <c r="EN479" s="13"/>
      <c r="EO479" s="13"/>
      <c r="EP479" s="13"/>
      <c r="EQ479" s="13"/>
      <c r="ER479" s="13"/>
    </row>
    <row r="480"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7"/>
      <c r="DJ480" s="7"/>
      <c r="DK480" s="7"/>
      <c r="DL480" s="7"/>
      <c r="DM480" s="7"/>
      <c r="DN480" s="7"/>
      <c r="DO480" s="7"/>
      <c r="DP480" s="13"/>
      <c r="DQ480" s="13"/>
      <c r="DR480" s="13"/>
      <c r="DS480" s="13"/>
      <c r="DT480" s="13"/>
      <c r="DU480" s="13"/>
      <c r="DV480" s="13"/>
      <c r="DW480" s="13"/>
      <c r="DX480" s="13"/>
      <c r="DY480" s="13"/>
      <c r="DZ480" s="13"/>
      <c r="EA480" s="13"/>
      <c r="EB480" s="13"/>
      <c r="EC480" s="13"/>
      <c r="ED480" s="13"/>
      <c r="EE480" s="13"/>
      <c r="EF480" s="97"/>
      <c r="EG480" s="97"/>
      <c r="EH480" s="97"/>
      <c r="EI480" s="97"/>
      <c r="EJ480" s="97"/>
      <c r="EK480" s="13"/>
      <c r="EL480" s="13"/>
      <c r="EM480" s="13"/>
      <c r="EN480" s="13"/>
      <c r="EO480" s="13"/>
      <c r="EP480" s="13"/>
      <c r="EQ480" s="13"/>
      <c r="ER480" s="13"/>
    </row>
    <row r="481"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7"/>
      <c r="DJ481" s="7"/>
      <c r="DK481" s="7"/>
      <c r="DL481" s="7"/>
      <c r="DM481" s="7"/>
      <c r="DN481" s="7"/>
      <c r="DO481" s="7"/>
      <c r="DP481" s="13"/>
      <c r="DQ481" s="13"/>
      <c r="DR481" s="13"/>
      <c r="DS481" s="13"/>
      <c r="DT481" s="13"/>
      <c r="DU481" s="13"/>
      <c r="DV481" s="13"/>
      <c r="DW481" s="13"/>
      <c r="DX481" s="13"/>
      <c r="DY481" s="13"/>
      <c r="DZ481" s="13"/>
      <c r="EA481" s="13"/>
      <c r="EB481" s="13"/>
      <c r="EC481" s="13"/>
      <c r="ED481" s="13"/>
      <c r="EE481" s="13"/>
      <c r="EF481" s="97"/>
      <c r="EG481" s="97"/>
      <c r="EH481" s="97"/>
      <c r="EI481" s="97"/>
      <c r="EJ481" s="97"/>
      <c r="EK481" s="13"/>
      <c r="EL481" s="13"/>
      <c r="EM481" s="13"/>
      <c r="EN481" s="13"/>
      <c r="EO481" s="13"/>
      <c r="EP481" s="13"/>
      <c r="EQ481" s="13"/>
      <c r="ER481" s="13"/>
    </row>
    <row r="482"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7"/>
      <c r="DJ482" s="7"/>
      <c r="DK482" s="7"/>
      <c r="DL482" s="7"/>
      <c r="DM482" s="7"/>
      <c r="DN482" s="7"/>
      <c r="DO482" s="7"/>
      <c r="DP482" s="13"/>
      <c r="DQ482" s="13"/>
      <c r="DR482" s="13"/>
      <c r="DS482" s="13"/>
      <c r="DT482" s="13"/>
      <c r="DU482" s="13"/>
      <c r="DV482" s="13"/>
      <c r="DW482" s="13"/>
      <c r="DX482" s="13"/>
      <c r="DY482" s="13"/>
      <c r="DZ482" s="13"/>
      <c r="EA482" s="13"/>
      <c r="EB482" s="13"/>
      <c r="EC482" s="13"/>
      <c r="ED482" s="13"/>
      <c r="EE482" s="13"/>
      <c r="EF482" s="97"/>
      <c r="EG482" s="97"/>
      <c r="EH482" s="97"/>
      <c r="EI482" s="97"/>
      <c r="EJ482" s="97"/>
      <c r="EK482" s="13"/>
      <c r="EL482" s="13"/>
      <c r="EM482" s="13"/>
      <c r="EN482" s="13"/>
      <c r="EO482" s="13"/>
      <c r="EP482" s="13"/>
      <c r="EQ482" s="13"/>
      <c r="ER482" s="13"/>
    </row>
    <row r="483"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7"/>
      <c r="DJ483" s="7"/>
      <c r="DK483" s="7"/>
      <c r="DL483" s="7"/>
      <c r="DM483" s="7"/>
      <c r="DN483" s="7"/>
      <c r="DO483" s="7"/>
      <c r="DP483" s="13"/>
      <c r="DQ483" s="13"/>
      <c r="DR483" s="13"/>
      <c r="DS483" s="13"/>
      <c r="DT483" s="13"/>
      <c r="DU483" s="13"/>
      <c r="DV483" s="13"/>
      <c r="DW483" s="13"/>
      <c r="DX483" s="13"/>
      <c r="DY483" s="13"/>
      <c r="DZ483" s="13"/>
      <c r="EA483" s="13"/>
      <c r="EB483" s="13"/>
      <c r="EC483" s="13"/>
      <c r="ED483" s="13"/>
      <c r="EE483" s="13"/>
      <c r="EF483" s="97"/>
      <c r="EG483" s="97"/>
      <c r="EH483" s="97"/>
      <c r="EI483" s="97"/>
      <c r="EJ483" s="97"/>
      <c r="EK483" s="13"/>
      <c r="EL483" s="13"/>
      <c r="EM483" s="13"/>
      <c r="EN483" s="13"/>
      <c r="EO483" s="13"/>
      <c r="EP483" s="13"/>
      <c r="EQ483" s="13"/>
      <c r="ER483" s="13"/>
    </row>
    <row r="484"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7"/>
      <c r="DJ484" s="7"/>
      <c r="DK484" s="7"/>
      <c r="DL484" s="7"/>
      <c r="DM484" s="7"/>
      <c r="DN484" s="7"/>
      <c r="DO484" s="7"/>
      <c r="DP484" s="13"/>
      <c r="DQ484" s="13"/>
      <c r="DR484" s="13"/>
      <c r="DS484" s="13"/>
      <c r="DT484" s="13"/>
      <c r="DU484" s="13"/>
      <c r="DV484" s="13"/>
      <c r="DW484" s="13"/>
      <c r="DX484" s="13"/>
      <c r="DY484" s="13"/>
      <c r="DZ484" s="13"/>
      <c r="EA484" s="13"/>
      <c r="EB484" s="13"/>
      <c r="EC484" s="13"/>
      <c r="ED484" s="13"/>
      <c r="EE484" s="13"/>
      <c r="EF484" s="97"/>
      <c r="EG484" s="97"/>
      <c r="EH484" s="97"/>
      <c r="EI484" s="97"/>
      <c r="EJ484" s="97"/>
      <c r="EK484" s="13"/>
      <c r="EL484" s="13"/>
      <c r="EM484" s="13"/>
      <c r="EN484" s="13"/>
      <c r="EO484" s="13"/>
      <c r="EP484" s="13"/>
      <c r="EQ484" s="13"/>
      <c r="ER484" s="13"/>
    </row>
    <row r="485"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7"/>
      <c r="DJ485" s="7"/>
      <c r="DK485" s="7"/>
      <c r="DL485" s="7"/>
      <c r="DM485" s="7"/>
      <c r="DN485" s="7"/>
      <c r="DO485" s="7"/>
      <c r="DP485" s="13"/>
      <c r="DQ485" s="13"/>
      <c r="DR485" s="13"/>
      <c r="DS485" s="13"/>
      <c r="DT485" s="13"/>
      <c r="DU485" s="13"/>
      <c r="DV485" s="13"/>
      <c r="DW485" s="13"/>
      <c r="DX485" s="13"/>
      <c r="DY485" s="13"/>
      <c r="DZ485" s="13"/>
      <c r="EA485" s="13"/>
      <c r="EB485" s="13"/>
      <c r="EC485" s="13"/>
      <c r="ED485" s="13"/>
      <c r="EE485" s="13"/>
      <c r="EF485" s="97"/>
      <c r="EG485" s="97"/>
      <c r="EH485" s="97"/>
      <c r="EI485" s="97"/>
      <c r="EJ485" s="97"/>
      <c r="EK485" s="13"/>
      <c r="EL485" s="13"/>
      <c r="EM485" s="13"/>
      <c r="EN485" s="13"/>
      <c r="EO485" s="13"/>
      <c r="EP485" s="13"/>
      <c r="EQ485" s="13"/>
      <c r="ER485" s="13"/>
    </row>
    <row r="48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7"/>
      <c r="DJ486" s="7"/>
      <c r="DK486" s="7"/>
      <c r="DL486" s="7"/>
      <c r="DM486" s="7"/>
      <c r="DN486" s="7"/>
      <c r="DO486" s="7"/>
      <c r="DP486" s="13"/>
      <c r="DQ486" s="13"/>
      <c r="DR486" s="13"/>
      <c r="DS486" s="13"/>
      <c r="DT486" s="13"/>
      <c r="DU486" s="13"/>
      <c r="DV486" s="13"/>
      <c r="DW486" s="13"/>
      <c r="DX486" s="13"/>
      <c r="DY486" s="13"/>
      <c r="DZ486" s="13"/>
      <c r="EA486" s="13"/>
      <c r="EB486" s="13"/>
      <c r="EC486" s="13"/>
      <c r="ED486" s="13"/>
      <c r="EE486" s="13"/>
      <c r="EF486" s="97"/>
      <c r="EG486" s="97"/>
      <c r="EH486" s="97"/>
      <c r="EI486" s="97"/>
      <c r="EJ486" s="97"/>
      <c r="EK486" s="13"/>
      <c r="EL486" s="13"/>
      <c r="EM486" s="13"/>
      <c r="EN486" s="13"/>
      <c r="EO486" s="13"/>
      <c r="EP486" s="13"/>
      <c r="EQ486" s="13"/>
      <c r="ER486" s="13"/>
    </row>
    <row r="487"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7"/>
      <c r="DJ487" s="7"/>
      <c r="DK487" s="7"/>
      <c r="DL487" s="7"/>
      <c r="DM487" s="7"/>
      <c r="DN487" s="7"/>
      <c r="DO487" s="7"/>
      <c r="DP487" s="13"/>
      <c r="DQ487" s="13"/>
      <c r="DR487" s="13"/>
      <c r="DS487" s="13"/>
      <c r="DT487" s="13"/>
      <c r="DU487" s="13"/>
      <c r="DV487" s="13"/>
      <c r="DW487" s="13"/>
      <c r="DX487" s="13"/>
      <c r="DY487" s="13"/>
      <c r="DZ487" s="13"/>
      <c r="EA487" s="13"/>
      <c r="EB487" s="13"/>
      <c r="EC487" s="13"/>
      <c r="ED487" s="13"/>
      <c r="EE487" s="13"/>
      <c r="EF487" s="97"/>
      <c r="EG487" s="97"/>
      <c r="EH487" s="97"/>
      <c r="EI487" s="97"/>
      <c r="EJ487" s="97"/>
      <c r="EK487" s="13"/>
      <c r="EL487" s="13"/>
      <c r="EM487" s="13"/>
      <c r="EN487" s="13"/>
      <c r="EO487" s="13"/>
      <c r="EP487" s="13"/>
      <c r="EQ487" s="13"/>
      <c r="ER487" s="13"/>
    </row>
    <row r="488"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7"/>
      <c r="DJ488" s="7"/>
      <c r="DK488" s="7"/>
      <c r="DL488" s="7"/>
      <c r="DM488" s="7"/>
      <c r="DN488" s="7"/>
      <c r="DO488" s="7"/>
      <c r="DP488" s="13"/>
      <c r="DQ488" s="13"/>
      <c r="DR488" s="13"/>
      <c r="DS488" s="13"/>
      <c r="DT488" s="13"/>
      <c r="DU488" s="13"/>
      <c r="DV488" s="13"/>
      <c r="DW488" s="13"/>
      <c r="DX488" s="13"/>
      <c r="DY488" s="13"/>
      <c r="DZ488" s="13"/>
      <c r="EA488" s="13"/>
      <c r="EB488" s="13"/>
      <c r="EC488" s="13"/>
      <c r="ED488" s="13"/>
      <c r="EE488" s="13"/>
      <c r="EF488" s="97"/>
      <c r="EG488" s="97"/>
      <c r="EH488" s="97"/>
      <c r="EI488" s="97"/>
      <c r="EJ488" s="97"/>
      <c r="EK488" s="13"/>
      <c r="EL488" s="13"/>
      <c r="EM488" s="13"/>
      <c r="EN488" s="13"/>
      <c r="EO488" s="13"/>
      <c r="EP488" s="13"/>
      <c r="EQ488" s="13"/>
      <c r="ER488" s="13"/>
    </row>
    <row r="489"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7"/>
      <c r="DJ489" s="7"/>
      <c r="DK489" s="7"/>
      <c r="DL489" s="7"/>
      <c r="DM489" s="7"/>
      <c r="DN489" s="7"/>
      <c r="DO489" s="7"/>
      <c r="DP489" s="13"/>
      <c r="DQ489" s="13"/>
      <c r="DR489" s="13"/>
      <c r="DS489" s="13"/>
      <c r="DT489" s="13"/>
      <c r="DU489" s="13"/>
      <c r="DV489" s="13"/>
      <c r="DW489" s="13"/>
      <c r="DX489" s="13"/>
      <c r="DY489" s="13"/>
      <c r="DZ489" s="13"/>
      <c r="EA489" s="13"/>
      <c r="EB489" s="13"/>
      <c r="EC489" s="13"/>
      <c r="ED489" s="13"/>
      <c r="EE489" s="13"/>
      <c r="EF489" s="97"/>
      <c r="EG489" s="97"/>
      <c r="EH489" s="97"/>
      <c r="EI489" s="97"/>
      <c r="EJ489" s="97"/>
      <c r="EK489" s="13"/>
      <c r="EL489" s="13"/>
      <c r="EM489" s="13"/>
      <c r="EN489" s="13"/>
      <c r="EO489" s="13"/>
      <c r="EP489" s="13"/>
      <c r="EQ489" s="13"/>
      <c r="ER489" s="13"/>
    </row>
    <row r="490"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7"/>
      <c r="DJ490" s="7"/>
      <c r="DK490" s="7"/>
      <c r="DL490" s="7"/>
      <c r="DM490" s="7"/>
      <c r="DN490" s="7"/>
      <c r="DO490" s="7"/>
      <c r="DP490" s="13"/>
      <c r="DQ490" s="13"/>
      <c r="DR490" s="13"/>
      <c r="DS490" s="13"/>
      <c r="DT490" s="13"/>
      <c r="DU490" s="13"/>
      <c r="DV490" s="13"/>
      <c r="DW490" s="13"/>
      <c r="DX490" s="13"/>
      <c r="DY490" s="13"/>
      <c r="DZ490" s="13"/>
      <c r="EA490" s="13"/>
      <c r="EB490" s="13"/>
      <c r="EC490" s="13"/>
      <c r="ED490" s="13"/>
      <c r="EE490" s="13"/>
      <c r="EF490" s="97"/>
      <c r="EG490" s="97"/>
      <c r="EH490" s="97"/>
      <c r="EI490" s="97"/>
      <c r="EJ490" s="97"/>
      <c r="EK490" s="13"/>
      <c r="EL490" s="13"/>
      <c r="EM490" s="13"/>
      <c r="EN490" s="13"/>
      <c r="EO490" s="13"/>
      <c r="EP490" s="13"/>
      <c r="EQ490" s="13"/>
      <c r="ER490" s="13"/>
    </row>
    <row r="491"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7"/>
      <c r="DJ491" s="7"/>
      <c r="DK491" s="7"/>
      <c r="DL491" s="7"/>
      <c r="DM491" s="7"/>
      <c r="DN491" s="7"/>
      <c r="DO491" s="7"/>
      <c r="DP491" s="13"/>
      <c r="DQ491" s="13"/>
      <c r="DR491" s="13"/>
      <c r="DS491" s="13"/>
      <c r="DT491" s="13"/>
      <c r="DU491" s="13"/>
      <c r="DV491" s="13"/>
      <c r="DW491" s="13"/>
      <c r="DX491" s="13"/>
      <c r="DY491" s="13"/>
      <c r="DZ491" s="13"/>
      <c r="EA491" s="13"/>
      <c r="EB491" s="13"/>
      <c r="EC491" s="13"/>
      <c r="ED491" s="13"/>
      <c r="EE491" s="13"/>
      <c r="EF491" s="97"/>
      <c r="EG491" s="97"/>
      <c r="EH491" s="97"/>
      <c r="EI491" s="97"/>
      <c r="EJ491" s="97"/>
      <c r="EK491" s="13"/>
      <c r="EL491" s="13"/>
      <c r="EM491" s="13"/>
      <c r="EN491" s="13"/>
      <c r="EO491" s="13"/>
      <c r="EP491" s="13"/>
      <c r="EQ491" s="13"/>
      <c r="ER491" s="13"/>
    </row>
    <row r="492"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7"/>
      <c r="DJ492" s="7"/>
      <c r="DK492" s="7"/>
      <c r="DL492" s="7"/>
      <c r="DM492" s="7"/>
      <c r="DN492" s="7"/>
      <c r="DO492" s="7"/>
      <c r="DP492" s="13"/>
      <c r="DQ492" s="13"/>
      <c r="DR492" s="13"/>
      <c r="DS492" s="13"/>
      <c r="DT492" s="13"/>
      <c r="DU492" s="13"/>
      <c r="DV492" s="13"/>
      <c r="DW492" s="13"/>
      <c r="DX492" s="13"/>
      <c r="DY492" s="13"/>
      <c r="DZ492" s="13"/>
      <c r="EA492" s="13"/>
      <c r="EB492" s="13"/>
      <c r="EC492" s="13"/>
      <c r="ED492" s="13"/>
      <c r="EE492" s="13"/>
      <c r="EF492" s="97"/>
      <c r="EG492" s="97"/>
      <c r="EH492" s="97"/>
      <c r="EI492" s="97"/>
      <c r="EJ492" s="97"/>
      <c r="EK492" s="13"/>
      <c r="EL492" s="13"/>
      <c r="EM492" s="13"/>
      <c r="EN492" s="13"/>
      <c r="EO492" s="13"/>
      <c r="EP492" s="13"/>
      <c r="EQ492" s="13"/>
      <c r="ER492" s="13"/>
    </row>
    <row r="493"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7"/>
      <c r="DJ493" s="7"/>
      <c r="DK493" s="7"/>
      <c r="DL493" s="7"/>
      <c r="DM493" s="7"/>
      <c r="DN493" s="7"/>
      <c r="DO493" s="7"/>
      <c r="DP493" s="13"/>
      <c r="DQ493" s="13"/>
      <c r="DR493" s="13"/>
      <c r="DS493" s="13"/>
      <c r="DT493" s="13"/>
      <c r="DU493" s="13"/>
      <c r="DV493" s="13"/>
      <c r="DW493" s="13"/>
      <c r="DX493" s="13"/>
      <c r="DY493" s="13"/>
      <c r="DZ493" s="13"/>
      <c r="EA493" s="13"/>
      <c r="EB493" s="13"/>
      <c r="EC493" s="13"/>
      <c r="ED493" s="13"/>
      <c r="EE493" s="13"/>
      <c r="EF493" s="97"/>
      <c r="EG493" s="97"/>
      <c r="EH493" s="97"/>
      <c r="EI493" s="97"/>
      <c r="EJ493" s="97"/>
      <c r="EK493" s="13"/>
      <c r="EL493" s="13"/>
      <c r="EM493" s="13"/>
      <c r="EN493" s="13"/>
      <c r="EO493" s="13"/>
      <c r="EP493" s="13"/>
      <c r="EQ493" s="13"/>
      <c r="ER493" s="13"/>
    </row>
    <row r="494"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7"/>
      <c r="DJ494" s="7"/>
      <c r="DK494" s="7"/>
      <c r="DL494" s="7"/>
      <c r="DM494" s="7"/>
      <c r="DN494" s="7"/>
      <c r="DO494" s="7"/>
      <c r="DP494" s="13"/>
      <c r="DQ494" s="13"/>
      <c r="DR494" s="13"/>
      <c r="DS494" s="13"/>
      <c r="DT494" s="13"/>
      <c r="DU494" s="13"/>
      <c r="DV494" s="13"/>
      <c r="DW494" s="13"/>
      <c r="DX494" s="13"/>
      <c r="DY494" s="13"/>
      <c r="DZ494" s="13"/>
      <c r="EA494" s="13"/>
      <c r="EB494" s="13"/>
      <c r="EC494" s="13"/>
      <c r="ED494" s="13"/>
      <c r="EE494" s="13"/>
      <c r="EF494" s="97"/>
      <c r="EG494" s="97"/>
      <c r="EH494" s="97"/>
      <c r="EI494" s="97"/>
      <c r="EJ494" s="97"/>
      <c r="EK494" s="13"/>
      <c r="EL494" s="13"/>
      <c r="EM494" s="13"/>
      <c r="EN494" s="13"/>
      <c r="EO494" s="13"/>
      <c r="EP494" s="13"/>
      <c r="EQ494" s="13"/>
      <c r="ER494" s="13"/>
    </row>
    <row r="495"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7"/>
      <c r="DJ495" s="7"/>
      <c r="DK495" s="7"/>
      <c r="DL495" s="7"/>
      <c r="DM495" s="7"/>
      <c r="DN495" s="7"/>
      <c r="DO495" s="7"/>
      <c r="DP495" s="13"/>
      <c r="DQ495" s="13"/>
      <c r="DR495" s="13"/>
      <c r="DS495" s="13"/>
      <c r="DT495" s="13"/>
      <c r="DU495" s="13"/>
      <c r="DV495" s="13"/>
      <c r="DW495" s="13"/>
      <c r="DX495" s="13"/>
      <c r="DY495" s="13"/>
      <c r="DZ495" s="13"/>
      <c r="EA495" s="13"/>
      <c r="EB495" s="13"/>
      <c r="EC495" s="13"/>
      <c r="ED495" s="13"/>
      <c r="EE495" s="13"/>
      <c r="EF495" s="97"/>
      <c r="EG495" s="97"/>
      <c r="EH495" s="97"/>
      <c r="EI495" s="97"/>
      <c r="EJ495" s="97"/>
      <c r="EK495" s="13"/>
      <c r="EL495" s="13"/>
      <c r="EM495" s="13"/>
      <c r="EN495" s="13"/>
      <c r="EO495" s="13"/>
      <c r="EP495" s="13"/>
      <c r="EQ495" s="13"/>
      <c r="ER495" s="13"/>
    </row>
    <row r="49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7"/>
      <c r="DJ496" s="7"/>
      <c r="DK496" s="7"/>
      <c r="DL496" s="7"/>
      <c r="DM496" s="7"/>
      <c r="DN496" s="7"/>
      <c r="DO496" s="7"/>
      <c r="DP496" s="13"/>
      <c r="DQ496" s="13"/>
      <c r="DR496" s="13"/>
      <c r="DS496" s="13"/>
      <c r="DT496" s="13"/>
      <c r="DU496" s="13"/>
      <c r="DV496" s="13"/>
      <c r="DW496" s="13"/>
      <c r="DX496" s="13"/>
      <c r="DY496" s="13"/>
      <c r="DZ496" s="13"/>
      <c r="EA496" s="13"/>
      <c r="EB496" s="13"/>
      <c r="EC496" s="13"/>
      <c r="ED496" s="13"/>
      <c r="EE496" s="13"/>
      <c r="EF496" s="97"/>
      <c r="EG496" s="97"/>
      <c r="EH496" s="97"/>
      <c r="EI496" s="97"/>
      <c r="EJ496" s="97"/>
      <c r="EK496" s="13"/>
      <c r="EL496" s="13"/>
      <c r="EM496" s="13"/>
      <c r="EN496" s="13"/>
      <c r="EO496" s="13"/>
      <c r="EP496" s="13"/>
      <c r="EQ496" s="13"/>
      <c r="ER496" s="13"/>
    </row>
    <row r="497"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7"/>
      <c r="DJ497" s="7"/>
      <c r="DK497" s="7"/>
      <c r="DL497" s="7"/>
      <c r="DM497" s="7"/>
      <c r="DN497" s="7"/>
      <c r="DO497" s="7"/>
      <c r="DP497" s="13"/>
      <c r="DQ497" s="13"/>
      <c r="DR497" s="13"/>
      <c r="DS497" s="13"/>
      <c r="DT497" s="13"/>
      <c r="DU497" s="13"/>
      <c r="DV497" s="13"/>
      <c r="DW497" s="13"/>
      <c r="DX497" s="13"/>
      <c r="DY497" s="13"/>
      <c r="DZ497" s="13"/>
      <c r="EA497" s="13"/>
      <c r="EB497" s="13"/>
      <c r="EC497" s="13"/>
      <c r="ED497" s="13"/>
      <c r="EE497" s="13"/>
      <c r="EF497" s="97"/>
      <c r="EG497" s="97"/>
      <c r="EH497" s="97"/>
      <c r="EI497" s="97"/>
      <c r="EJ497" s="97"/>
      <c r="EK497" s="13"/>
      <c r="EL497" s="13"/>
      <c r="EM497" s="13"/>
      <c r="EN497" s="13"/>
      <c r="EO497" s="13"/>
      <c r="EP497" s="13"/>
      <c r="EQ497" s="13"/>
      <c r="ER497" s="13"/>
    </row>
    <row r="498"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7"/>
      <c r="DJ498" s="7"/>
      <c r="DK498" s="7"/>
      <c r="DL498" s="7"/>
      <c r="DM498" s="7"/>
      <c r="DN498" s="7"/>
      <c r="DO498" s="7"/>
      <c r="DP498" s="13"/>
      <c r="DQ498" s="13"/>
      <c r="DR498" s="13"/>
      <c r="DS498" s="13"/>
      <c r="DT498" s="13"/>
      <c r="DU498" s="13"/>
      <c r="DV498" s="13"/>
      <c r="DW498" s="13"/>
      <c r="DX498" s="13"/>
      <c r="DY498" s="13"/>
      <c r="DZ498" s="13"/>
      <c r="EA498" s="13"/>
      <c r="EB498" s="13"/>
      <c r="EC498" s="13"/>
      <c r="ED498" s="13"/>
      <c r="EE498" s="13"/>
      <c r="EF498" s="97"/>
      <c r="EG498" s="97"/>
      <c r="EH498" s="97"/>
      <c r="EI498" s="97"/>
      <c r="EJ498" s="97"/>
      <c r="EK498" s="13"/>
      <c r="EL498" s="13"/>
      <c r="EM498" s="13"/>
      <c r="EN498" s="13"/>
      <c r="EO498" s="13"/>
      <c r="EP498" s="13"/>
      <c r="EQ498" s="13"/>
      <c r="ER498" s="13"/>
    </row>
    <row r="499"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7"/>
      <c r="DJ499" s="7"/>
      <c r="DK499" s="7"/>
      <c r="DL499" s="7"/>
      <c r="DM499" s="7"/>
      <c r="DN499" s="7"/>
      <c r="DO499" s="7"/>
      <c r="DP499" s="13"/>
      <c r="DQ499" s="13"/>
      <c r="DR499" s="13"/>
      <c r="DS499" s="13"/>
      <c r="DT499" s="13"/>
      <c r="DU499" s="13"/>
      <c r="DV499" s="13"/>
      <c r="DW499" s="13"/>
      <c r="DX499" s="13"/>
      <c r="DY499" s="13"/>
      <c r="DZ499" s="13"/>
      <c r="EA499" s="13"/>
      <c r="EB499" s="13"/>
      <c r="EC499" s="13"/>
      <c r="ED499" s="13"/>
      <c r="EE499" s="13"/>
      <c r="EF499" s="97"/>
      <c r="EG499" s="97"/>
      <c r="EH499" s="97"/>
      <c r="EI499" s="97"/>
      <c r="EJ499" s="97"/>
      <c r="EK499" s="13"/>
      <c r="EL499" s="13"/>
      <c r="EM499" s="13"/>
      <c r="EN499" s="13"/>
      <c r="EO499" s="13"/>
      <c r="EP499" s="13"/>
      <c r="EQ499" s="13"/>
      <c r="ER499" s="13"/>
    </row>
    <row r="500"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7"/>
      <c r="DJ500" s="7"/>
      <c r="DK500" s="7"/>
      <c r="DL500" s="7"/>
      <c r="DM500" s="7"/>
      <c r="DN500" s="7"/>
      <c r="DO500" s="7"/>
      <c r="DP500" s="13"/>
      <c r="DQ500" s="13"/>
      <c r="DR500" s="13"/>
      <c r="DS500" s="13"/>
      <c r="DT500" s="13"/>
      <c r="DU500" s="13"/>
      <c r="DV500" s="13"/>
      <c r="DW500" s="13"/>
      <c r="DX500" s="13"/>
      <c r="DY500" s="13"/>
      <c r="DZ500" s="13"/>
      <c r="EA500" s="13"/>
      <c r="EB500" s="13"/>
      <c r="EC500" s="13"/>
      <c r="ED500" s="13"/>
      <c r="EE500" s="13"/>
      <c r="EF500" s="97"/>
      <c r="EG500" s="97"/>
      <c r="EH500" s="97"/>
      <c r="EI500" s="97"/>
      <c r="EJ500" s="97"/>
      <c r="EK500" s="13"/>
      <c r="EL500" s="13"/>
      <c r="EM500" s="13"/>
      <c r="EN500" s="13"/>
      <c r="EO500" s="13"/>
      <c r="EP500" s="13"/>
      <c r="EQ500" s="13"/>
      <c r="ER500" s="13"/>
    </row>
    <row r="501"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7"/>
      <c r="DJ501" s="7"/>
      <c r="DK501" s="7"/>
      <c r="DL501" s="7"/>
      <c r="DM501" s="7"/>
      <c r="DN501" s="7"/>
      <c r="DO501" s="7"/>
      <c r="DP501" s="13"/>
      <c r="DQ501" s="13"/>
      <c r="DR501" s="13"/>
      <c r="DS501" s="13"/>
      <c r="DT501" s="13"/>
      <c r="DU501" s="13"/>
      <c r="DV501" s="13"/>
      <c r="DW501" s="13"/>
      <c r="DX501" s="13"/>
      <c r="DY501" s="13"/>
      <c r="DZ501" s="13"/>
      <c r="EA501" s="13"/>
      <c r="EB501" s="13"/>
      <c r="EC501" s="13"/>
      <c r="ED501" s="13"/>
      <c r="EE501" s="13"/>
      <c r="EF501" s="97"/>
      <c r="EG501" s="97"/>
      <c r="EH501" s="97"/>
      <c r="EI501" s="97"/>
      <c r="EJ501" s="97"/>
      <c r="EK501" s="13"/>
      <c r="EL501" s="13"/>
      <c r="EM501" s="13"/>
      <c r="EN501" s="13"/>
      <c r="EO501" s="13"/>
      <c r="EP501" s="13"/>
      <c r="EQ501" s="13"/>
      <c r="ER501" s="13"/>
    </row>
    <row r="502"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7"/>
      <c r="DJ502" s="7"/>
      <c r="DK502" s="7"/>
      <c r="DL502" s="7"/>
      <c r="DM502" s="7"/>
      <c r="DN502" s="7"/>
      <c r="DO502" s="7"/>
      <c r="DP502" s="13"/>
      <c r="DQ502" s="13"/>
      <c r="DR502" s="13"/>
      <c r="DS502" s="13"/>
      <c r="DT502" s="13"/>
      <c r="DU502" s="13"/>
      <c r="DV502" s="13"/>
      <c r="DW502" s="13"/>
      <c r="DX502" s="13"/>
      <c r="DY502" s="13"/>
      <c r="DZ502" s="13"/>
      <c r="EA502" s="13"/>
      <c r="EB502" s="13"/>
      <c r="EC502" s="13"/>
      <c r="ED502" s="13"/>
      <c r="EE502" s="13"/>
      <c r="EF502" s="97"/>
      <c r="EG502" s="97"/>
      <c r="EH502" s="97"/>
      <c r="EI502" s="97"/>
      <c r="EJ502" s="97"/>
      <c r="EK502" s="13"/>
      <c r="EL502" s="13"/>
      <c r="EM502" s="13"/>
      <c r="EN502" s="13"/>
      <c r="EO502" s="13"/>
      <c r="EP502" s="13"/>
      <c r="EQ502" s="13"/>
      <c r="ER502" s="13"/>
    </row>
    <row r="503"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7"/>
      <c r="DJ503" s="7"/>
      <c r="DK503" s="7"/>
      <c r="DL503" s="7"/>
      <c r="DM503" s="7"/>
      <c r="DN503" s="7"/>
      <c r="DO503" s="7"/>
      <c r="DP503" s="13"/>
      <c r="DQ503" s="13"/>
      <c r="DR503" s="13"/>
      <c r="DS503" s="13"/>
      <c r="DT503" s="13"/>
      <c r="DU503" s="13"/>
      <c r="DV503" s="13"/>
      <c r="DW503" s="13"/>
      <c r="DX503" s="13"/>
      <c r="DY503" s="13"/>
      <c r="DZ503" s="13"/>
      <c r="EA503" s="13"/>
      <c r="EB503" s="13"/>
      <c r="EC503" s="13"/>
      <c r="ED503" s="13"/>
      <c r="EE503" s="13"/>
      <c r="EF503" s="97"/>
      <c r="EG503" s="97"/>
      <c r="EH503" s="97"/>
      <c r="EI503" s="97"/>
      <c r="EJ503" s="97"/>
      <c r="EK503" s="13"/>
      <c r="EL503" s="13"/>
      <c r="EM503" s="13"/>
      <c r="EN503" s="13"/>
      <c r="EO503" s="13"/>
      <c r="EP503" s="13"/>
      <c r="EQ503" s="13"/>
      <c r="ER503" s="13"/>
    </row>
    <row r="504"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7"/>
      <c r="DJ504" s="7"/>
      <c r="DK504" s="7"/>
      <c r="DL504" s="7"/>
      <c r="DM504" s="7"/>
      <c r="DN504" s="7"/>
      <c r="DO504" s="7"/>
      <c r="DP504" s="13"/>
      <c r="DQ504" s="13"/>
      <c r="DR504" s="13"/>
      <c r="DS504" s="13"/>
      <c r="DT504" s="13"/>
      <c r="DU504" s="13"/>
      <c r="DV504" s="13"/>
      <c r="DW504" s="13"/>
      <c r="DX504" s="13"/>
      <c r="DY504" s="13"/>
      <c r="DZ504" s="13"/>
      <c r="EA504" s="13"/>
      <c r="EB504" s="13"/>
      <c r="EC504" s="13"/>
      <c r="ED504" s="13"/>
      <c r="EE504" s="13"/>
      <c r="EF504" s="97"/>
      <c r="EG504" s="97"/>
      <c r="EH504" s="97"/>
      <c r="EI504" s="97"/>
      <c r="EJ504" s="97"/>
      <c r="EK504" s="13"/>
      <c r="EL504" s="13"/>
      <c r="EM504" s="13"/>
      <c r="EN504" s="13"/>
      <c r="EO504" s="13"/>
      <c r="EP504" s="13"/>
      <c r="EQ504" s="13"/>
      <c r="ER504" s="13"/>
    </row>
    <row r="505"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7"/>
      <c r="DJ505" s="7"/>
      <c r="DK505" s="7"/>
      <c r="DL505" s="7"/>
      <c r="DM505" s="7"/>
      <c r="DN505" s="7"/>
      <c r="DO505" s="7"/>
      <c r="DP505" s="13"/>
      <c r="DQ505" s="13"/>
      <c r="DR505" s="13"/>
      <c r="DS505" s="13"/>
      <c r="DT505" s="13"/>
      <c r="DU505" s="13"/>
      <c r="DV505" s="13"/>
      <c r="DW505" s="13"/>
      <c r="DX505" s="13"/>
      <c r="DY505" s="13"/>
      <c r="DZ505" s="13"/>
      <c r="EA505" s="13"/>
      <c r="EB505" s="13"/>
      <c r="EC505" s="13"/>
      <c r="ED505" s="13"/>
      <c r="EE505" s="13"/>
      <c r="EF505" s="97"/>
      <c r="EG505" s="97"/>
      <c r="EH505" s="97"/>
      <c r="EI505" s="97"/>
      <c r="EJ505" s="97"/>
      <c r="EK505" s="13"/>
      <c r="EL505" s="13"/>
      <c r="EM505" s="13"/>
      <c r="EN505" s="13"/>
      <c r="EO505" s="13"/>
      <c r="EP505" s="13"/>
      <c r="EQ505" s="13"/>
      <c r="ER505" s="13"/>
    </row>
    <row r="50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7"/>
      <c r="DJ506" s="7"/>
      <c r="DK506" s="7"/>
      <c r="DL506" s="7"/>
      <c r="DM506" s="7"/>
      <c r="DN506" s="7"/>
      <c r="DO506" s="7"/>
      <c r="DP506" s="13"/>
      <c r="DQ506" s="13"/>
      <c r="DR506" s="13"/>
      <c r="DS506" s="13"/>
      <c r="DT506" s="13"/>
      <c r="DU506" s="13"/>
      <c r="DV506" s="13"/>
      <c r="DW506" s="13"/>
      <c r="DX506" s="13"/>
      <c r="DY506" s="13"/>
      <c r="DZ506" s="13"/>
      <c r="EA506" s="13"/>
      <c r="EB506" s="13"/>
      <c r="EC506" s="13"/>
      <c r="ED506" s="13"/>
      <c r="EE506" s="13"/>
      <c r="EF506" s="97"/>
      <c r="EG506" s="97"/>
      <c r="EH506" s="97"/>
      <c r="EI506" s="97"/>
      <c r="EJ506" s="97"/>
      <c r="EK506" s="13"/>
      <c r="EL506" s="13"/>
      <c r="EM506" s="13"/>
      <c r="EN506" s="13"/>
      <c r="EO506" s="13"/>
      <c r="EP506" s="13"/>
      <c r="EQ506" s="13"/>
      <c r="ER506" s="13"/>
    </row>
    <row r="507"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7"/>
      <c r="DJ507" s="7"/>
      <c r="DK507" s="7"/>
      <c r="DL507" s="7"/>
      <c r="DM507" s="7"/>
      <c r="DN507" s="7"/>
      <c r="DO507" s="7"/>
      <c r="DP507" s="13"/>
      <c r="DQ507" s="13"/>
      <c r="DR507" s="13"/>
      <c r="DS507" s="13"/>
      <c r="DT507" s="13"/>
      <c r="DU507" s="13"/>
      <c r="DV507" s="13"/>
      <c r="DW507" s="13"/>
      <c r="DX507" s="13"/>
      <c r="DY507" s="13"/>
      <c r="DZ507" s="13"/>
      <c r="EA507" s="13"/>
      <c r="EB507" s="13"/>
      <c r="EC507" s="13"/>
      <c r="ED507" s="13"/>
      <c r="EE507" s="13"/>
      <c r="EF507" s="97"/>
      <c r="EG507" s="97"/>
      <c r="EH507" s="97"/>
      <c r="EI507" s="97"/>
      <c r="EJ507" s="97"/>
      <c r="EK507" s="13"/>
      <c r="EL507" s="13"/>
      <c r="EM507" s="13"/>
      <c r="EN507" s="13"/>
      <c r="EO507" s="13"/>
      <c r="EP507" s="13"/>
      <c r="EQ507" s="13"/>
      <c r="ER507" s="13"/>
    </row>
    <row r="508"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7"/>
      <c r="DJ508" s="7"/>
      <c r="DK508" s="7"/>
      <c r="DL508" s="7"/>
      <c r="DM508" s="7"/>
      <c r="DN508" s="7"/>
      <c r="DO508" s="7"/>
      <c r="DP508" s="13"/>
      <c r="DQ508" s="13"/>
      <c r="DR508" s="13"/>
      <c r="DS508" s="13"/>
      <c r="DT508" s="13"/>
      <c r="DU508" s="13"/>
      <c r="DV508" s="13"/>
      <c r="DW508" s="13"/>
      <c r="DX508" s="13"/>
      <c r="DY508" s="13"/>
      <c r="DZ508" s="13"/>
      <c r="EA508" s="13"/>
      <c r="EB508" s="13"/>
      <c r="EC508" s="13"/>
      <c r="ED508" s="13"/>
      <c r="EE508" s="13"/>
      <c r="EF508" s="97"/>
      <c r="EG508" s="97"/>
      <c r="EH508" s="97"/>
      <c r="EI508" s="97"/>
      <c r="EJ508" s="97"/>
      <c r="EK508" s="13"/>
      <c r="EL508" s="13"/>
      <c r="EM508" s="13"/>
      <c r="EN508" s="13"/>
      <c r="EO508" s="13"/>
      <c r="EP508" s="13"/>
      <c r="EQ508" s="13"/>
      <c r="ER508" s="13"/>
    </row>
    <row r="509"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7"/>
      <c r="DJ509" s="7"/>
      <c r="DK509" s="7"/>
      <c r="DL509" s="7"/>
      <c r="DM509" s="7"/>
      <c r="DN509" s="7"/>
      <c r="DO509" s="7"/>
      <c r="DP509" s="13"/>
      <c r="DQ509" s="13"/>
      <c r="DR509" s="13"/>
      <c r="DS509" s="13"/>
      <c r="DT509" s="13"/>
      <c r="DU509" s="13"/>
      <c r="DV509" s="13"/>
      <c r="DW509" s="13"/>
      <c r="DX509" s="13"/>
      <c r="DY509" s="13"/>
      <c r="DZ509" s="13"/>
      <c r="EA509" s="13"/>
      <c r="EB509" s="13"/>
      <c r="EC509" s="13"/>
      <c r="ED509" s="13"/>
      <c r="EE509" s="13"/>
      <c r="EF509" s="97"/>
      <c r="EG509" s="97"/>
      <c r="EH509" s="97"/>
      <c r="EI509" s="97"/>
      <c r="EJ509" s="97"/>
      <c r="EK509" s="13"/>
      <c r="EL509" s="13"/>
      <c r="EM509" s="13"/>
      <c r="EN509" s="13"/>
      <c r="EO509" s="13"/>
      <c r="EP509" s="13"/>
      <c r="EQ509" s="13"/>
      <c r="ER509" s="13"/>
    </row>
    <row r="510"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7"/>
      <c r="DJ510" s="7"/>
      <c r="DK510" s="7"/>
      <c r="DL510" s="7"/>
      <c r="DM510" s="7"/>
      <c r="DN510" s="7"/>
      <c r="DO510" s="7"/>
      <c r="DP510" s="13"/>
      <c r="DQ510" s="13"/>
      <c r="DR510" s="13"/>
      <c r="DS510" s="13"/>
      <c r="DT510" s="13"/>
      <c r="DU510" s="13"/>
      <c r="DV510" s="13"/>
      <c r="DW510" s="13"/>
      <c r="DX510" s="13"/>
      <c r="DY510" s="13"/>
      <c r="DZ510" s="13"/>
      <c r="EA510" s="13"/>
      <c r="EB510" s="13"/>
      <c r="EC510" s="13"/>
      <c r="ED510" s="13"/>
      <c r="EE510" s="13"/>
      <c r="EF510" s="97"/>
      <c r="EG510" s="97"/>
      <c r="EH510" s="97"/>
      <c r="EI510" s="97"/>
      <c r="EJ510" s="97"/>
      <c r="EK510" s="13"/>
      <c r="EL510" s="13"/>
      <c r="EM510" s="13"/>
      <c r="EN510" s="13"/>
      <c r="EO510" s="13"/>
      <c r="EP510" s="13"/>
      <c r="EQ510" s="13"/>
      <c r="ER510" s="13"/>
    </row>
    <row r="511"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7"/>
      <c r="DJ511" s="7"/>
      <c r="DK511" s="7"/>
      <c r="DL511" s="7"/>
      <c r="DM511" s="7"/>
      <c r="DN511" s="7"/>
      <c r="DO511" s="7"/>
      <c r="DP511" s="13"/>
      <c r="DQ511" s="13"/>
      <c r="DR511" s="13"/>
      <c r="DS511" s="13"/>
      <c r="DT511" s="13"/>
      <c r="DU511" s="13"/>
      <c r="DV511" s="13"/>
      <c r="DW511" s="13"/>
      <c r="DX511" s="13"/>
      <c r="DY511" s="13"/>
      <c r="DZ511" s="13"/>
      <c r="EA511" s="13"/>
      <c r="EB511" s="13"/>
      <c r="EC511" s="13"/>
      <c r="ED511" s="13"/>
      <c r="EE511" s="13"/>
      <c r="EF511" s="97"/>
      <c r="EG511" s="97"/>
      <c r="EH511" s="97"/>
      <c r="EI511" s="97"/>
      <c r="EJ511" s="97"/>
      <c r="EK511" s="13"/>
      <c r="EL511" s="13"/>
      <c r="EM511" s="13"/>
      <c r="EN511" s="13"/>
      <c r="EO511" s="13"/>
      <c r="EP511" s="13"/>
      <c r="EQ511" s="13"/>
      <c r="ER511" s="13"/>
    </row>
    <row r="512"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7"/>
      <c r="DJ512" s="7"/>
      <c r="DK512" s="7"/>
      <c r="DL512" s="7"/>
      <c r="DM512" s="7"/>
      <c r="DN512" s="7"/>
      <c r="DO512" s="7"/>
      <c r="DP512" s="13"/>
      <c r="DQ512" s="13"/>
      <c r="DR512" s="13"/>
      <c r="DS512" s="13"/>
      <c r="DT512" s="13"/>
      <c r="DU512" s="13"/>
      <c r="DV512" s="13"/>
      <c r="DW512" s="13"/>
      <c r="DX512" s="13"/>
      <c r="DY512" s="13"/>
      <c r="DZ512" s="13"/>
      <c r="EA512" s="13"/>
      <c r="EB512" s="13"/>
      <c r="EC512" s="13"/>
      <c r="ED512" s="13"/>
      <c r="EE512" s="13"/>
      <c r="EF512" s="97"/>
      <c r="EG512" s="97"/>
      <c r="EH512" s="97"/>
      <c r="EI512" s="97"/>
      <c r="EJ512" s="97"/>
      <c r="EK512" s="13"/>
      <c r="EL512" s="13"/>
      <c r="EM512" s="13"/>
      <c r="EN512" s="13"/>
      <c r="EO512" s="13"/>
      <c r="EP512" s="13"/>
      <c r="EQ512" s="13"/>
      <c r="ER512" s="13"/>
    </row>
    <row r="513"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7"/>
      <c r="DJ513" s="7"/>
      <c r="DK513" s="7"/>
      <c r="DL513" s="7"/>
      <c r="DM513" s="7"/>
      <c r="DN513" s="7"/>
      <c r="DO513" s="7"/>
      <c r="DP513" s="13"/>
      <c r="DQ513" s="13"/>
      <c r="DR513" s="13"/>
      <c r="DS513" s="13"/>
      <c r="DT513" s="13"/>
      <c r="DU513" s="13"/>
      <c r="DV513" s="13"/>
      <c r="DW513" s="13"/>
      <c r="DX513" s="13"/>
      <c r="DY513" s="13"/>
      <c r="DZ513" s="13"/>
      <c r="EA513" s="13"/>
      <c r="EB513" s="13"/>
      <c r="EC513" s="13"/>
      <c r="ED513" s="13"/>
      <c r="EE513" s="13"/>
      <c r="EF513" s="97"/>
      <c r="EG513" s="97"/>
      <c r="EH513" s="97"/>
      <c r="EI513" s="97"/>
      <c r="EJ513" s="97"/>
      <c r="EK513" s="13"/>
      <c r="EL513" s="13"/>
      <c r="EM513" s="13"/>
      <c r="EN513" s="13"/>
      <c r="EO513" s="13"/>
      <c r="EP513" s="13"/>
      <c r="EQ513" s="13"/>
      <c r="ER513" s="13"/>
    </row>
    <row r="514"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7"/>
      <c r="DJ514" s="7"/>
      <c r="DK514" s="7"/>
      <c r="DL514" s="7"/>
      <c r="DM514" s="7"/>
      <c r="DN514" s="7"/>
      <c r="DO514" s="7"/>
      <c r="DP514" s="13"/>
      <c r="DQ514" s="13"/>
      <c r="DR514" s="13"/>
      <c r="DS514" s="13"/>
      <c r="DT514" s="13"/>
      <c r="DU514" s="13"/>
      <c r="DV514" s="13"/>
      <c r="DW514" s="13"/>
      <c r="DX514" s="13"/>
      <c r="DY514" s="13"/>
      <c r="DZ514" s="13"/>
      <c r="EA514" s="13"/>
      <c r="EB514" s="13"/>
      <c r="EC514" s="13"/>
      <c r="ED514" s="13"/>
      <c r="EE514" s="13"/>
      <c r="EF514" s="97"/>
      <c r="EG514" s="97"/>
      <c r="EH514" s="97"/>
      <c r="EI514" s="97"/>
      <c r="EJ514" s="97"/>
      <c r="EK514" s="13"/>
      <c r="EL514" s="13"/>
      <c r="EM514" s="13"/>
      <c r="EN514" s="13"/>
      <c r="EO514" s="13"/>
      <c r="EP514" s="13"/>
      <c r="EQ514" s="13"/>
      <c r="ER514" s="13"/>
    </row>
    <row r="515"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7"/>
      <c r="DJ515" s="7"/>
      <c r="DK515" s="7"/>
      <c r="DL515" s="7"/>
      <c r="DM515" s="7"/>
      <c r="DN515" s="7"/>
      <c r="DO515" s="7"/>
      <c r="DP515" s="13"/>
      <c r="DQ515" s="13"/>
      <c r="DR515" s="13"/>
      <c r="DS515" s="13"/>
      <c r="DT515" s="13"/>
      <c r="DU515" s="13"/>
      <c r="DV515" s="13"/>
      <c r="DW515" s="13"/>
      <c r="DX515" s="13"/>
      <c r="DY515" s="13"/>
      <c r="DZ515" s="13"/>
      <c r="EA515" s="13"/>
      <c r="EB515" s="13"/>
      <c r="EC515" s="13"/>
      <c r="ED515" s="13"/>
      <c r="EE515" s="13"/>
      <c r="EF515" s="97"/>
      <c r="EG515" s="97"/>
      <c r="EH515" s="97"/>
      <c r="EI515" s="97"/>
      <c r="EJ515" s="97"/>
      <c r="EK515" s="13"/>
      <c r="EL515" s="13"/>
      <c r="EM515" s="13"/>
      <c r="EN515" s="13"/>
      <c r="EO515" s="13"/>
      <c r="EP515" s="13"/>
      <c r="EQ515" s="13"/>
      <c r="ER515" s="13"/>
    </row>
    <row r="51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7"/>
      <c r="DJ516" s="7"/>
      <c r="DK516" s="7"/>
      <c r="DL516" s="7"/>
      <c r="DM516" s="7"/>
      <c r="DN516" s="7"/>
      <c r="DO516" s="7"/>
      <c r="DP516" s="13"/>
      <c r="DQ516" s="13"/>
      <c r="DR516" s="13"/>
      <c r="DS516" s="13"/>
      <c r="DT516" s="13"/>
      <c r="DU516" s="13"/>
      <c r="DV516" s="13"/>
      <c r="DW516" s="13"/>
      <c r="DX516" s="13"/>
      <c r="DY516" s="13"/>
      <c r="DZ516" s="13"/>
      <c r="EA516" s="13"/>
      <c r="EB516" s="13"/>
      <c r="EC516" s="13"/>
      <c r="ED516" s="13"/>
      <c r="EE516" s="13"/>
      <c r="EF516" s="97"/>
      <c r="EG516" s="97"/>
      <c r="EH516" s="97"/>
      <c r="EI516" s="97"/>
      <c r="EJ516" s="97"/>
      <c r="EK516" s="13"/>
      <c r="EL516" s="13"/>
      <c r="EM516" s="13"/>
      <c r="EN516" s="13"/>
      <c r="EO516" s="13"/>
      <c r="EP516" s="13"/>
      <c r="EQ516" s="13"/>
      <c r="ER516" s="13"/>
    </row>
    <row r="517"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7"/>
      <c r="DJ517" s="7"/>
      <c r="DK517" s="7"/>
      <c r="DL517" s="7"/>
      <c r="DM517" s="7"/>
      <c r="DN517" s="7"/>
      <c r="DO517" s="7"/>
      <c r="DP517" s="13"/>
      <c r="DQ517" s="13"/>
      <c r="DR517" s="13"/>
      <c r="DS517" s="13"/>
      <c r="DT517" s="13"/>
      <c r="DU517" s="13"/>
      <c r="DV517" s="13"/>
      <c r="DW517" s="13"/>
      <c r="DX517" s="13"/>
      <c r="DY517" s="13"/>
      <c r="DZ517" s="13"/>
      <c r="EA517" s="13"/>
      <c r="EB517" s="13"/>
      <c r="EC517" s="13"/>
      <c r="ED517" s="13"/>
      <c r="EE517" s="13"/>
      <c r="EF517" s="97"/>
      <c r="EG517" s="97"/>
      <c r="EH517" s="97"/>
      <c r="EI517" s="97"/>
      <c r="EJ517" s="97"/>
      <c r="EK517" s="13"/>
      <c r="EL517" s="13"/>
      <c r="EM517" s="13"/>
      <c r="EN517" s="13"/>
      <c r="EO517" s="13"/>
      <c r="EP517" s="13"/>
      <c r="EQ517" s="13"/>
      <c r="ER517" s="13"/>
    </row>
    <row r="518"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7"/>
      <c r="DJ518" s="7"/>
      <c r="DK518" s="7"/>
      <c r="DL518" s="7"/>
      <c r="DM518" s="7"/>
      <c r="DN518" s="7"/>
      <c r="DO518" s="7"/>
      <c r="DP518" s="13"/>
      <c r="DQ518" s="13"/>
      <c r="DR518" s="13"/>
      <c r="DS518" s="13"/>
      <c r="DT518" s="13"/>
      <c r="DU518" s="13"/>
      <c r="DV518" s="13"/>
      <c r="DW518" s="13"/>
      <c r="DX518" s="13"/>
      <c r="DY518" s="13"/>
      <c r="DZ518" s="13"/>
      <c r="EA518" s="13"/>
      <c r="EB518" s="13"/>
      <c r="EC518" s="13"/>
      <c r="ED518" s="13"/>
      <c r="EE518" s="13"/>
      <c r="EF518" s="97"/>
      <c r="EG518" s="97"/>
      <c r="EH518" s="97"/>
      <c r="EI518" s="97"/>
      <c r="EJ518" s="97"/>
      <c r="EK518" s="13"/>
      <c r="EL518" s="13"/>
      <c r="EM518" s="13"/>
      <c r="EN518" s="13"/>
      <c r="EO518" s="13"/>
      <c r="EP518" s="13"/>
      <c r="EQ518" s="13"/>
      <c r="ER518" s="13"/>
    </row>
    <row r="519"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7"/>
      <c r="DJ519" s="7"/>
      <c r="DK519" s="7"/>
      <c r="DL519" s="7"/>
      <c r="DM519" s="7"/>
      <c r="DN519" s="7"/>
      <c r="DO519" s="7"/>
      <c r="DP519" s="13"/>
      <c r="DQ519" s="13"/>
      <c r="DR519" s="13"/>
      <c r="DS519" s="13"/>
      <c r="DT519" s="13"/>
      <c r="DU519" s="13"/>
      <c r="DV519" s="13"/>
      <c r="DW519" s="13"/>
      <c r="DX519" s="13"/>
      <c r="DY519" s="13"/>
      <c r="DZ519" s="13"/>
      <c r="EA519" s="13"/>
      <c r="EB519" s="13"/>
      <c r="EC519" s="13"/>
      <c r="ED519" s="13"/>
      <c r="EE519" s="13"/>
      <c r="EF519" s="97"/>
      <c r="EG519" s="97"/>
      <c r="EH519" s="97"/>
      <c r="EI519" s="97"/>
      <c r="EJ519" s="97"/>
      <c r="EK519" s="13"/>
      <c r="EL519" s="13"/>
      <c r="EM519" s="13"/>
      <c r="EN519" s="13"/>
      <c r="EO519" s="13"/>
      <c r="EP519" s="13"/>
      <c r="EQ519" s="13"/>
      <c r="ER519" s="13"/>
    </row>
    <row r="520"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7"/>
      <c r="DJ520" s="7"/>
      <c r="DK520" s="7"/>
      <c r="DL520" s="7"/>
      <c r="DM520" s="7"/>
      <c r="DN520" s="7"/>
      <c r="DO520" s="7"/>
      <c r="DP520" s="13"/>
      <c r="DQ520" s="13"/>
      <c r="DR520" s="13"/>
      <c r="DS520" s="13"/>
      <c r="DT520" s="13"/>
      <c r="DU520" s="13"/>
      <c r="DV520" s="13"/>
      <c r="DW520" s="13"/>
      <c r="DX520" s="13"/>
      <c r="DY520" s="13"/>
      <c r="DZ520" s="13"/>
      <c r="EA520" s="13"/>
      <c r="EB520" s="13"/>
      <c r="EC520" s="13"/>
      <c r="ED520" s="13"/>
      <c r="EE520" s="13"/>
      <c r="EF520" s="97"/>
      <c r="EG520" s="97"/>
      <c r="EH520" s="97"/>
      <c r="EI520" s="97"/>
      <c r="EJ520" s="97"/>
      <c r="EK520" s="13"/>
      <c r="EL520" s="13"/>
      <c r="EM520" s="13"/>
      <c r="EN520" s="13"/>
      <c r="EO520" s="13"/>
      <c r="EP520" s="13"/>
      <c r="EQ520" s="13"/>
      <c r="ER520" s="13"/>
    </row>
    <row r="521"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7"/>
      <c r="DJ521" s="7"/>
      <c r="DK521" s="7"/>
      <c r="DL521" s="7"/>
      <c r="DM521" s="7"/>
      <c r="DN521" s="7"/>
      <c r="DO521" s="7"/>
      <c r="DP521" s="13"/>
      <c r="DQ521" s="13"/>
      <c r="DR521" s="13"/>
      <c r="DS521" s="13"/>
      <c r="DT521" s="13"/>
      <c r="DU521" s="13"/>
      <c r="DV521" s="13"/>
      <c r="DW521" s="13"/>
      <c r="DX521" s="13"/>
      <c r="DY521" s="13"/>
      <c r="DZ521" s="13"/>
      <c r="EA521" s="13"/>
      <c r="EB521" s="13"/>
      <c r="EC521" s="13"/>
      <c r="ED521" s="13"/>
      <c r="EE521" s="13"/>
      <c r="EF521" s="97"/>
      <c r="EG521" s="97"/>
      <c r="EH521" s="97"/>
      <c r="EI521" s="97"/>
      <c r="EJ521" s="97"/>
      <c r="EK521" s="13"/>
      <c r="EL521" s="13"/>
      <c r="EM521" s="13"/>
      <c r="EN521" s="13"/>
      <c r="EO521" s="13"/>
      <c r="EP521" s="13"/>
      <c r="EQ521" s="13"/>
      <c r="ER521" s="13"/>
    </row>
    <row r="522"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7"/>
      <c r="DJ522" s="7"/>
      <c r="DK522" s="7"/>
      <c r="DL522" s="7"/>
      <c r="DM522" s="7"/>
      <c r="DN522" s="7"/>
      <c r="DO522" s="7"/>
      <c r="DP522" s="13"/>
      <c r="DQ522" s="13"/>
      <c r="DR522" s="13"/>
      <c r="DS522" s="13"/>
      <c r="DT522" s="13"/>
      <c r="DU522" s="13"/>
      <c r="DV522" s="13"/>
      <c r="DW522" s="13"/>
      <c r="DX522" s="13"/>
      <c r="DY522" s="13"/>
      <c r="DZ522" s="13"/>
      <c r="EA522" s="13"/>
      <c r="EB522" s="13"/>
      <c r="EC522" s="13"/>
      <c r="ED522" s="13"/>
      <c r="EE522" s="13"/>
      <c r="EF522" s="97"/>
      <c r="EG522" s="97"/>
      <c r="EH522" s="97"/>
      <c r="EI522" s="97"/>
      <c r="EJ522" s="97"/>
      <c r="EK522" s="13"/>
      <c r="EL522" s="13"/>
      <c r="EM522" s="13"/>
      <c r="EN522" s="13"/>
      <c r="EO522" s="13"/>
      <c r="EP522" s="13"/>
      <c r="EQ522" s="13"/>
      <c r="ER522" s="13"/>
    </row>
    <row r="523"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7"/>
      <c r="DJ523" s="7"/>
      <c r="DK523" s="7"/>
      <c r="DL523" s="7"/>
      <c r="DM523" s="7"/>
      <c r="DN523" s="7"/>
      <c r="DO523" s="7"/>
      <c r="DP523" s="13"/>
      <c r="DQ523" s="13"/>
      <c r="DR523" s="13"/>
      <c r="DS523" s="13"/>
      <c r="DT523" s="13"/>
      <c r="DU523" s="13"/>
      <c r="DV523" s="13"/>
      <c r="DW523" s="13"/>
      <c r="DX523" s="13"/>
      <c r="DY523" s="13"/>
      <c r="DZ523" s="13"/>
      <c r="EA523" s="13"/>
      <c r="EB523" s="13"/>
      <c r="EC523" s="13"/>
      <c r="ED523" s="13"/>
      <c r="EE523" s="13"/>
      <c r="EF523" s="97"/>
      <c r="EG523" s="97"/>
      <c r="EH523" s="97"/>
      <c r="EI523" s="97"/>
      <c r="EJ523" s="97"/>
      <c r="EK523" s="13"/>
      <c r="EL523" s="13"/>
      <c r="EM523" s="13"/>
      <c r="EN523" s="13"/>
      <c r="EO523" s="13"/>
      <c r="EP523" s="13"/>
      <c r="EQ523" s="13"/>
      <c r="ER523" s="13"/>
    </row>
    <row r="524"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7"/>
      <c r="DJ524" s="7"/>
      <c r="DK524" s="7"/>
      <c r="DL524" s="7"/>
      <c r="DM524" s="7"/>
      <c r="DN524" s="7"/>
      <c r="DO524" s="7"/>
      <c r="DP524" s="13"/>
      <c r="DQ524" s="13"/>
      <c r="DR524" s="13"/>
      <c r="DS524" s="13"/>
      <c r="DT524" s="13"/>
      <c r="DU524" s="13"/>
      <c r="DV524" s="13"/>
      <c r="DW524" s="13"/>
      <c r="DX524" s="13"/>
      <c r="DY524" s="13"/>
      <c r="DZ524" s="13"/>
      <c r="EA524" s="13"/>
      <c r="EB524" s="13"/>
      <c r="EC524" s="13"/>
      <c r="ED524" s="13"/>
      <c r="EE524" s="13"/>
      <c r="EF524" s="97"/>
      <c r="EG524" s="97"/>
      <c r="EH524" s="97"/>
      <c r="EI524" s="97"/>
      <c r="EJ524" s="97"/>
      <c r="EK524" s="13"/>
      <c r="EL524" s="13"/>
      <c r="EM524" s="13"/>
      <c r="EN524" s="13"/>
      <c r="EO524" s="13"/>
      <c r="EP524" s="13"/>
      <c r="EQ524" s="13"/>
      <c r="ER524" s="13"/>
    </row>
    <row r="525"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7"/>
      <c r="DJ525" s="7"/>
      <c r="DK525" s="7"/>
      <c r="DL525" s="7"/>
      <c r="DM525" s="7"/>
      <c r="DN525" s="7"/>
      <c r="DO525" s="7"/>
      <c r="DP525" s="13"/>
      <c r="DQ525" s="13"/>
      <c r="DR525" s="13"/>
      <c r="DS525" s="13"/>
      <c r="DT525" s="13"/>
      <c r="DU525" s="13"/>
      <c r="DV525" s="13"/>
      <c r="DW525" s="13"/>
      <c r="DX525" s="13"/>
      <c r="DY525" s="13"/>
      <c r="DZ525" s="13"/>
      <c r="EA525" s="13"/>
      <c r="EB525" s="13"/>
      <c r="EC525" s="13"/>
      <c r="ED525" s="13"/>
      <c r="EE525" s="13"/>
      <c r="EF525" s="97"/>
      <c r="EG525" s="97"/>
      <c r="EH525" s="97"/>
      <c r="EI525" s="97"/>
      <c r="EJ525" s="97"/>
      <c r="EK525" s="13"/>
      <c r="EL525" s="13"/>
      <c r="EM525" s="13"/>
      <c r="EN525" s="13"/>
      <c r="EO525" s="13"/>
      <c r="EP525" s="13"/>
      <c r="EQ525" s="13"/>
      <c r="ER525" s="13"/>
    </row>
    <row r="5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7"/>
      <c r="DJ526" s="7"/>
      <c r="DK526" s="7"/>
      <c r="DL526" s="7"/>
      <c r="DM526" s="7"/>
      <c r="DN526" s="7"/>
      <c r="DO526" s="7"/>
      <c r="DP526" s="13"/>
      <c r="DQ526" s="13"/>
      <c r="DR526" s="13"/>
      <c r="DS526" s="13"/>
      <c r="DT526" s="13"/>
      <c r="DU526" s="13"/>
      <c r="DV526" s="13"/>
      <c r="DW526" s="13"/>
      <c r="DX526" s="13"/>
      <c r="DY526" s="13"/>
      <c r="DZ526" s="13"/>
      <c r="EA526" s="13"/>
      <c r="EB526" s="13"/>
      <c r="EC526" s="13"/>
      <c r="ED526" s="13"/>
      <c r="EE526" s="13"/>
      <c r="EF526" s="97"/>
      <c r="EG526" s="97"/>
      <c r="EH526" s="97"/>
      <c r="EI526" s="97"/>
      <c r="EJ526" s="97"/>
      <c r="EK526" s="13"/>
      <c r="EL526" s="13"/>
      <c r="EM526" s="13"/>
      <c r="EN526" s="13"/>
      <c r="EO526" s="13"/>
      <c r="EP526" s="13"/>
      <c r="EQ526" s="13"/>
      <c r="ER526" s="13"/>
    </row>
    <row r="527"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7"/>
      <c r="DJ527" s="7"/>
      <c r="DK527" s="7"/>
      <c r="DL527" s="7"/>
      <c r="DM527" s="7"/>
      <c r="DN527" s="7"/>
      <c r="DO527" s="7"/>
      <c r="DP527" s="13"/>
      <c r="DQ527" s="13"/>
      <c r="DR527" s="13"/>
      <c r="DS527" s="13"/>
      <c r="DT527" s="13"/>
      <c r="DU527" s="13"/>
      <c r="DV527" s="13"/>
      <c r="DW527" s="13"/>
      <c r="DX527" s="13"/>
      <c r="DY527" s="13"/>
      <c r="DZ527" s="13"/>
      <c r="EA527" s="13"/>
      <c r="EB527" s="13"/>
      <c r="EC527" s="13"/>
      <c r="ED527" s="13"/>
      <c r="EE527" s="13"/>
      <c r="EF527" s="97"/>
      <c r="EG527" s="97"/>
      <c r="EH527" s="97"/>
      <c r="EI527" s="97"/>
      <c r="EJ527" s="97"/>
      <c r="EK527" s="13"/>
      <c r="EL527" s="13"/>
      <c r="EM527" s="13"/>
      <c r="EN527" s="13"/>
      <c r="EO527" s="13"/>
      <c r="EP527" s="13"/>
      <c r="EQ527" s="13"/>
      <c r="ER527" s="13"/>
    </row>
    <row r="528"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7"/>
      <c r="DJ528" s="7"/>
      <c r="DK528" s="7"/>
      <c r="DL528" s="7"/>
      <c r="DM528" s="7"/>
      <c r="DN528" s="7"/>
      <c r="DO528" s="7"/>
      <c r="DP528" s="13"/>
      <c r="DQ528" s="13"/>
      <c r="DR528" s="13"/>
      <c r="DS528" s="13"/>
      <c r="DT528" s="13"/>
      <c r="DU528" s="13"/>
      <c r="DV528" s="13"/>
      <c r="DW528" s="13"/>
      <c r="DX528" s="13"/>
      <c r="DY528" s="13"/>
      <c r="DZ528" s="13"/>
      <c r="EA528" s="13"/>
      <c r="EB528" s="13"/>
      <c r="EC528" s="13"/>
      <c r="ED528" s="13"/>
      <c r="EE528" s="13"/>
      <c r="EF528" s="97"/>
      <c r="EG528" s="97"/>
      <c r="EH528" s="97"/>
      <c r="EI528" s="97"/>
      <c r="EJ528" s="97"/>
      <c r="EK528" s="13"/>
      <c r="EL528" s="13"/>
      <c r="EM528" s="13"/>
      <c r="EN528" s="13"/>
      <c r="EO528" s="13"/>
      <c r="EP528" s="13"/>
      <c r="EQ528" s="13"/>
      <c r="ER528" s="13"/>
    </row>
    <row r="529"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7"/>
      <c r="DJ529" s="7"/>
      <c r="DK529" s="7"/>
      <c r="DL529" s="7"/>
      <c r="DM529" s="7"/>
      <c r="DN529" s="7"/>
      <c r="DO529" s="7"/>
      <c r="DP529" s="13"/>
      <c r="DQ529" s="13"/>
      <c r="DR529" s="13"/>
      <c r="DS529" s="13"/>
      <c r="DT529" s="13"/>
      <c r="DU529" s="13"/>
      <c r="DV529" s="13"/>
      <c r="DW529" s="13"/>
      <c r="DX529" s="13"/>
      <c r="DY529" s="13"/>
      <c r="DZ529" s="13"/>
      <c r="EA529" s="13"/>
      <c r="EB529" s="13"/>
      <c r="EC529" s="13"/>
      <c r="ED529" s="13"/>
      <c r="EE529" s="13"/>
      <c r="EF529" s="97"/>
      <c r="EG529" s="97"/>
      <c r="EH529" s="97"/>
      <c r="EI529" s="97"/>
      <c r="EJ529" s="97"/>
      <c r="EK529" s="13"/>
      <c r="EL529" s="13"/>
      <c r="EM529" s="13"/>
      <c r="EN529" s="13"/>
      <c r="EO529" s="13"/>
      <c r="EP529" s="13"/>
      <c r="EQ529" s="13"/>
      <c r="ER529" s="13"/>
    </row>
    <row r="530"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7"/>
      <c r="DJ530" s="7"/>
      <c r="DK530" s="7"/>
      <c r="DL530" s="7"/>
      <c r="DM530" s="7"/>
      <c r="DN530" s="7"/>
      <c r="DO530" s="7"/>
      <c r="DP530" s="13"/>
      <c r="DQ530" s="13"/>
      <c r="DR530" s="13"/>
      <c r="DS530" s="13"/>
      <c r="DT530" s="13"/>
      <c r="DU530" s="13"/>
      <c r="DV530" s="13"/>
      <c r="DW530" s="13"/>
      <c r="DX530" s="13"/>
      <c r="DY530" s="13"/>
      <c r="DZ530" s="13"/>
      <c r="EA530" s="13"/>
      <c r="EB530" s="13"/>
      <c r="EC530" s="13"/>
      <c r="ED530" s="13"/>
      <c r="EE530" s="13"/>
      <c r="EF530" s="97"/>
      <c r="EG530" s="97"/>
      <c r="EH530" s="97"/>
      <c r="EI530" s="97"/>
      <c r="EJ530" s="97"/>
      <c r="EK530" s="13"/>
      <c r="EL530" s="13"/>
      <c r="EM530" s="13"/>
      <c r="EN530" s="13"/>
      <c r="EO530" s="13"/>
      <c r="EP530" s="13"/>
      <c r="EQ530" s="13"/>
      <c r="ER530" s="13"/>
    </row>
    <row r="531"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7"/>
      <c r="DJ531" s="7"/>
      <c r="DK531" s="7"/>
      <c r="DL531" s="7"/>
      <c r="DM531" s="7"/>
      <c r="DN531" s="7"/>
      <c r="DO531" s="7"/>
      <c r="DP531" s="13"/>
      <c r="DQ531" s="13"/>
      <c r="DR531" s="13"/>
      <c r="DS531" s="13"/>
      <c r="DT531" s="13"/>
      <c r="DU531" s="13"/>
      <c r="DV531" s="13"/>
      <c r="DW531" s="13"/>
      <c r="DX531" s="13"/>
      <c r="DY531" s="13"/>
      <c r="DZ531" s="13"/>
      <c r="EA531" s="13"/>
      <c r="EB531" s="13"/>
      <c r="EC531" s="13"/>
      <c r="ED531" s="13"/>
      <c r="EE531" s="13"/>
      <c r="EF531" s="97"/>
      <c r="EG531" s="97"/>
      <c r="EH531" s="97"/>
      <c r="EI531" s="97"/>
      <c r="EJ531" s="97"/>
      <c r="EK531" s="13"/>
      <c r="EL531" s="13"/>
      <c r="EM531" s="13"/>
      <c r="EN531" s="13"/>
      <c r="EO531" s="13"/>
      <c r="EP531" s="13"/>
      <c r="EQ531" s="13"/>
      <c r="ER531" s="13"/>
    </row>
    <row r="532"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7"/>
      <c r="DJ532" s="7"/>
      <c r="DK532" s="7"/>
      <c r="DL532" s="7"/>
      <c r="DM532" s="7"/>
      <c r="DN532" s="7"/>
      <c r="DO532" s="7"/>
      <c r="DP532" s="13"/>
      <c r="DQ532" s="13"/>
      <c r="DR532" s="13"/>
      <c r="DS532" s="13"/>
      <c r="DT532" s="13"/>
      <c r="DU532" s="13"/>
      <c r="DV532" s="13"/>
      <c r="DW532" s="13"/>
      <c r="DX532" s="13"/>
      <c r="DY532" s="13"/>
      <c r="DZ532" s="13"/>
      <c r="EA532" s="13"/>
      <c r="EB532" s="13"/>
      <c r="EC532" s="13"/>
      <c r="ED532" s="13"/>
      <c r="EE532" s="13"/>
      <c r="EF532" s="97"/>
      <c r="EG532" s="97"/>
      <c r="EH532" s="97"/>
      <c r="EI532" s="97"/>
      <c r="EJ532" s="97"/>
      <c r="EK532" s="13"/>
      <c r="EL532" s="13"/>
      <c r="EM532" s="13"/>
      <c r="EN532" s="13"/>
      <c r="EO532" s="13"/>
      <c r="EP532" s="13"/>
      <c r="EQ532" s="13"/>
      <c r="ER532" s="13"/>
    </row>
    <row r="533"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7"/>
      <c r="DJ533" s="7"/>
      <c r="DK533" s="7"/>
      <c r="DL533" s="7"/>
      <c r="DM533" s="7"/>
      <c r="DN533" s="7"/>
      <c r="DO533" s="7"/>
      <c r="DP533" s="13"/>
      <c r="DQ533" s="13"/>
      <c r="DR533" s="13"/>
      <c r="DS533" s="13"/>
      <c r="DT533" s="13"/>
      <c r="DU533" s="13"/>
      <c r="DV533" s="13"/>
      <c r="DW533" s="13"/>
      <c r="DX533" s="13"/>
      <c r="DY533" s="13"/>
      <c r="DZ533" s="13"/>
      <c r="EA533" s="13"/>
      <c r="EB533" s="13"/>
      <c r="EC533" s="13"/>
      <c r="ED533" s="13"/>
      <c r="EE533" s="13"/>
      <c r="EF533" s="97"/>
      <c r="EG533" s="97"/>
      <c r="EH533" s="97"/>
      <c r="EI533" s="97"/>
      <c r="EJ533" s="97"/>
      <c r="EK533" s="13"/>
      <c r="EL533" s="13"/>
      <c r="EM533" s="13"/>
      <c r="EN533" s="13"/>
      <c r="EO533" s="13"/>
      <c r="EP533" s="13"/>
      <c r="EQ533" s="13"/>
      <c r="ER533" s="13"/>
    </row>
    <row r="534"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7"/>
      <c r="DJ534" s="7"/>
      <c r="DK534" s="7"/>
      <c r="DL534" s="7"/>
      <c r="DM534" s="7"/>
      <c r="DN534" s="7"/>
      <c r="DO534" s="7"/>
      <c r="DP534" s="13"/>
      <c r="DQ534" s="13"/>
      <c r="DR534" s="13"/>
      <c r="DS534" s="13"/>
      <c r="DT534" s="13"/>
      <c r="DU534" s="13"/>
      <c r="DV534" s="13"/>
      <c r="DW534" s="13"/>
      <c r="DX534" s="13"/>
      <c r="DY534" s="13"/>
      <c r="DZ534" s="13"/>
      <c r="EA534" s="13"/>
      <c r="EB534" s="13"/>
      <c r="EC534" s="13"/>
      <c r="ED534" s="13"/>
      <c r="EE534" s="13"/>
      <c r="EF534" s="97"/>
      <c r="EG534" s="97"/>
      <c r="EH534" s="97"/>
      <c r="EI534" s="97"/>
      <c r="EJ534" s="97"/>
      <c r="EK534" s="13"/>
      <c r="EL534" s="13"/>
      <c r="EM534" s="13"/>
      <c r="EN534" s="13"/>
      <c r="EO534" s="13"/>
      <c r="EP534" s="13"/>
      <c r="EQ534" s="13"/>
      <c r="ER534" s="13"/>
    </row>
    <row r="535"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7"/>
      <c r="DJ535" s="7"/>
      <c r="DK535" s="7"/>
      <c r="DL535" s="7"/>
      <c r="DM535" s="7"/>
      <c r="DN535" s="7"/>
      <c r="DO535" s="7"/>
      <c r="DP535" s="13"/>
      <c r="DQ535" s="13"/>
      <c r="DR535" s="13"/>
      <c r="DS535" s="13"/>
      <c r="DT535" s="13"/>
      <c r="DU535" s="13"/>
      <c r="DV535" s="13"/>
      <c r="DW535" s="13"/>
      <c r="DX535" s="13"/>
      <c r="DY535" s="13"/>
      <c r="DZ535" s="13"/>
      <c r="EA535" s="13"/>
      <c r="EB535" s="13"/>
      <c r="EC535" s="13"/>
      <c r="ED535" s="13"/>
      <c r="EE535" s="13"/>
      <c r="EF535" s="97"/>
      <c r="EG535" s="97"/>
      <c r="EH535" s="97"/>
      <c r="EI535" s="97"/>
      <c r="EJ535" s="97"/>
      <c r="EK535" s="13"/>
      <c r="EL535" s="13"/>
      <c r="EM535" s="13"/>
      <c r="EN535" s="13"/>
      <c r="EO535" s="13"/>
      <c r="EP535" s="13"/>
      <c r="EQ535" s="13"/>
      <c r="ER535" s="13"/>
    </row>
    <row r="53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7"/>
      <c r="DJ536" s="7"/>
      <c r="DK536" s="7"/>
      <c r="DL536" s="7"/>
      <c r="DM536" s="7"/>
      <c r="DN536" s="7"/>
      <c r="DO536" s="7"/>
      <c r="DP536" s="13"/>
      <c r="DQ536" s="13"/>
      <c r="DR536" s="13"/>
      <c r="DS536" s="13"/>
      <c r="DT536" s="13"/>
      <c r="DU536" s="13"/>
      <c r="DV536" s="13"/>
      <c r="DW536" s="13"/>
      <c r="DX536" s="13"/>
      <c r="DY536" s="13"/>
      <c r="DZ536" s="13"/>
      <c r="EA536" s="13"/>
      <c r="EB536" s="13"/>
      <c r="EC536" s="13"/>
      <c r="ED536" s="13"/>
      <c r="EE536" s="13"/>
      <c r="EF536" s="97"/>
      <c r="EG536" s="97"/>
      <c r="EH536" s="97"/>
      <c r="EI536" s="97"/>
      <c r="EJ536" s="97"/>
      <c r="EK536" s="13"/>
      <c r="EL536" s="13"/>
      <c r="EM536" s="13"/>
      <c r="EN536" s="13"/>
      <c r="EO536" s="13"/>
      <c r="EP536" s="13"/>
      <c r="EQ536" s="13"/>
      <c r="ER536" s="13"/>
    </row>
    <row r="537"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7"/>
      <c r="DJ537" s="7"/>
      <c r="DK537" s="7"/>
      <c r="DL537" s="7"/>
      <c r="DM537" s="7"/>
      <c r="DN537" s="7"/>
      <c r="DO537" s="7"/>
      <c r="DP537" s="13"/>
      <c r="DQ537" s="13"/>
      <c r="DR537" s="13"/>
      <c r="DS537" s="13"/>
      <c r="DT537" s="13"/>
      <c r="DU537" s="13"/>
      <c r="DV537" s="13"/>
      <c r="DW537" s="13"/>
      <c r="DX537" s="13"/>
      <c r="DY537" s="13"/>
      <c r="DZ537" s="13"/>
      <c r="EA537" s="13"/>
      <c r="EB537" s="13"/>
      <c r="EC537" s="13"/>
      <c r="ED537" s="13"/>
      <c r="EE537" s="13"/>
      <c r="EF537" s="97"/>
      <c r="EG537" s="97"/>
      <c r="EH537" s="97"/>
      <c r="EI537" s="97"/>
      <c r="EJ537" s="97"/>
      <c r="EK537" s="13"/>
      <c r="EL537" s="13"/>
      <c r="EM537" s="13"/>
      <c r="EN537" s="13"/>
      <c r="EO537" s="13"/>
      <c r="EP537" s="13"/>
      <c r="EQ537" s="13"/>
      <c r="ER537" s="13"/>
    </row>
    <row r="538"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7"/>
      <c r="DJ538" s="7"/>
      <c r="DK538" s="7"/>
      <c r="DL538" s="7"/>
      <c r="DM538" s="7"/>
      <c r="DN538" s="7"/>
      <c r="DO538" s="7"/>
      <c r="DP538" s="13"/>
      <c r="DQ538" s="13"/>
      <c r="DR538" s="13"/>
      <c r="DS538" s="13"/>
      <c r="DT538" s="13"/>
      <c r="DU538" s="13"/>
      <c r="DV538" s="13"/>
      <c r="DW538" s="13"/>
      <c r="DX538" s="13"/>
      <c r="DY538" s="13"/>
      <c r="DZ538" s="13"/>
      <c r="EA538" s="13"/>
      <c r="EB538" s="13"/>
      <c r="EC538" s="13"/>
      <c r="ED538" s="13"/>
      <c r="EE538" s="13"/>
      <c r="EF538" s="97"/>
      <c r="EG538" s="97"/>
      <c r="EH538" s="97"/>
      <c r="EI538" s="97"/>
      <c r="EJ538" s="97"/>
      <c r="EK538" s="13"/>
      <c r="EL538" s="13"/>
      <c r="EM538" s="13"/>
      <c r="EN538" s="13"/>
      <c r="EO538" s="13"/>
      <c r="EP538" s="13"/>
      <c r="EQ538" s="13"/>
      <c r="ER538" s="13"/>
    </row>
    <row r="539"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7"/>
      <c r="DJ539" s="7"/>
      <c r="DK539" s="7"/>
      <c r="DL539" s="7"/>
      <c r="DM539" s="7"/>
      <c r="DN539" s="7"/>
      <c r="DO539" s="7"/>
      <c r="DP539" s="13"/>
      <c r="DQ539" s="13"/>
      <c r="DR539" s="13"/>
      <c r="DS539" s="13"/>
      <c r="DT539" s="13"/>
      <c r="DU539" s="13"/>
      <c r="DV539" s="13"/>
      <c r="DW539" s="13"/>
      <c r="DX539" s="13"/>
      <c r="DY539" s="13"/>
      <c r="DZ539" s="13"/>
      <c r="EA539" s="13"/>
      <c r="EB539" s="13"/>
      <c r="EC539" s="13"/>
      <c r="ED539" s="13"/>
      <c r="EE539" s="13"/>
      <c r="EF539" s="97"/>
      <c r="EG539" s="97"/>
      <c r="EH539" s="97"/>
      <c r="EI539" s="97"/>
      <c r="EJ539" s="97"/>
      <c r="EK539" s="13"/>
      <c r="EL539" s="13"/>
      <c r="EM539" s="13"/>
      <c r="EN539" s="13"/>
      <c r="EO539" s="13"/>
      <c r="EP539" s="13"/>
      <c r="EQ539" s="13"/>
      <c r="ER539" s="13"/>
    </row>
    <row r="540"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7"/>
      <c r="DJ540" s="7"/>
      <c r="DK540" s="7"/>
      <c r="DL540" s="7"/>
      <c r="DM540" s="7"/>
      <c r="DN540" s="7"/>
      <c r="DO540" s="7"/>
      <c r="DP540" s="13"/>
      <c r="DQ540" s="13"/>
      <c r="DR540" s="13"/>
      <c r="DS540" s="13"/>
      <c r="DT540" s="13"/>
      <c r="DU540" s="13"/>
      <c r="DV540" s="13"/>
      <c r="DW540" s="13"/>
      <c r="DX540" s="13"/>
      <c r="DY540" s="13"/>
      <c r="DZ540" s="13"/>
      <c r="EA540" s="13"/>
      <c r="EB540" s="13"/>
      <c r="EC540" s="13"/>
      <c r="ED540" s="13"/>
      <c r="EE540" s="13"/>
      <c r="EF540" s="97"/>
      <c r="EG540" s="97"/>
      <c r="EH540" s="97"/>
      <c r="EI540" s="97"/>
      <c r="EJ540" s="97"/>
      <c r="EK540" s="13"/>
      <c r="EL540" s="13"/>
      <c r="EM540" s="13"/>
      <c r="EN540" s="13"/>
      <c r="EO540" s="13"/>
      <c r="EP540" s="13"/>
      <c r="EQ540" s="13"/>
      <c r="ER540" s="13"/>
    </row>
    <row r="541"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7"/>
      <c r="DJ541" s="7"/>
      <c r="DK541" s="7"/>
      <c r="DL541" s="7"/>
      <c r="DM541" s="7"/>
      <c r="DN541" s="7"/>
      <c r="DO541" s="7"/>
      <c r="DP541" s="13"/>
      <c r="DQ541" s="13"/>
      <c r="DR541" s="13"/>
      <c r="DS541" s="13"/>
      <c r="DT541" s="13"/>
      <c r="DU541" s="13"/>
      <c r="DV541" s="13"/>
      <c r="DW541" s="13"/>
      <c r="DX541" s="13"/>
      <c r="DY541" s="13"/>
      <c r="DZ541" s="13"/>
      <c r="EA541" s="13"/>
      <c r="EB541" s="13"/>
      <c r="EC541" s="13"/>
      <c r="ED541" s="13"/>
      <c r="EE541" s="13"/>
      <c r="EF541" s="97"/>
      <c r="EG541" s="97"/>
      <c r="EH541" s="97"/>
      <c r="EI541" s="97"/>
      <c r="EJ541" s="97"/>
      <c r="EK541" s="13"/>
      <c r="EL541" s="13"/>
      <c r="EM541" s="13"/>
      <c r="EN541" s="13"/>
      <c r="EO541" s="13"/>
      <c r="EP541" s="13"/>
      <c r="EQ541" s="13"/>
      <c r="ER541" s="13"/>
    </row>
    <row r="542"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7"/>
      <c r="DJ542" s="7"/>
      <c r="DK542" s="7"/>
      <c r="DL542" s="7"/>
      <c r="DM542" s="7"/>
      <c r="DN542" s="7"/>
      <c r="DO542" s="7"/>
      <c r="DP542" s="13"/>
      <c r="DQ542" s="13"/>
      <c r="DR542" s="13"/>
      <c r="DS542" s="13"/>
      <c r="DT542" s="13"/>
      <c r="DU542" s="13"/>
      <c r="DV542" s="13"/>
      <c r="DW542" s="13"/>
      <c r="DX542" s="13"/>
      <c r="DY542" s="13"/>
      <c r="DZ542" s="13"/>
      <c r="EA542" s="13"/>
      <c r="EB542" s="13"/>
      <c r="EC542" s="13"/>
      <c r="ED542" s="13"/>
      <c r="EE542" s="13"/>
      <c r="EF542" s="97"/>
      <c r="EG542" s="97"/>
      <c r="EH542" s="97"/>
      <c r="EI542" s="97"/>
      <c r="EJ542" s="97"/>
      <c r="EK542" s="13"/>
      <c r="EL542" s="13"/>
      <c r="EM542" s="13"/>
      <c r="EN542" s="13"/>
      <c r="EO542" s="13"/>
      <c r="EP542" s="13"/>
      <c r="EQ542" s="13"/>
      <c r="ER542" s="13"/>
    </row>
    <row r="543"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7"/>
      <c r="DJ543" s="7"/>
      <c r="DK543" s="7"/>
      <c r="DL543" s="7"/>
      <c r="DM543" s="7"/>
      <c r="DN543" s="7"/>
      <c r="DO543" s="7"/>
      <c r="DP543" s="13"/>
      <c r="DQ543" s="13"/>
      <c r="DR543" s="13"/>
      <c r="DS543" s="13"/>
      <c r="DT543" s="13"/>
      <c r="DU543" s="13"/>
      <c r="DV543" s="13"/>
      <c r="DW543" s="13"/>
      <c r="DX543" s="13"/>
      <c r="DY543" s="13"/>
      <c r="DZ543" s="13"/>
      <c r="EA543" s="13"/>
      <c r="EB543" s="13"/>
      <c r="EC543" s="13"/>
      <c r="ED543" s="13"/>
      <c r="EE543" s="13"/>
      <c r="EF543" s="97"/>
      <c r="EG543" s="97"/>
      <c r="EH543" s="97"/>
      <c r="EI543" s="97"/>
      <c r="EJ543" s="97"/>
      <c r="EK543" s="13"/>
      <c r="EL543" s="13"/>
      <c r="EM543" s="13"/>
      <c r="EN543" s="13"/>
      <c r="EO543" s="13"/>
      <c r="EP543" s="13"/>
      <c r="EQ543" s="13"/>
      <c r="ER543" s="13"/>
    </row>
    <row r="544"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7"/>
      <c r="DJ544" s="7"/>
      <c r="DK544" s="7"/>
      <c r="DL544" s="7"/>
      <c r="DM544" s="7"/>
      <c r="DN544" s="7"/>
      <c r="DO544" s="7"/>
      <c r="DP544" s="13"/>
      <c r="DQ544" s="13"/>
      <c r="DR544" s="13"/>
      <c r="DS544" s="13"/>
      <c r="DT544" s="13"/>
      <c r="DU544" s="13"/>
      <c r="DV544" s="13"/>
      <c r="DW544" s="13"/>
      <c r="DX544" s="13"/>
      <c r="DY544" s="13"/>
      <c r="DZ544" s="13"/>
      <c r="EA544" s="13"/>
      <c r="EB544" s="13"/>
      <c r="EC544" s="13"/>
      <c r="ED544" s="13"/>
      <c r="EE544" s="13"/>
      <c r="EF544" s="97"/>
      <c r="EG544" s="97"/>
      <c r="EH544" s="97"/>
      <c r="EI544" s="97"/>
      <c r="EJ544" s="97"/>
      <c r="EK544" s="13"/>
      <c r="EL544" s="13"/>
      <c r="EM544" s="13"/>
      <c r="EN544" s="13"/>
      <c r="EO544" s="13"/>
      <c r="EP544" s="13"/>
      <c r="EQ544" s="13"/>
      <c r="ER544" s="13"/>
    </row>
    <row r="545"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7"/>
      <c r="DJ545" s="7"/>
      <c r="DK545" s="7"/>
      <c r="DL545" s="7"/>
      <c r="DM545" s="7"/>
      <c r="DN545" s="7"/>
      <c r="DO545" s="7"/>
      <c r="DP545" s="13"/>
      <c r="DQ545" s="13"/>
      <c r="DR545" s="13"/>
      <c r="DS545" s="13"/>
      <c r="DT545" s="13"/>
      <c r="DU545" s="13"/>
      <c r="DV545" s="13"/>
      <c r="DW545" s="13"/>
      <c r="DX545" s="13"/>
      <c r="DY545" s="13"/>
      <c r="DZ545" s="13"/>
      <c r="EA545" s="13"/>
      <c r="EB545" s="13"/>
      <c r="EC545" s="13"/>
      <c r="ED545" s="13"/>
      <c r="EE545" s="13"/>
      <c r="EF545" s="97"/>
      <c r="EG545" s="97"/>
      <c r="EH545" s="97"/>
      <c r="EI545" s="97"/>
      <c r="EJ545" s="97"/>
      <c r="EK545" s="13"/>
      <c r="EL545" s="13"/>
      <c r="EM545" s="13"/>
      <c r="EN545" s="13"/>
      <c r="EO545" s="13"/>
      <c r="EP545" s="13"/>
      <c r="EQ545" s="13"/>
      <c r="ER545" s="13"/>
    </row>
    <row r="54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7"/>
      <c r="DJ546" s="7"/>
      <c r="DK546" s="7"/>
      <c r="DL546" s="7"/>
      <c r="DM546" s="7"/>
      <c r="DN546" s="7"/>
      <c r="DO546" s="7"/>
      <c r="DP546" s="13"/>
      <c r="DQ546" s="13"/>
      <c r="DR546" s="13"/>
      <c r="DS546" s="13"/>
      <c r="DT546" s="13"/>
      <c r="DU546" s="13"/>
      <c r="DV546" s="13"/>
      <c r="DW546" s="13"/>
      <c r="DX546" s="13"/>
      <c r="DY546" s="13"/>
      <c r="DZ546" s="13"/>
      <c r="EA546" s="13"/>
      <c r="EB546" s="13"/>
      <c r="EC546" s="13"/>
      <c r="ED546" s="13"/>
      <c r="EE546" s="13"/>
      <c r="EF546" s="97"/>
      <c r="EG546" s="97"/>
      <c r="EH546" s="97"/>
      <c r="EI546" s="97"/>
      <c r="EJ546" s="97"/>
      <c r="EK546" s="13"/>
      <c r="EL546" s="13"/>
      <c r="EM546" s="13"/>
      <c r="EN546" s="13"/>
      <c r="EO546" s="13"/>
      <c r="EP546" s="13"/>
      <c r="EQ546" s="13"/>
      <c r="ER546" s="13"/>
    </row>
    <row r="547"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7"/>
      <c r="DJ547" s="7"/>
      <c r="DK547" s="7"/>
      <c r="DL547" s="7"/>
      <c r="DM547" s="7"/>
      <c r="DN547" s="7"/>
      <c r="DO547" s="7"/>
      <c r="DP547" s="13"/>
      <c r="DQ547" s="13"/>
      <c r="DR547" s="13"/>
      <c r="DS547" s="13"/>
      <c r="DT547" s="13"/>
      <c r="DU547" s="13"/>
      <c r="DV547" s="13"/>
      <c r="DW547" s="13"/>
      <c r="DX547" s="13"/>
      <c r="DY547" s="13"/>
      <c r="DZ547" s="13"/>
      <c r="EA547" s="13"/>
      <c r="EB547" s="13"/>
      <c r="EC547" s="13"/>
      <c r="ED547" s="13"/>
      <c r="EE547" s="13"/>
      <c r="EF547" s="97"/>
      <c r="EG547" s="97"/>
      <c r="EH547" s="97"/>
      <c r="EI547" s="97"/>
      <c r="EJ547" s="97"/>
      <c r="EK547" s="13"/>
      <c r="EL547" s="13"/>
      <c r="EM547" s="13"/>
      <c r="EN547" s="13"/>
      <c r="EO547" s="13"/>
      <c r="EP547" s="13"/>
      <c r="EQ547" s="13"/>
      <c r="ER547" s="13"/>
    </row>
    <row r="548"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7"/>
      <c r="DJ548" s="7"/>
      <c r="DK548" s="7"/>
      <c r="DL548" s="7"/>
      <c r="DM548" s="7"/>
      <c r="DN548" s="7"/>
      <c r="DO548" s="7"/>
      <c r="DP548" s="13"/>
      <c r="DQ548" s="13"/>
      <c r="DR548" s="13"/>
      <c r="DS548" s="13"/>
      <c r="DT548" s="13"/>
      <c r="DU548" s="13"/>
      <c r="DV548" s="13"/>
      <c r="DW548" s="13"/>
      <c r="DX548" s="13"/>
      <c r="DY548" s="13"/>
      <c r="DZ548" s="13"/>
      <c r="EA548" s="13"/>
      <c r="EB548" s="13"/>
      <c r="EC548" s="13"/>
      <c r="ED548" s="13"/>
      <c r="EE548" s="13"/>
      <c r="EF548" s="97"/>
      <c r="EG548" s="97"/>
      <c r="EH548" s="97"/>
      <c r="EI548" s="97"/>
      <c r="EJ548" s="97"/>
      <c r="EK548" s="13"/>
      <c r="EL548" s="13"/>
      <c r="EM548" s="13"/>
      <c r="EN548" s="13"/>
      <c r="EO548" s="13"/>
      <c r="EP548" s="13"/>
      <c r="EQ548" s="13"/>
      <c r="ER548" s="13"/>
    </row>
    <row r="549"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7"/>
      <c r="DJ549" s="7"/>
      <c r="DK549" s="7"/>
      <c r="DL549" s="7"/>
      <c r="DM549" s="7"/>
      <c r="DN549" s="7"/>
      <c r="DO549" s="7"/>
      <c r="DP549" s="13"/>
      <c r="DQ549" s="13"/>
      <c r="DR549" s="13"/>
      <c r="DS549" s="13"/>
      <c r="DT549" s="13"/>
      <c r="DU549" s="13"/>
      <c r="DV549" s="13"/>
      <c r="DW549" s="13"/>
      <c r="DX549" s="13"/>
      <c r="DY549" s="13"/>
      <c r="DZ549" s="13"/>
      <c r="EA549" s="13"/>
      <c r="EB549" s="13"/>
      <c r="EC549" s="13"/>
      <c r="ED549" s="13"/>
      <c r="EE549" s="13"/>
      <c r="EF549" s="97"/>
      <c r="EG549" s="97"/>
      <c r="EH549" s="97"/>
      <c r="EI549" s="97"/>
      <c r="EJ549" s="97"/>
      <c r="EK549" s="13"/>
      <c r="EL549" s="13"/>
      <c r="EM549" s="13"/>
      <c r="EN549" s="13"/>
      <c r="EO549" s="13"/>
      <c r="EP549" s="13"/>
      <c r="EQ549" s="13"/>
      <c r="ER549" s="13"/>
    </row>
    <row r="550"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7"/>
      <c r="DJ550" s="7"/>
      <c r="DK550" s="7"/>
      <c r="DL550" s="7"/>
      <c r="DM550" s="7"/>
      <c r="DN550" s="7"/>
      <c r="DO550" s="7"/>
      <c r="DP550" s="13"/>
      <c r="DQ550" s="13"/>
      <c r="DR550" s="13"/>
      <c r="DS550" s="13"/>
      <c r="DT550" s="13"/>
      <c r="DU550" s="13"/>
      <c r="DV550" s="13"/>
      <c r="DW550" s="13"/>
      <c r="DX550" s="13"/>
      <c r="DY550" s="13"/>
      <c r="DZ550" s="13"/>
      <c r="EA550" s="13"/>
      <c r="EB550" s="13"/>
      <c r="EC550" s="13"/>
      <c r="ED550" s="13"/>
      <c r="EE550" s="13"/>
      <c r="EF550" s="97"/>
      <c r="EG550" s="97"/>
      <c r="EH550" s="97"/>
      <c r="EI550" s="97"/>
      <c r="EJ550" s="97"/>
      <c r="EK550" s="13"/>
      <c r="EL550" s="13"/>
      <c r="EM550" s="13"/>
      <c r="EN550" s="13"/>
      <c r="EO550" s="13"/>
      <c r="EP550" s="13"/>
      <c r="EQ550" s="13"/>
      <c r="ER550" s="13"/>
    </row>
    <row r="551"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7"/>
      <c r="DJ551" s="7"/>
      <c r="DK551" s="7"/>
      <c r="DL551" s="7"/>
      <c r="DM551" s="7"/>
      <c r="DN551" s="7"/>
      <c r="DO551" s="7"/>
      <c r="DP551" s="13"/>
      <c r="DQ551" s="13"/>
      <c r="DR551" s="13"/>
      <c r="DS551" s="13"/>
      <c r="DT551" s="13"/>
      <c r="DU551" s="13"/>
      <c r="DV551" s="13"/>
      <c r="DW551" s="13"/>
      <c r="DX551" s="13"/>
      <c r="DY551" s="13"/>
      <c r="DZ551" s="13"/>
      <c r="EA551" s="13"/>
      <c r="EB551" s="13"/>
      <c r="EC551" s="13"/>
      <c r="ED551" s="13"/>
      <c r="EE551" s="13"/>
      <c r="EF551" s="97"/>
      <c r="EG551" s="97"/>
      <c r="EH551" s="97"/>
      <c r="EI551" s="97"/>
      <c r="EJ551" s="97"/>
      <c r="EK551" s="13"/>
      <c r="EL551" s="13"/>
      <c r="EM551" s="13"/>
      <c r="EN551" s="13"/>
      <c r="EO551" s="13"/>
      <c r="EP551" s="13"/>
      <c r="EQ551" s="13"/>
      <c r="ER551" s="13"/>
    </row>
    <row r="552"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7"/>
      <c r="DJ552" s="7"/>
      <c r="DK552" s="7"/>
      <c r="DL552" s="7"/>
      <c r="DM552" s="7"/>
      <c r="DN552" s="7"/>
      <c r="DO552" s="7"/>
      <c r="DP552" s="13"/>
      <c r="DQ552" s="13"/>
      <c r="DR552" s="13"/>
      <c r="DS552" s="13"/>
      <c r="DT552" s="13"/>
      <c r="DU552" s="13"/>
      <c r="DV552" s="13"/>
      <c r="DW552" s="13"/>
      <c r="DX552" s="13"/>
      <c r="DY552" s="13"/>
      <c r="DZ552" s="13"/>
      <c r="EA552" s="13"/>
      <c r="EB552" s="13"/>
      <c r="EC552" s="13"/>
      <c r="ED552" s="13"/>
      <c r="EE552" s="13"/>
      <c r="EF552" s="97"/>
      <c r="EG552" s="97"/>
      <c r="EH552" s="97"/>
      <c r="EI552" s="97"/>
      <c r="EJ552" s="97"/>
      <c r="EK552" s="13"/>
      <c r="EL552" s="13"/>
      <c r="EM552" s="13"/>
      <c r="EN552" s="13"/>
      <c r="EO552" s="13"/>
      <c r="EP552" s="13"/>
      <c r="EQ552" s="13"/>
      <c r="ER552" s="13"/>
    </row>
    <row r="553"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7"/>
      <c r="DJ553" s="7"/>
      <c r="DK553" s="7"/>
      <c r="DL553" s="7"/>
      <c r="DM553" s="7"/>
      <c r="DN553" s="7"/>
      <c r="DO553" s="7"/>
      <c r="DP553" s="13"/>
      <c r="DQ553" s="13"/>
      <c r="DR553" s="13"/>
      <c r="DS553" s="13"/>
      <c r="DT553" s="13"/>
      <c r="DU553" s="13"/>
      <c r="DV553" s="13"/>
      <c r="DW553" s="13"/>
      <c r="DX553" s="13"/>
      <c r="DY553" s="13"/>
      <c r="DZ553" s="13"/>
      <c r="EA553" s="13"/>
      <c r="EB553" s="13"/>
      <c r="EC553" s="13"/>
      <c r="ED553" s="13"/>
      <c r="EE553" s="13"/>
      <c r="EF553" s="97"/>
      <c r="EG553" s="97"/>
      <c r="EH553" s="97"/>
      <c r="EI553" s="97"/>
      <c r="EJ553" s="97"/>
      <c r="EK553" s="13"/>
      <c r="EL553" s="13"/>
      <c r="EM553" s="13"/>
      <c r="EN553" s="13"/>
      <c r="EO553" s="13"/>
      <c r="EP553" s="13"/>
      <c r="EQ553" s="13"/>
      <c r="ER553" s="13"/>
    </row>
    <row r="554"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7"/>
      <c r="DJ554" s="7"/>
      <c r="DK554" s="7"/>
      <c r="DL554" s="7"/>
      <c r="DM554" s="7"/>
      <c r="DN554" s="7"/>
      <c r="DO554" s="7"/>
      <c r="DP554" s="13"/>
      <c r="DQ554" s="13"/>
      <c r="DR554" s="13"/>
      <c r="DS554" s="13"/>
      <c r="DT554" s="13"/>
      <c r="DU554" s="13"/>
      <c r="DV554" s="13"/>
      <c r="DW554" s="13"/>
      <c r="DX554" s="13"/>
      <c r="DY554" s="13"/>
      <c r="DZ554" s="13"/>
      <c r="EA554" s="13"/>
      <c r="EB554" s="13"/>
      <c r="EC554" s="13"/>
      <c r="ED554" s="13"/>
      <c r="EE554" s="13"/>
      <c r="EF554" s="97"/>
      <c r="EG554" s="97"/>
      <c r="EH554" s="97"/>
      <c r="EI554" s="97"/>
      <c r="EJ554" s="97"/>
      <c r="EK554" s="13"/>
      <c r="EL554" s="13"/>
      <c r="EM554" s="13"/>
      <c r="EN554" s="13"/>
      <c r="EO554" s="13"/>
      <c r="EP554" s="13"/>
      <c r="EQ554" s="13"/>
      <c r="ER554" s="13"/>
    </row>
    <row r="555"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7"/>
      <c r="DJ555" s="7"/>
      <c r="DK555" s="7"/>
      <c r="DL555" s="7"/>
      <c r="DM555" s="7"/>
      <c r="DN555" s="7"/>
      <c r="DO555" s="7"/>
      <c r="DP555" s="13"/>
      <c r="DQ555" s="13"/>
      <c r="DR555" s="13"/>
      <c r="DS555" s="13"/>
      <c r="DT555" s="13"/>
      <c r="DU555" s="13"/>
      <c r="DV555" s="13"/>
      <c r="DW555" s="13"/>
      <c r="DX555" s="13"/>
      <c r="DY555" s="13"/>
      <c r="DZ555" s="13"/>
      <c r="EA555" s="13"/>
      <c r="EB555" s="13"/>
      <c r="EC555" s="13"/>
      <c r="ED555" s="13"/>
      <c r="EE555" s="13"/>
      <c r="EF555" s="97"/>
      <c r="EG555" s="97"/>
      <c r="EH555" s="97"/>
      <c r="EI555" s="97"/>
      <c r="EJ555" s="97"/>
      <c r="EK555" s="13"/>
      <c r="EL555" s="13"/>
      <c r="EM555" s="13"/>
      <c r="EN555" s="13"/>
      <c r="EO555" s="13"/>
      <c r="EP555" s="13"/>
      <c r="EQ555" s="13"/>
      <c r="ER555" s="13"/>
    </row>
    <row r="55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7"/>
      <c r="DJ556" s="7"/>
      <c r="DK556" s="7"/>
      <c r="DL556" s="7"/>
      <c r="DM556" s="7"/>
      <c r="DN556" s="7"/>
      <c r="DO556" s="7"/>
      <c r="DP556" s="13"/>
      <c r="DQ556" s="13"/>
      <c r="DR556" s="13"/>
      <c r="DS556" s="13"/>
      <c r="DT556" s="13"/>
      <c r="DU556" s="13"/>
      <c r="DV556" s="13"/>
      <c r="DW556" s="13"/>
      <c r="DX556" s="13"/>
      <c r="DY556" s="13"/>
      <c r="DZ556" s="13"/>
      <c r="EA556" s="13"/>
      <c r="EB556" s="13"/>
      <c r="EC556" s="13"/>
      <c r="ED556" s="13"/>
      <c r="EE556" s="13"/>
      <c r="EF556" s="97"/>
      <c r="EG556" s="97"/>
      <c r="EH556" s="97"/>
      <c r="EI556" s="97"/>
      <c r="EJ556" s="97"/>
      <c r="EK556" s="13"/>
      <c r="EL556" s="13"/>
      <c r="EM556" s="13"/>
      <c r="EN556" s="13"/>
      <c r="EO556" s="13"/>
      <c r="EP556" s="13"/>
      <c r="EQ556" s="13"/>
      <c r="ER556" s="13"/>
    </row>
    <row r="557"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7"/>
      <c r="DJ557" s="7"/>
      <c r="DK557" s="7"/>
      <c r="DL557" s="7"/>
      <c r="DM557" s="7"/>
      <c r="DN557" s="7"/>
      <c r="DO557" s="7"/>
      <c r="DP557" s="13"/>
      <c r="DQ557" s="13"/>
      <c r="DR557" s="13"/>
      <c r="DS557" s="13"/>
      <c r="DT557" s="13"/>
      <c r="DU557" s="13"/>
      <c r="DV557" s="13"/>
      <c r="DW557" s="13"/>
      <c r="DX557" s="13"/>
      <c r="DY557" s="13"/>
      <c r="DZ557" s="13"/>
      <c r="EA557" s="13"/>
      <c r="EB557" s="13"/>
      <c r="EC557" s="13"/>
      <c r="ED557" s="13"/>
      <c r="EE557" s="13"/>
      <c r="EF557" s="97"/>
      <c r="EG557" s="97"/>
      <c r="EH557" s="97"/>
      <c r="EI557" s="97"/>
      <c r="EJ557" s="97"/>
      <c r="EK557" s="13"/>
      <c r="EL557" s="13"/>
      <c r="EM557" s="13"/>
      <c r="EN557" s="13"/>
      <c r="EO557" s="13"/>
      <c r="EP557" s="13"/>
      <c r="EQ557" s="13"/>
      <c r="ER557" s="13"/>
    </row>
    <row r="558"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7"/>
      <c r="DJ558" s="7"/>
      <c r="DK558" s="7"/>
      <c r="DL558" s="7"/>
      <c r="DM558" s="7"/>
      <c r="DN558" s="7"/>
      <c r="DO558" s="7"/>
      <c r="DP558" s="13"/>
      <c r="DQ558" s="13"/>
      <c r="DR558" s="13"/>
      <c r="DS558" s="13"/>
      <c r="DT558" s="13"/>
      <c r="DU558" s="13"/>
      <c r="DV558" s="13"/>
      <c r="DW558" s="13"/>
      <c r="DX558" s="13"/>
      <c r="DY558" s="13"/>
      <c r="DZ558" s="13"/>
      <c r="EA558" s="13"/>
      <c r="EB558" s="13"/>
      <c r="EC558" s="13"/>
      <c r="ED558" s="13"/>
      <c r="EE558" s="13"/>
      <c r="EF558" s="97"/>
      <c r="EG558" s="97"/>
      <c r="EH558" s="97"/>
      <c r="EI558" s="97"/>
      <c r="EJ558" s="97"/>
      <c r="EK558" s="13"/>
      <c r="EL558" s="13"/>
      <c r="EM558" s="13"/>
      <c r="EN558" s="13"/>
      <c r="EO558" s="13"/>
      <c r="EP558" s="13"/>
      <c r="EQ558" s="13"/>
      <c r="ER558" s="13"/>
    </row>
    <row r="559"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7"/>
      <c r="DJ559" s="7"/>
      <c r="DK559" s="7"/>
      <c r="DL559" s="7"/>
      <c r="DM559" s="7"/>
      <c r="DN559" s="7"/>
      <c r="DO559" s="7"/>
      <c r="DP559" s="13"/>
      <c r="DQ559" s="13"/>
      <c r="DR559" s="13"/>
      <c r="DS559" s="13"/>
      <c r="DT559" s="13"/>
      <c r="DU559" s="13"/>
      <c r="DV559" s="13"/>
      <c r="DW559" s="13"/>
      <c r="DX559" s="13"/>
      <c r="DY559" s="13"/>
      <c r="DZ559" s="13"/>
      <c r="EA559" s="13"/>
      <c r="EB559" s="13"/>
      <c r="EC559" s="13"/>
      <c r="ED559" s="13"/>
      <c r="EE559" s="13"/>
      <c r="EF559" s="97"/>
      <c r="EG559" s="97"/>
      <c r="EH559" s="97"/>
      <c r="EI559" s="97"/>
      <c r="EJ559" s="97"/>
      <c r="EK559" s="13"/>
      <c r="EL559" s="13"/>
      <c r="EM559" s="13"/>
      <c r="EN559" s="13"/>
      <c r="EO559" s="13"/>
      <c r="EP559" s="13"/>
      <c r="EQ559" s="13"/>
      <c r="ER559" s="13"/>
    </row>
    <row r="560"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7"/>
      <c r="DJ560" s="7"/>
      <c r="DK560" s="7"/>
      <c r="DL560" s="7"/>
      <c r="DM560" s="7"/>
      <c r="DN560" s="7"/>
      <c r="DO560" s="7"/>
      <c r="DP560" s="13"/>
      <c r="DQ560" s="13"/>
      <c r="DR560" s="13"/>
      <c r="DS560" s="13"/>
      <c r="DT560" s="13"/>
      <c r="DU560" s="13"/>
      <c r="DV560" s="13"/>
      <c r="DW560" s="13"/>
      <c r="DX560" s="13"/>
      <c r="DY560" s="13"/>
      <c r="DZ560" s="13"/>
      <c r="EA560" s="13"/>
      <c r="EB560" s="13"/>
      <c r="EC560" s="13"/>
      <c r="ED560" s="13"/>
      <c r="EE560" s="13"/>
      <c r="EF560" s="97"/>
      <c r="EG560" s="97"/>
      <c r="EH560" s="97"/>
      <c r="EI560" s="97"/>
      <c r="EJ560" s="97"/>
      <c r="EK560" s="13"/>
      <c r="EL560" s="13"/>
      <c r="EM560" s="13"/>
      <c r="EN560" s="13"/>
      <c r="EO560" s="13"/>
      <c r="EP560" s="13"/>
      <c r="EQ560" s="13"/>
      <c r="ER560" s="13"/>
    </row>
    <row r="561"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7"/>
      <c r="DJ561" s="7"/>
      <c r="DK561" s="7"/>
      <c r="DL561" s="7"/>
      <c r="DM561" s="7"/>
      <c r="DN561" s="7"/>
      <c r="DO561" s="7"/>
      <c r="DP561" s="13"/>
      <c r="DQ561" s="13"/>
      <c r="DR561" s="13"/>
      <c r="DS561" s="13"/>
      <c r="DT561" s="13"/>
      <c r="DU561" s="13"/>
      <c r="DV561" s="13"/>
      <c r="DW561" s="13"/>
      <c r="DX561" s="13"/>
      <c r="DY561" s="13"/>
      <c r="DZ561" s="13"/>
      <c r="EA561" s="13"/>
      <c r="EB561" s="13"/>
      <c r="EC561" s="13"/>
      <c r="ED561" s="13"/>
      <c r="EE561" s="13"/>
      <c r="EF561" s="97"/>
      <c r="EG561" s="97"/>
      <c r="EH561" s="97"/>
      <c r="EI561" s="97"/>
      <c r="EJ561" s="97"/>
      <c r="EK561" s="13"/>
      <c r="EL561" s="13"/>
      <c r="EM561" s="13"/>
      <c r="EN561" s="13"/>
      <c r="EO561" s="13"/>
      <c r="EP561" s="13"/>
      <c r="EQ561" s="13"/>
      <c r="ER561" s="13"/>
    </row>
    <row r="562"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7"/>
      <c r="DJ562" s="7"/>
      <c r="DK562" s="7"/>
      <c r="DL562" s="7"/>
      <c r="DM562" s="7"/>
      <c r="DN562" s="7"/>
      <c r="DO562" s="7"/>
      <c r="DP562" s="13"/>
      <c r="DQ562" s="13"/>
      <c r="DR562" s="13"/>
      <c r="DS562" s="13"/>
      <c r="DT562" s="13"/>
      <c r="DU562" s="13"/>
      <c r="DV562" s="13"/>
      <c r="DW562" s="13"/>
      <c r="DX562" s="13"/>
      <c r="DY562" s="13"/>
      <c r="DZ562" s="13"/>
      <c r="EA562" s="13"/>
      <c r="EB562" s="13"/>
      <c r="EC562" s="13"/>
      <c r="ED562" s="13"/>
      <c r="EE562" s="13"/>
      <c r="EF562" s="97"/>
      <c r="EG562" s="97"/>
      <c r="EH562" s="97"/>
      <c r="EI562" s="97"/>
      <c r="EJ562" s="97"/>
      <c r="EK562" s="13"/>
      <c r="EL562" s="13"/>
      <c r="EM562" s="13"/>
      <c r="EN562" s="13"/>
      <c r="EO562" s="13"/>
      <c r="EP562" s="13"/>
      <c r="EQ562" s="13"/>
      <c r="ER562" s="13"/>
    </row>
    <row r="563"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7"/>
      <c r="DJ563" s="7"/>
      <c r="DK563" s="7"/>
      <c r="DL563" s="7"/>
      <c r="DM563" s="7"/>
      <c r="DN563" s="7"/>
      <c r="DO563" s="7"/>
      <c r="DP563" s="13"/>
      <c r="DQ563" s="13"/>
      <c r="DR563" s="13"/>
      <c r="DS563" s="13"/>
      <c r="DT563" s="13"/>
      <c r="DU563" s="13"/>
      <c r="DV563" s="13"/>
      <c r="DW563" s="13"/>
      <c r="DX563" s="13"/>
      <c r="DY563" s="13"/>
      <c r="DZ563" s="13"/>
      <c r="EA563" s="13"/>
      <c r="EB563" s="13"/>
      <c r="EC563" s="13"/>
      <c r="ED563" s="13"/>
      <c r="EE563" s="13"/>
      <c r="EF563" s="97"/>
      <c r="EG563" s="97"/>
      <c r="EH563" s="97"/>
      <c r="EI563" s="97"/>
      <c r="EJ563" s="97"/>
      <c r="EK563" s="13"/>
      <c r="EL563" s="13"/>
      <c r="EM563" s="13"/>
      <c r="EN563" s="13"/>
      <c r="EO563" s="13"/>
      <c r="EP563" s="13"/>
      <c r="EQ563" s="13"/>
      <c r="ER563" s="13"/>
    </row>
    <row r="564"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7"/>
      <c r="DJ564" s="7"/>
      <c r="DK564" s="7"/>
      <c r="DL564" s="7"/>
      <c r="DM564" s="7"/>
      <c r="DN564" s="7"/>
      <c r="DO564" s="7"/>
      <c r="DP564" s="13"/>
      <c r="DQ564" s="13"/>
      <c r="DR564" s="13"/>
      <c r="DS564" s="13"/>
      <c r="DT564" s="13"/>
      <c r="DU564" s="13"/>
      <c r="DV564" s="13"/>
      <c r="DW564" s="13"/>
      <c r="DX564" s="13"/>
      <c r="DY564" s="13"/>
      <c r="DZ564" s="13"/>
      <c r="EA564" s="13"/>
      <c r="EB564" s="13"/>
      <c r="EC564" s="13"/>
      <c r="ED564" s="13"/>
      <c r="EE564" s="13"/>
      <c r="EF564" s="97"/>
      <c r="EG564" s="97"/>
      <c r="EH564" s="97"/>
      <c r="EI564" s="97"/>
      <c r="EJ564" s="97"/>
      <c r="EK564" s="13"/>
      <c r="EL564" s="13"/>
      <c r="EM564" s="13"/>
      <c r="EN564" s="13"/>
      <c r="EO564" s="13"/>
      <c r="EP564" s="13"/>
      <c r="EQ564" s="13"/>
      <c r="ER564" s="13"/>
    </row>
    <row r="565"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7"/>
      <c r="DJ565" s="7"/>
      <c r="DK565" s="7"/>
      <c r="DL565" s="7"/>
      <c r="DM565" s="7"/>
      <c r="DN565" s="7"/>
      <c r="DO565" s="7"/>
      <c r="DP565" s="13"/>
      <c r="DQ565" s="13"/>
      <c r="DR565" s="13"/>
      <c r="DS565" s="13"/>
      <c r="DT565" s="13"/>
      <c r="DU565" s="13"/>
      <c r="DV565" s="13"/>
      <c r="DW565" s="13"/>
      <c r="DX565" s="13"/>
      <c r="DY565" s="13"/>
      <c r="DZ565" s="13"/>
      <c r="EA565" s="13"/>
      <c r="EB565" s="13"/>
      <c r="EC565" s="13"/>
      <c r="ED565" s="13"/>
      <c r="EE565" s="13"/>
      <c r="EF565" s="97"/>
      <c r="EG565" s="97"/>
      <c r="EH565" s="97"/>
      <c r="EI565" s="97"/>
      <c r="EJ565" s="97"/>
      <c r="EK565" s="13"/>
      <c r="EL565" s="13"/>
      <c r="EM565" s="13"/>
      <c r="EN565" s="13"/>
      <c r="EO565" s="13"/>
      <c r="EP565" s="13"/>
      <c r="EQ565" s="13"/>
      <c r="ER565" s="13"/>
    </row>
    <row r="56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7"/>
      <c r="DJ566" s="7"/>
      <c r="DK566" s="7"/>
      <c r="DL566" s="7"/>
      <c r="DM566" s="7"/>
      <c r="DN566" s="7"/>
      <c r="DO566" s="7"/>
      <c r="DP566" s="13"/>
      <c r="DQ566" s="13"/>
      <c r="DR566" s="13"/>
      <c r="DS566" s="13"/>
      <c r="DT566" s="13"/>
      <c r="DU566" s="13"/>
      <c r="DV566" s="13"/>
      <c r="DW566" s="13"/>
      <c r="DX566" s="13"/>
      <c r="DY566" s="13"/>
      <c r="DZ566" s="13"/>
      <c r="EA566" s="13"/>
      <c r="EB566" s="13"/>
      <c r="EC566" s="13"/>
      <c r="ED566" s="13"/>
      <c r="EE566" s="13"/>
      <c r="EF566" s="97"/>
      <c r="EG566" s="97"/>
      <c r="EH566" s="97"/>
      <c r="EI566" s="97"/>
      <c r="EJ566" s="97"/>
      <c r="EK566" s="13"/>
      <c r="EL566" s="13"/>
      <c r="EM566" s="13"/>
      <c r="EN566" s="13"/>
      <c r="EO566" s="13"/>
      <c r="EP566" s="13"/>
      <c r="EQ566" s="13"/>
      <c r="ER566" s="13"/>
    </row>
    <row r="567"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7"/>
      <c r="DJ567" s="7"/>
      <c r="DK567" s="7"/>
      <c r="DL567" s="7"/>
      <c r="DM567" s="7"/>
      <c r="DN567" s="7"/>
      <c r="DO567" s="7"/>
      <c r="DP567" s="13"/>
      <c r="DQ567" s="13"/>
      <c r="DR567" s="13"/>
      <c r="DS567" s="13"/>
      <c r="DT567" s="13"/>
      <c r="DU567" s="13"/>
      <c r="DV567" s="13"/>
      <c r="DW567" s="13"/>
      <c r="DX567" s="13"/>
      <c r="DY567" s="13"/>
      <c r="DZ567" s="13"/>
      <c r="EA567" s="13"/>
      <c r="EB567" s="13"/>
      <c r="EC567" s="13"/>
      <c r="ED567" s="13"/>
      <c r="EE567" s="13"/>
      <c r="EF567" s="97"/>
      <c r="EG567" s="97"/>
      <c r="EH567" s="97"/>
      <c r="EI567" s="97"/>
      <c r="EJ567" s="97"/>
      <c r="EK567" s="13"/>
      <c r="EL567" s="13"/>
      <c r="EM567" s="13"/>
      <c r="EN567" s="13"/>
      <c r="EO567" s="13"/>
      <c r="EP567" s="13"/>
      <c r="EQ567" s="13"/>
      <c r="ER567" s="13"/>
    </row>
    <row r="568"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7"/>
      <c r="DJ568" s="7"/>
      <c r="DK568" s="7"/>
      <c r="DL568" s="7"/>
      <c r="DM568" s="7"/>
      <c r="DN568" s="7"/>
      <c r="DO568" s="7"/>
      <c r="DP568" s="13"/>
      <c r="DQ568" s="13"/>
      <c r="DR568" s="13"/>
      <c r="DS568" s="13"/>
      <c r="DT568" s="13"/>
      <c r="DU568" s="13"/>
      <c r="DV568" s="13"/>
      <c r="DW568" s="13"/>
      <c r="DX568" s="13"/>
      <c r="DY568" s="13"/>
      <c r="DZ568" s="13"/>
      <c r="EA568" s="13"/>
      <c r="EB568" s="13"/>
      <c r="EC568" s="13"/>
      <c r="ED568" s="13"/>
      <c r="EE568" s="13"/>
      <c r="EF568" s="97"/>
      <c r="EG568" s="97"/>
      <c r="EH568" s="97"/>
      <c r="EI568" s="97"/>
      <c r="EJ568" s="97"/>
      <c r="EK568" s="13"/>
      <c r="EL568" s="13"/>
      <c r="EM568" s="13"/>
      <c r="EN568" s="13"/>
      <c r="EO568" s="13"/>
      <c r="EP568" s="13"/>
      <c r="EQ568" s="13"/>
      <c r="ER568" s="13"/>
    </row>
    <row r="569"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7"/>
      <c r="DJ569" s="7"/>
      <c r="DK569" s="7"/>
      <c r="DL569" s="7"/>
      <c r="DM569" s="7"/>
      <c r="DN569" s="7"/>
      <c r="DO569" s="7"/>
      <c r="DP569" s="13"/>
      <c r="DQ569" s="13"/>
      <c r="DR569" s="13"/>
      <c r="DS569" s="13"/>
      <c r="DT569" s="13"/>
      <c r="DU569" s="13"/>
      <c r="DV569" s="13"/>
      <c r="DW569" s="13"/>
      <c r="DX569" s="13"/>
      <c r="DY569" s="13"/>
      <c r="DZ569" s="13"/>
      <c r="EA569" s="13"/>
      <c r="EB569" s="13"/>
      <c r="EC569" s="13"/>
      <c r="ED569" s="13"/>
      <c r="EE569" s="13"/>
      <c r="EF569" s="97"/>
      <c r="EG569" s="97"/>
      <c r="EH569" s="97"/>
      <c r="EI569" s="97"/>
      <c r="EJ569" s="97"/>
      <c r="EK569" s="13"/>
      <c r="EL569" s="13"/>
      <c r="EM569" s="13"/>
      <c r="EN569" s="13"/>
      <c r="EO569" s="13"/>
      <c r="EP569" s="13"/>
      <c r="EQ569" s="13"/>
      <c r="ER569" s="13"/>
    </row>
    <row r="570"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7"/>
      <c r="DJ570" s="7"/>
      <c r="DK570" s="7"/>
      <c r="DL570" s="7"/>
      <c r="DM570" s="7"/>
      <c r="DN570" s="7"/>
      <c r="DO570" s="7"/>
      <c r="DP570" s="13"/>
      <c r="DQ570" s="13"/>
      <c r="DR570" s="13"/>
      <c r="DS570" s="13"/>
      <c r="DT570" s="13"/>
      <c r="DU570" s="13"/>
      <c r="DV570" s="13"/>
      <c r="DW570" s="13"/>
      <c r="DX570" s="13"/>
      <c r="DY570" s="13"/>
      <c r="DZ570" s="13"/>
      <c r="EA570" s="13"/>
      <c r="EB570" s="13"/>
      <c r="EC570" s="13"/>
      <c r="ED570" s="13"/>
      <c r="EE570" s="13"/>
      <c r="EF570" s="97"/>
      <c r="EG570" s="97"/>
      <c r="EH570" s="97"/>
      <c r="EI570" s="97"/>
      <c r="EJ570" s="97"/>
      <c r="EK570" s="13"/>
      <c r="EL570" s="13"/>
      <c r="EM570" s="13"/>
      <c r="EN570" s="13"/>
      <c r="EO570" s="13"/>
      <c r="EP570" s="13"/>
      <c r="EQ570" s="13"/>
      <c r="ER570" s="13"/>
    </row>
    <row r="571"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7"/>
      <c r="DJ571" s="7"/>
      <c r="DK571" s="7"/>
      <c r="DL571" s="7"/>
      <c r="DM571" s="7"/>
      <c r="DN571" s="7"/>
      <c r="DO571" s="7"/>
      <c r="DP571" s="13"/>
      <c r="DQ571" s="13"/>
      <c r="DR571" s="13"/>
      <c r="DS571" s="13"/>
      <c r="DT571" s="13"/>
      <c r="DU571" s="13"/>
      <c r="DV571" s="13"/>
      <c r="DW571" s="13"/>
      <c r="DX571" s="13"/>
      <c r="DY571" s="13"/>
      <c r="DZ571" s="13"/>
      <c r="EA571" s="13"/>
      <c r="EB571" s="13"/>
      <c r="EC571" s="13"/>
      <c r="ED571" s="13"/>
      <c r="EE571" s="13"/>
      <c r="EF571" s="97"/>
      <c r="EG571" s="97"/>
      <c r="EH571" s="97"/>
      <c r="EI571" s="97"/>
      <c r="EJ571" s="97"/>
      <c r="EK571" s="13"/>
      <c r="EL571" s="13"/>
      <c r="EM571" s="13"/>
      <c r="EN571" s="13"/>
      <c r="EO571" s="13"/>
      <c r="EP571" s="13"/>
      <c r="EQ571" s="13"/>
      <c r="ER571" s="13"/>
    </row>
    <row r="572"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7"/>
      <c r="DJ572" s="7"/>
      <c r="DK572" s="7"/>
      <c r="DL572" s="7"/>
      <c r="DM572" s="7"/>
      <c r="DN572" s="7"/>
      <c r="DO572" s="7"/>
      <c r="DP572" s="13"/>
      <c r="DQ572" s="13"/>
      <c r="DR572" s="13"/>
      <c r="DS572" s="13"/>
      <c r="DT572" s="13"/>
      <c r="DU572" s="13"/>
      <c r="DV572" s="13"/>
      <c r="DW572" s="13"/>
      <c r="DX572" s="13"/>
      <c r="DY572" s="13"/>
      <c r="DZ572" s="13"/>
      <c r="EA572" s="13"/>
      <c r="EB572" s="13"/>
      <c r="EC572" s="13"/>
      <c r="ED572" s="13"/>
      <c r="EE572" s="13"/>
      <c r="EF572" s="97"/>
      <c r="EG572" s="97"/>
      <c r="EH572" s="97"/>
      <c r="EI572" s="97"/>
      <c r="EJ572" s="97"/>
      <c r="EK572" s="13"/>
      <c r="EL572" s="13"/>
      <c r="EM572" s="13"/>
      <c r="EN572" s="13"/>
      <c r="EO572" s="13"/>
      <c r="EP572" s="13"/>
      <c r="EQ572" s="13"/>
      <c r="ER572" s="13"/>
    </row>
    <row r="573"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7"/>
      <c r="DJ573" s="7"/>
      <c r="DK573" s="7"/>
      <c r="DL573" s="7"/>
      <c r="DM573" s="7"/>
      <c r="DN573" s="7"/>
      <c r="DO573" s="7"/>
      <c r="DP573" s="13"/>
      <c r="DQ573" s="13"/>
      <c r="DR573" s="13"/>
      <c r="DS573" s="13"/>
      <c r="DT573" s="13"/>
      <c r="DU573" s="13"/>
      <c r="DV573" s="13"/>
      <c r="DW573" s="13"/>
      <c r="DX573" s="13"/>
      <c r="DY573" s="13"/>
      <c r="DZ573" s="13"/>
      <c r="EA573" s="13"/>
      <c r="EB573" s="13"/>
      <c r="EC573" s="13"/>
      <c r="ED573" s="13"/>
      <c r="EE573" s="13"/>
      <c r="EF573" s="97"/>
      <c r="EG573" s="97"/>
      <c r="EH573" s="97"/>
      <c r="EI573" s="97"/>
      <c r="EJ573" s="97"/>
      <c r="EK573" s="13"/>
      <c r="EL573" s="13"/>
      <c r="EM573" s="13"/>
      <c r="EN573" s="13"/>
      <c r="EO573" s="13"/>
      <c r="EP573" s="13"/>
      <c r="EQ573" s="13"/>
      <c r="ER573" s="13"/>
    </row>
    <row r="574"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7"/>
      <c r="DJ574" s="7"/>
      <c r="DK574" s="7"/>
      <c r="DL574" s="7"/>
      <c r="DM574" s="7"/>
      <c r="DN574" s="7"/>
      <c r="DO574" s="7"/>
      <c r="DP574" s="13"/>
      <c r="DQ574" s="13"/>
      <c r="DR574" s="13"/>
      <c r="DS574" s="13"/>
      <c r="DT574" s="13"/>
      <c r="DU574" s="13"/>
      <c r="DV574" s="13"/>
      <c r="DW574" s="13"/>
      <c r="DX574" s="13"/>
      <c r="DY574" s="13"/>
      <c r="DZ574" s="13"/>
      <c r="EA574" s="13"/>
      <c r="EB574" s="13"/>
      <c r="EC574" s="13"/>
      <c r="ED574" s="13"/>
      <c r="EE574" s="13"/>
      <c r="EF574" s="97"/>
      <c r="EG574" s="97"/>
      <c r="EH574" s="97"/>
      <c r="EI574" s="97"/>
      <c r="EJ574" s="97"/>
      <c r="EK574" s="13"/>
      <c r="EL574" s="13"/>
      <c r="EM574" s="13"/>
      <c r="EN574" s="13"/>
      <c r="EO574" s="13"/>
      <c r="EP574" s="13"/>
      <c r="EQ574" s="13"/>
      <c r="ER574" s="13"/>
    </row>
    <row r="575"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7"/>
      <c r="DJ575" s="7"/>
      <c r="DK575" s="7"/>
      <c r="DL575" s="7"/>
      <c r="DM575" s="7"/>
      <c r="DN575" s="7"/>
      <c r="DO575" s="7"/>
      <c r="DP575" s="13"/>
      <c r="DQ575" s="13"/>
      <c r="DR575" s="13"/>
      <c r="DS575" s="13"/>
      <c r="DT575" s="13"/>
      <c r="DU575" s="13"/>
      <c r="DV575" s="13"/>
      <c r="DW575" s="13"/>
      <c r="DX575" s="13"/>
      <c r="DY575" s="13"/>
      <c r="DZ575" s="13"/>
      <c r="EA575" s="13"/>
      <c r="EB575" s="13"/>
      <c r="EC575" s="13"/>
      <c r="ED575" s="13"/>
      <c r="EE575" s="13"/>
      <c r="EF575" s="97"/>
      <c r="EG575" s="97"/>
      <c r="EH575" s="97"/>
      <c r="EI575" s="97"/>
      <c r="EJ575" s="97"/>
      <c r="EK575" s="13"/>
      <c r="EL575" s="13"/>
      <c r="EM575" s="13"/>
      <c r="EN575" s="13"/>
      <c r="EO575" s="13"/>
      <c r="EP575" s="13"/>
      <c r="EQ575" s="13"/>
      <c r="ER575" s="13"/>
    </row>
    <row r="57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7"/>
      <c r="DJ576" s="7"/>
      <c r="DK576" s="7"/>
      <c r="DL576" s="7"/>
      <c r="DM576" s="7"/>
      <c r="DN576" s="7"/>
      <c r="DO576" s="7"/>
      <c r="DP576" s="13"/>
      <c r="DQ576" s="13"/>
      <c r="DR576" s="13"/>
      <c r="DS576" s="13"/>
      <c r="DT576" s="13"/>
      <c r="DU576" s="13"/>
      <c r="DV576" s="13"/>
      <c r="DW576" s="13"/>
      <c r="DX576" s="13"/>
      <c r="DY576" s="13"/>
      <c r="DZ576" s="13"/>
      <c r="EA576" s="13"/>
      <c r="EB576" s="13"/>
      <c r="EC576" s="13"/>
      <c r="ED576" s="13"/>
      <c r="EE576" s="13"/>
      <c r="EF576" s="97"/>
      <c r="EG576" s="97"/>
      <c r="EH576" s="97"/>
      <c r="EI576" s="97"/>
      <c r="EJ576" s="97"/>
      <c r="EK576" s="13"/>
      <c r="EL576" s="13"/>
      <c r="EM576" s="13"/>
      <c r="EN576" s="13"/>
      <c r="EO576" s="13"/>
      <c r="EP576" s="13"/>
      <c r="EQ576" s="13"/>
      <c r="ER576" s="13"/>
    </row>
    <row r="577"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7"/>
      <c r="DJ577" s="7"/>
      <c r="DK577" s="7"/>
      <c r="DL577" s="7"/>
      <c r="DM577" s="7"/>
      <c r="DN577" s="7"/>
      <c r="DO577" s="7"/>
      <c r="DP577" s="13"/>
      <c r="DQ577" s="13"/>
      <c r="DR577" s="13"/>
      <c r="DS577" s="13"/>
      <c r="DT577" s="13"/>
      <c r="DU577" s="13"/>
      <c r="DV577" s="13"/>
      <c r="DW577" s="13"/>
      <c r="DX577" s="13"/>
      <c r="DY577" s="13"/>
      <c r="DZ577" s="13"/>
      <c r="EA577" s="13"/>
      <c r="EB577" s="13"/>
      <c r="EC577" s="13"/>
      <c r="ED577" s="13"/>
      <c r="EE577" s="13"/>
      <c r="EF577" s="97"/>
      <c r="EG577" s="97"/>
      <c r="EH577" s="97"/>
      <c r="EI577" s="97"/>
      <c r="EJ577" s="97"/>
      <c r="EK577" s="13"/>
      <c r="EL577" s="13"/>
      <c r="EM577" s="13"/>
      <c r="EN577" s="13"/>
      <c r="EO577" s="13"/>
      <c r="EP577" s="13"/>
      <c r="EQ577" s="13"/>
      <c r="ER577" s="13"/>
    </row>
    <row r="578"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7"/>
      <c r="DJ578" s="7"/>
      <c r="DK578" s="7"/>
      <c r="DL578" s="7"/>
      <c r="DM578" s="7"/>
      <c r="DN578" s="7"/>
      <c r="DO578" s="7"/>
      <c r="DP578" s="13"/>
      <c r="DQ578" s="13"/>
      <c r="DR578" s="13"/>
      <c r="DS578" s="13"/>
      <c r="DT578" s="13"/>
      <c r="DU578" s="13"/>
      <c r="DV578" s="13"/>
      <c r="DW578" s="13"/>
      <c r="DX578" s="13"/>
      <c r="DY578" s="13"/>
      <c r="DZ578" s="13"/>
      <c r="EA578" s="13"/>
      <c r="EB578" s="13"/>
      <c r="EC578" s="13"/>
      <c r="ED578" s="13"/>
      <c r="EE578" s="13"/>
      <c r="EF578" s="97"/>
      <c r="EG578" s="97"/>
      <c r="EH578" s="97"/>
      <c r="EI578" s="97"/>
      <c r="EJ578" s="97"/>
      <c r="EK578" s="13"/>
      <c r="EL578" s="13"/>
      <c r="EM578" s="13"/>
      <c r="EN578" s="13"/>
      <c r="EO578" s="13"/>
      <c r="EP578" s="13"/>
      <c r="EQ578" s="13"/>
      <c r="ER578" s="13"/>
    </row>
    <row r="579"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7"/>
      <c r="DJ579" s="7"/>
      <c r="DK579" s="7"/>
      <c r="DL579" s="7"/>
      <c r="DM579" s="7"/>
      <c r="DN579" s="7"/>
      <c r="DO579" s="7"/>
      <c r="DP579" s="13"/>
      <c r="DQ579" s="13"/>
      <c r="DR579" s="13"/>
      <c r="DS579" s="13"/>
      <c r="DT579" s="13"/>
      <c r="DU579" s="13"/>
      <c r="DV579" s="13"/>
      <c r="DW579" s="13"/>
      <c r="DX579" s="13"/>
      <c r="DY579" s="13"/>
      <c r="DZ579" s="13"/>
      <c r="EA579" s="13"/>
      <c r="EB579" s="13"/>
      <c r="EC579" s="13"/>
      <c r="ED579" s="13"/>
      <c r="EE579" s="13"/>
      <c r="EF579" s="97"/>
      <c r="EG579" s="97"/>
      <c r="EH579" s="97"/>
      <c r="EI579" s="97"/>
      <c r="EJ579" s="97"/>
      <c r="EK579" s="13"/>
      <c r="EL579" s="13"/>
      <c r="EM579" s="13"/>
      <c r="EN579" s="13"/>
      <c r="EO579" s="13"/>
      <c r="EP579" s="13"/>
      <c r="EQ579" s="13"/>
      <c r="ER579" s="13"/>
    </row>
    <row r="580"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7"/>
      <c r="DJ580" s="7"/>
      <c r="DK580" s="7"/>
      <c r="DL580" s="7"/>
      <c r="DM580" s="7"/>
      <c r="DN580" s="7"/>
      <c r="DO580" s="7"/>
      <c r="DP580" s="13"/>
      <c r="DQ580" s="13"/>
      <c r="DR580" s="13"/>
      <c r="DS580" s="13"/>
      <c r="DT580" s="13"/>
      <c r="DU580" s="13"/>
      <c r="DV580" s="13"/>
      <c r="DW580" s="13"/>
      <c r="DX580" s="13"/>
      <c r="DY580" s="13"/>
      <c r="DZ580" s="13"/>
      <c r="EA580" s="13"/>
      <c r="EB580" s="13"/>
      <c r="EC580" s="13"/>
      <c r="ED580" s="13"/>
      <c r="EE580" s="13"/>
      <c r="EF580" s="97"/>
      <c r="EG580" s="97"/>
      <c r="EH580" s="97"/>
      <c r="EI580" s="97"/>
      <c r="EJ580" s="97"/>
      <c r="EK580" s="13"/>
      <c r="EL580" s="13"/>
      <c r="EM580" s="13"/>
      <c r="EN580" s="13"/>
      <c r="EO580" s="13"/>
      <c r="EP580" s="13"/>
      <c r="EQ580" s="13"/>
      <c r="ER580" s="13"/>
    </row>
    <row r="581"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7"/>
      <c r="DJ581" s="7"/>
      <c r="DK581" s="7"/>
      <c r="DL581" s="7"/>
      <c r="DM581" s="7"/>
      <c r="DN581" s="7"/>
      <c r="DO581" s="7"/>
      <c r="DP581" s="13"/>
      <c r="DQ581" s="13"/>
      <c r="DR581" s="13"/>
      <c r="DS581" s="13"/>
      <c r="DT581" s="13"/>
      <c r="DU581" s="13"/>
      <c r="DV581" s="13"/>
      <c r="DW581" s="13"/>
      <c r="DX581" s="13"/>
      <c r="DY581" s="13"/>
      <c r="DZ581" s="13"/>
      <c r="EA581" s="13"/>
      <c r="EB581" s="13"/>
      <c r="EC581" s="13"/>
      <c r="ED581" s="13"/>
      <c r="EE581" s="13"/>
      <c r="EF581" s="97"/>
      <c r="EG581" s="97"/>
      <c r="EH581" s="97"/>
      <c r="EI581" s="97"/>
      <c r="EJ581" s="97"/>
      <c r="EK581" s="13"/>
      <c r="EL581" s="13"/>
      <c r="EM581" s="13"/>
      <c r="EN581" s="13"/>
      <c r="EO581" s="13"/>
      <c r="EP581" s="13"/>
      <c r="EQ581" s="13"/>
      <c r="ER581" s="13"/>
    </row>
    <row r="582"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7"/>
      <c r="DJ582" s="7"/>
      <c r="DK582" s="7"/>
      <c r="DL582" s="7"/>
      <c r="DM582" s="7"/>
      <c r="DN582" s="7"/>
      <c r="DO582" s="7"/>
      <c r="DP582" s="13"/>
      <c r="DQ582" s="13"/>
      <c r="DR582" s="13"/>
      <c r="DS582" s="13"/>
      <c r="DT582" s="13"/>
      <c r="DU582" s="13"/>
      <c r="DV582" s="13"/>
      <c r="DW582" s="13"/>
      <c r="DX582" s="13"/>
      <c r="DY582" s="13"/>
      <c r="DZ582" s="13"/>
      <c r="EA582" s="13"/>
      <c r="EB582" s="13"/>
      <c r="EC582" s="13"/>
      <c r="ED582" s="13"/>
      <c r="EE582" s="13"/>
      <c r="EF582" s="97"/>
      <c r="EG582" s="97"/>
      <c r="EH582" s="97"/>
      <c r="EI582" s="97"/>
      <c r="EJ582" s="97"/>
      <c r="EK582" s="13"/>
      <c r="EL582" s="13"/>
      <c r="EM582" s="13"/>
      <c r="EN582" s="13"/>
      <c r="EO582" s="13"/>
      <c r="EP582" s="13"/>
      <c r="EQ582" s="13"/>
      <c r="ER582" s="13"/>
    </row>
    <row r="583"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7"/>
      <c r="DJ583" s="7"/>
      <c r="DK583" s="7"/>
      <c r="DL583" s="7"/>
      <c r="DM583" s="7"/>
      <c r="DN583" s="7"/>
      <c r="DO583" s="7"/>
      <c r="DP583" s="13"/>
      <c r="DQ583" s="13"/>
      <c r="DR583" s="13"/>
      <c r="DS583" s="13"/>
      <c r="DT583" s="13"/>
      <c r="DU583" s="13"/>
      <c r="DV583" s="13"/>
      <c r="DW583" s="13"/>
      <c r="DX583" s="13"/>
      <c r="DY583" s="13"/>
      <c r="DZ583" s="13"/>
      <c r="EA583" s="13"/>
      <c r="EB583" s="13"/>
      <c r="EC583" s="13"/>
      <c r="ED583" s="13"/>
      <c r="EE583" s="13"/>
      <c r="EF583" s="97"/>
      <c r="EG583" s="97"/>
      <c r="EH583" s="97"/>
      <c r="EI583" s="97"/>
      <c r="EJ583" s="97"/>
      <c r="EK583" s="13"/>
      <c r="EL583" s="13"/>
      <c r="EM583" s="13"/>
      <c r="EN583" s="13"/>
      <c r="EO583" s="13"/>
      <c r="EP583" s="13"/>
      <c r="EQ583" s="13"/>
      <c r="ER583" s="13"/>
    </row>
    <row r="584"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7"/>
      <c r="DJ584" s="7"/>
      <c r="DK584" s="7"/>
      <c r="DL584" s="7"/>
      <c r="DM584" s="7"/>
      <c r="DN584" s="7"/>
      <c r="DO584" s="7"/>
      <c r="DP584" s="13"/>
      <c r="DQ584" s="13"/>
      <c r="DR584" s="13"/>
      <c r="DS584" s="13"/>
      <c r="DT584" s="13"/>
      <c r="DU584" s="13"/>
      <c r="DV584" s="13"/>
      <c r="DW584" s="13"/>
      <c r="DX584" s="13"/>
      <c r="DY584" s="13"/>
      <c r="DZ584" s="13"/>
      <c r="EA584" s="13"/>
      <c r="EB584" s="13"/>
      <c r="EC584" s="13"/>
      <c r="ED584" s="13"/>
      <c r="EE584" s="13"/>
      <c r="EF584" s="97"/>
      <c r="EG584" s="97"/>
      <c r="EH584" s="97"/>
      <c r="EI584" s="97"/>
      <c r="EJ584" s="97"/>
      <c r="EK584" s="13"/>
      <c r="EL584" s="13"/>
      <c r="EM584" s="13"/>
      <c r="EN584" s="13"/>
      <c r="EO584" s="13"/>
      <c r="EP584" s="13"/>
      <c r="EQ584" s="13"/>
      <c r="ER584" s="13"/>
    </row>
    <row r="585"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7"/>
      <c r="DJ585" s="7"/>
      <c r="DK585" s="7"/>
      <c r="DL585" s="7"/>
      <c r="DM585" s="7"/>
      <c r="DN585" s="7"/>
      <c r="DO585" s="7"/>
      <c r="DP585" s="13"/>
      <c r="DQ585" s="13"/>
      <c r="DR585" s="13"/>
      <c r="DS585" s="13"/>
      <c r="DT585" s="13"/>
      <c r="DU585" s="13"/>
      <c r="DV585" s="13"/>
      <c r="DW585" s="13"/>
      <c r="DX585" s="13"/>
      <c r="DY585" s="13"/>
      <c r="DZ585" s="13"/>
      <c r="EA585" s="13"/>
      <c r="EB585" s="13"/>
      <c r="EC585" s="13"/>
      <c r="ED585" s="13"/>
      <c r="EE585" s="13"/>
      <c r="EF585" s="97"/>
      <c r="EG585" s="97"/>
      <c r="EH585" s="97"/>
      <c r="EI585" s="97"/>
      <c r="EJ585" s="97"/>
      <c r="EK585" s="13"/>
      <c r="EL585" s="13"/>
      <c r="EM585" s="13"/>
      <c r="EN585" s="13"/>
      <c r="EO585" s="13"/>
      <c r="EP585" s="13"/>
      <c r="EQ585" s="13"/>
      <c r="ER585" s="13"/>
    </row>
    <row r="58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7"/>
      <c r="DJ586" s="7"/>
      <c r="DK586" s="7"/>
      <c r="DL586" s="7"/>
      <c r="DM586" s="7"/>
      <c r="DN586" s="7"/>
      <c r="DO586" s="7"/>
      <c r="DP586" s="13"/>
      <c r="DQ586" s="13"/>
      <c r="DR586" s="13"/>
      <c r="DS586" s="13"/>
      <c r="DT586" s="13"/>
      <c r="DU586" s="13"/>
      <c r="DV586" s="13"/>
      <c r="DW586" s="13"/>
      <c r="DX586" s="13"/>
      <c r="DY586" s="13"/>
      <c r="DZ586" s="13"/>
      <c r="EA586" s="13"/>
      <c r="EB586" s="13"/>
      <c r="EC586" s="13"/>
      <c r="ED586" s="13"/>
      <c r="EE586" s="13"/>
      <c r="EF586" s="97"/>
      <c r="EG586" s="97"/>
      <c r="EH586" s="97"/>
      <c r="EI586" s="97"/>
      <c r="EJ586" s="97"/>
      <c r="EK586" s="13"/>
      <c r="EL586" s="13"/>
      <c r="EM586" s="13"/>
      <c r="EN586" s="13"/>
      <c r="EO586" s="13"/>
      <c r="EP586" s="13"/>
      <c r="EQ586" s="13"/>
      <c r="ER586" s="13"/>
    </row>
    <row r="587"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7"/>
      <c r="DJ587" s="7"/>
      <c r="DK587" s="7"/>
      <c r="DL587" s="7"/>
      <c r="DM587" s="7"/>
      <c r="DN587" s="7"/>
      <c r="DO587" s="7"/>
      <c r="DP587" s="13"/>
      <c r="DQ587" s="13"/>
      <c r="DR587" s="13"/>
      <c r="DS587" s="13"/>
      <c r="DT587" s="13"/>
      <c r="DU587" s="13"/>
      <c r="DV587" s="13"/>
      <c r="DW587" s="13"/>
      <c r="DX587" s="13"/>
      <c r="DY587" s="13"/>
      <c r="DZ587" s="13"/>
      <c r="EA587" s="13"/>
      <c r="EB587" s="13"/>
      <c r="EC587" s="13"/>
      <c r="ED587" s="13"/>
      <c r="EE587" s="13"/>
      <c r="EF587" s="97"/>
      <c r="EG587" s="97"/>
      <c r="EH587" s="97"/>
      <c r="EI587" s="97"/>
      <c r="EJ587" s="97"/>
      <c r="EK587" s="13"/>
      <c r="EL587" s="13"/>
      <c r="EM587" s="13"/>
      <c r="EN587" s="13"/>
      <c r="EO587" s="13"/>
      <c r="EP587" s="13"/>
      <c r="EQ587" s="13"/>
      <c r="ER587" s="13"/>
    </row>
    <row r="588"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7"/>
      <c r="DJ588" s="7"/>
      <c r="DK588" s="7"/>
      <c r="DL588" s="7"/>
      <c r="DM588" s="7"/>
      <c r="DN588" s="7"/>
      <c r="DO588" s="7"/>
      <c r="DP588" s="13"/>
      <c r="DQ588" s="13"/>
      <c r="DR588" s="13"/>
      <c r="DS588" s="13"/>
      <c r="DT588" s="13"/>
      <c r="DU588" s="13"/>
      <c r="DV588" s="13"/>
      <c r="DW588" s="13"/>
      <c r="DX588" s="13"/>
      <c r="DY588" s="13"/>
      <c r="DZ588" s="13"/>
      <c r="EA588" s="13"/>
      <c r="EB588" s="13"/>
      <c r="EC588" s="13"/>
      <c r="ED588" s="13"/>
      <c r="EE588" s="13"/>
      <c r="EF588" s="97"/>
      <c r="EG588" s="97"/>
      <c r="EH588" s="97"/>
      <c r="EI588" s="97"/>
      <c r="EJ588" s="97"/>
      <c r="EK588" s="13"/>
      <c r="EL588" s="13"/>
      <c r="EM588" s="13"/>
      <c r="EN588" s="13"/>
      <c r="EO588" s="13"/>
      <c r="EP588" s="13"/>
      <c r="EQ588" s="13"/>
      <c r="ER588" s="13"/>
    </row>
    <row r="589"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7"/>
      <c r="DJ589" s="7"/>
      <c r="DK589" s="7"/>
      <c r="DL589" s="7"/>
      <c r="DM589" s="7"/>
      <c r="DN589" s="7"/>
      <c r="DO589" s="7"/>
      <c r="DP589" s="13"/>
      <c r="DQ589" s="13"/>
      <c r="DR589" s="13"/>
      <c r="DS589" s="13"/>
      <c r="DT589" s="13"/>
      <c r="DU589" s="13"/>
      <c r="DV589" s="13"/>
      <c r="DW589" s="13"/>
      <c r="DX589" s="13"/>
      <c r="DY589" s="13"/>
      <c r="DZ589" s="13"/>
      <c r="EA589" s="13"/>
      <c r="EB589" s="13"/>
      <c r="EC589" s="13"/>
      <c r="ED589" s="13"/>
      <c r="EE589" s="13"/>
      <c r="EF589" s="97"/>
      <c r="EG589" s="97"/>
      <c r="EH589" s="97"/>
      <c r="EI589" s="97"/>
      <c r="EJ589" s="97"/>
      <c r="EK589" s="13"/>
      <c r="EL589" s="13"/>
      <c r="EM589" s="13"/>
      <c r="EN589" s="13"/>
      <c r="EO589" s="13"/>
      <c r="EP589" s="13"/>
      <c r="EQ589" s="13"/>
      <c r="ER589" s="13"/>
    </row>
    <row r="590"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7"/>
      <c r="DJ590" s="7"/>
      <c r="DK590" s="7"/>
      <c r="DL590" s="7"/>
      <c r="DM590" s="7"/>
      <c r="DN590" s="7"/>
      <c r="DO590" s="7"/>
      <c r="DP590" s="13"/>
      <c r="DQ590" s="13"/>
      <c r="DR590" s="13"/>
      <c r="DS590" s="13"/>
      <c r="DT590" s="13"/>
      <c r="DU590" s="13"/>
      <c r="DV590" s="13"/>
      <c r="DW590" s="13"/>
      <c r="DX590" s="13"/>
      <c r="DY590" s="13"/>
      <c r="DZ590" s="13"/>
      <c r="EA590" s="13"/>
      <c r="EB590" s="13"/>
      <c r="EC590" s="13"/>
      <c r="ED590" s="13"/>
      <c r="EE590" s="13"/>
      <c r="EF590" s="97"/>
      <c r="EG590" s="97"/>
      <c r="EH590" s="97"/>
      <c r="EI590" s="97"/>
      <c r="EJ590" s="97"/>
      <c r="EK590" s="13"/>
      <c r="EL590" s="13"/>
      <c r="EM590" s="13"/>
      <c r="EN590" s="13"/>
      <c r="EO590" s="13"/>
      <c r="EP590" s="13"/>
      <c r="EQ590" s="13"/>
      <c r="ER590" s="13"/>
    </row>
    <row r="591"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7"/>
      <c r="DJ591" s="7"/>
      <c r="DK591" s="7"/>
      <c r="DL591" s="7"/>
      <c r="DM591" s="7"/>
      <c r="DN591" s="7"/>
      <c r="DO591" s="7"/>
      <c r="DP591" s="13"/>
      <c r="DQ591" s="13"/>
      <c r="DR591" s="13"/>
      <c r="DS591" s="13"/>
      <c r="DT591" s="13"/>
      <c r="DU591" s="13"/>
      <c r="DV591" s="13"/>
      <c r="DW591" s="13"/>
      <c r="DX591" s="13"/>
      <c r="DY591" s="13"/>
      <c r="DZ591" s="13"/>
      <c r="EA591" s="13"/>
      <c r="EB591" s="13"/>
      <c r="EC591" s="13"/>
      <c r="ED591" s="13"/>
      <c r="EE591" s="13"/>
      <c r="EF591" s="97"/>
      <c r="EG591" s="97"/>
      <c r="EH591" s="97"/>
      <c r="EI591" s="97"/>
      <c r="EJ591" s="97"/>
      <c r="EK591" s="13"/>
      <c r="EL591" s="13"/>
      <c r="EM591" s="13"/>
      <c r="EN591" s="13"/>
      <c r="EO591" s="13"/>
      <c r="EP591" s="13"/>
      <c r="EQ591" s="13"/>
      <c r="ER591" s="13"/>
    </row>
    <row r="592"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7"/>
      <c r="DJ592" s="7"/>
      <c r="DK592" s="7"/>
      <c r="DL592" s="7"/>
      <c r="DM592" s="7"/>
      <c r="DN592" s="7"/>
      <c r="DO592" s="7"/>
      <c r="DP592" s="13"/>
      <c r="DQ592" s="13"/>
      <c r="DR592" s="13"/>
      <c r="DS592" s="13"/>
      <c r="DT592" s="13"/>
      <c r="DU592" s="13"/>
      <c r="DV592" s="13"/>
      <c r="DW592" s="13"/>
      <c r="DX592" s="13"/>
      <c r="DY592" s="13"/>
      <c r="DZ592" s="13"/>
      <c r="EA592" s="13"/>
      <c r="EB592" s="13"/>
      <c r="EC592" s="13"/>
      <c r="ED592" s="13"/>
      <c r="EE592" s="13"/>
      <c r="EF592" s="97"/>
      <c r="EG592" s="97"/>
      <c r="EH592" s="97"/>
      <c r="EI592" s="97"/>
      <c r="EJ592" s="97"/>
      <c r="EK592" s="13"/>
      <c r="EL592" s="13"/>
      <c r="EM592" s="13"/>
      <c r="EN592" s="13"/>
      <c r="EO592" s="13"/>
      <c r="EP592" s="13"/>
      <c r="EQ592" s="13"/>
      <c r="ER592" s="13"/>
    </row>
    <row r="593"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7"/>
      <c r="DJ593" s="7"/>
      <c r="DK593" s="7"/>
      <c r="DL593" s="7"/>
      <c r="DM593" s="7"/>
      <c r="DN593" s="7"/>
      <c r="DO593" s="7"/>
      <c r="DP593" s="13"/>
      <c r="DQ593" s="13"/>
      <c r="DR593" s="13"/>
      <c r="DS593" s="13"/>
      <c r="DT593" s="13"/>
      <c r="DU593" s="13"/>
      <c r="DV593" s="13"/>
      <c r="DW593" s="13"/>
      <c r="DX593" s="13"/>
      <c r="DY593" s="13"/>
      <c r="DZ593" s="13"/>
      <c r="EA593" s="13"/>
      <c r="EB593" s="13"/>
      <c r="EC593" s="13"/>
      <c r="ED593" s="13"/>
      <c r="EE593" s="13"/>
      <c r="EF593" s="97"/>
      <c r="EG593" s="97"/>
      <c r="EH593" s="97"/>
      <c r="EI593" s="97"/>
      <c r="EJ593" s="97"/>
      <c r="EK593" s="13"/>
      <c r="EL593" s="13"/>
      <c r="EM593" s="13"/>
      <c r="EN593" s="13"/>
      <c r="EO593" s="13"/>
      <c r="EP593" s="13"/>
      <c r="EQ593" s="13"/>
      <c r="ER593" s="13"/>
    </row>
    <row r="594"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7"/>
      <c r="DJ594" s="7"/>
      <c r="DK594" s="7"/>
      <c r="DL594" s="7"/>
      <c r="DM594" s="7"/>
      <c r="DN594" s="7"/>
      <c r="DO594" s="7"/>
      <c r="DP594" s="13"/>
      <c r="DQ594" s="13"/>
      <c r="DR594" s="13"/>
      <c r="DS594" s="13"/>
      <c r="DT594" s="13"/>
      <c r="DU594" s="13"/>
      <c r="DV594" s="13"/>
      <c r="DW594" s="13"/>
      <c r="DX594" s="13"/>
      <c r="DY594" s="13"/>
      <c r="DZ594" s="13"/>
      <c r="EA594" s="13"/>
      <c r="EB594" s="13"/>
      <c r="EC594" s="13"/>
      <c r="ED594" s="13"/>
      <c r="EE594" s="13"/>
      <c r="EF594" s="97"/>
      <c r="EG594" s="97"/>
      <c r="EH594" s="97"/>
      <c r="EI594" s="97"/>
      <c r="EJ594" s="97"/>
      <c r="EK594" s="13"/>
      <c r="EL594" s="13"/>
      <c r="EM594" s="13"/>
      <c r="EN594" s="13"/>
      <c r="EO594" s="13"/>
      <c r="EP594" s="13"/>
      <c r="EQ594" s="13"/>
      <c r="ER594" s="13"/>
    </row>
    <row r="595"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7"/>
      <c r="DJ595" s="7"/>
      <c r="DK595" s="7"/>
      <c r="DL595" s="7"/>
      <c r="DM595" s="7"/>
      <c r="DN595" s="7"/>
      <c r="DO595" s="7"/>
      <c r="DP595" s="13"/>
      <c r="DQ595" s="13"/>
      <c r="DR595" s="13"/>
      <c r="DS595" s="13"/>
      <c r="DT595" s="13"/>
      <c r="DU595" s="13"/>
      <c r="DV595" s="13"/>
      <c r="DW595" s="13"/>
      <c r="DX595" s="13"/>
      <c r="DY595" s="13"/>
      <c r="DZ595" s="13"/>
      <c r="EA595" s="13"/>
      <c r="EB595" s="13"/>
      <c r="EC595" s="13"/>
      <c r="ED595" s="13"/>
      <c r="EE595" s="13"/>
      <c r="EF595" s="97"/>
      <c r="EG595" s="97"/>
      <c r="EH595" s="97"/>
      <c r="EI595" s="97"/>
      <c r="EJ595" s="97"/>
      <c r="EK595" s="13"/>
      <c r="EL595" s="13"/>
      <c r="EM595" s="13"/>
      <c r="EN595" s="13"/>
      <c r="EO595" s="13"/>
      <c r="EP595" s="13"/>
      <c r="EQ595" s="13"/>
      <c r="ER595" s="13"/>
    </row>
    <row r="59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7"/>
      <c r="DJ596" s="7"/>
      <c r="DK596" s="7"/>
      <c r="DL596" s="7"/>
      <c r="DM596" s="7"/>
      <c r="DN596" s="7"/>
      <c r="DO596" s="7"/>
      <c r="DP596" s="13"/>
      <c r="DQ596" s="13"/>
      <c r="DR596" s="13"/>
      <c r="DS596" s="13"/>
      <c r="DT596" s="13"/>
      <c r="DU596" s="13"/>
      <c r="DV596" s="13"/>
      <c r="DW596" s="13"/>
      <c r="DX596" s="13"/>
      <c r="DY596" s="13"/>
      <c r="DZ596" s="13"/>
      <c r="EA596" s="13"/>
      <c r="EB596" s="13"/>
      <c r="EC596" s="13"/>
      <c r="ED596" s="13"/>
      <c r="EE596" s="13"/>
      <c r="EF596" s="97"/>
      <c r="EG596" s="97"/>
      <c r="EH596" s="97"/>
      <c r="EI596" s="97"/>
      <c r="EJ596" s="97"/>
      <c r="EK596" s="13"/>
      <c r="EL596" s="13"/>
      <c r="EM596" s="13"/>
      <c r="EN596" s="13"/>
      <c r="EO596" s="13"/>
      <c r="EP596" s="13"/>
      <c r="EQ596" s="13"/>
      <c r="ER596" s="13"/>
    </row>
    <row r="597"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7"/>
      <c r="DJ597" s="7"/>
      <c r="DK597" s="7"/>
      <c r="DL597" s="7"/>
      <c r="DM597" s="7"/>
      <c r="DN597" s="7"/>
      <c r="DO597" s="7"/>
      <c r="DP597" s="13"/>
      <c r="DQ597" s="13"/>
      <c r="DR597" s="13"/>
      <c r="DS597" s="13"/>
      <c r="DT597" s="13"/>
      <c r="DU597" s="13"/>
      <c r="DV597" s="13"/>
      <c r="DW597" s="13"/>
      <c r="DX597" s="13"/>
      <c r="DY597" s="13"/>
      <c r="DZ597" s="13"/>
      <c r="EA597" s="13"/>
      <c r="EB597" s="13"/>
      <c r="EC597" s="13"/>
      <c r="ED597" s="13"/>
      <c r="EE597" s="13"/>
      <c r="EF597" s="97"/>
      <c r="EG597" s="97"/>
      <c r="EH597" s="97"/>
      <c r="EI597" s="97"/>
      <c r="EJ597" s="97"/>
      <c r="EK597" s="13"/>
      <c r="EL597" s="13"/>
      <c r="EM597" s="13"/>
      <c r="EN597" s="13"/>
      <c r="EO597" s="13"/>
      <c r="EP597" s="13"/>
      <c r="EQ597" s="13"/>
      <c r="ER597" s="13"/>
    </row>
    <row r="598"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7"/>
      <c r="DJ598" s="7"/>
      <c r="DK598" s="7"/>
      <c r="DL598" s="7"/>
      <c r="DM598" s="7"/>
      <c r="DN598" s="7"/>
      <c r="DO598" s="7"/>
      <c r="DP598" s="13"/>
      <c r="DQ598" s="13"/>
      <c r="DR598" s="13"/>
      <c r="DS598" s="13"/>
      <c r="DT598" s="13"/>
      <c r="DU598" s="13"/>
      <c r="DV598" s="13"/>
      <c r="DW598" s="13"/>
      <c r="DX598" s="13"/>
      <c r="DY598" s="13"/>
      <c r="DZ598" s="13"/>
      <c r="EA598" s="13"/>
      <c r="EB598" s="13"/>
      <c r="EC598" s="13"/>
      <c r="ED598" s="13"/>
      <c r="EE598" s="13"/>
      <c r="EF598" s="97"/>
      <c r="EG598" s="97"/>
      <c r="EH598" s="97"/>
      <c r="EI598" s="97"/>
      <c r="EJ598" s="97"/>
      <c r="EK598" s="13"/>
      <c r="EL598" s="13"/>
      <c r="EM598" s="13"/>
      <c r="EN598" s="13"/>
      <c r="EO598" s="13"/>
      <c r="EP598" s="13"/>
      <c r="EQ598" s="13"/>
      <c r="ER598" s="13"/>
    </row>
    <row r="599"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7"/>
      <c r="DJ599" s="7"/>
      <c r="DK599" s="7"/>
      <c r="DL599" s="7"/>
      <c r="DM599" s="7"/>
      <c r="DN599" s="7"/>
      <c r="DO599" s="7"/>
      <c r="DP599" s="13"/>
      <c r="DQ599" s="13"/>
      <c r="DR599" s="13"/>
      <c r="DS599" s="13"/>
      <c r="DT599" s="13"/>
      <c r="DU599" s="13"/>
      <c r="DV599" s="13"/>
      <c r="DW599" s="13"/>
      <c r="DX599" s="13"/>
      <c r="DY599" s="13"/>
      <c r="DZ599" s="13"/>
      <c r="EA599" s="13"/>
      <c r="EB599" s="13"/>
      <c r="EC599" s="13"/>
      <c r="ED599" s="13"/>
      <c r="EE599" s="13"/>
      <c r="EF599" s="97"/>
      <c r="EG599" s="97"/>
      <c r="EH599" s="97"/>
      <c r="EI599" s="97"/>
      <c r="EJ599" s="97"/>
      <c r="EK599" s="13"/>
      <c r="EL599" s="13"/>
      <c r="EM599" s="13"/>
      <c r="EN599" s="13"/>
      <c r="EO599" s="13"/>
      <c r="EP599" s="13"/>
      <c r="EQ599" s="13"/>
      <c r="ER599" s="13"/>
    </row>
    <row r="600"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7"/>
      <c r="DJ600" s="7"/>
      <c r="DK600" s="7"/>
      <c r="DL600" s="7"/>
      <c r="DM600" s="7"/>
      <c r="DN600" s="7"/>
      <c r="DO600" s="7"/>
      <c r="DP600" s="13"/>
      <c r="DQ600" s="13"/>
      <c r="DR600" s="13"/>
      <c r="DS600" s="13"/>
      <c r="DT600" s="13"/>
      <c r="DU600" s="13"/>
      <c r="DV600" s="13"/>
      <c r="DW600" s="13"/>
      <c r="DX600" s="13"/>
      <c r="DY600" s="13"/>
      <c r="DZ600" s="13"/>
      <c r="EA600" s="13"/>
      <c r="EB600" s="13"/>
      <c r="EC600" s="13"/>
      <c r="ED600" s="13"/>
      <c r="EE600" s="13"/>
      <c r="EF600" s="97"/>
      <c r="EG600" s="97"/>
      <c r="EH600" s="97"/>
      <c r="EI600" s="97"/>
      <c r="EJ600" s="97"/>
      <c r="EK600" s="13"/>
      <c r="EL600" s="13"/>
      <c r="EM600" s="13"/>
      <c r="EN600" s="13"/>
      <c r="EO600" s="13"/>
      <c r="EP600" s="13"/>
      <c r="EQ600" s="13"/>
      <c r="ER600" s="13"/>
    </row>
    <row r="601"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7"/>
      <c r="DJ601" s="7"/>
      <c r="DK601" s="7"/>
      <c r="DL601" s="7"/>
      <c r="DM601" s="7"/>
      <c r="DN601" s="7"/>
      <c r="DO601" s="7"/>
      <c r="DP601" s="13"/>
      <c r="DQ601" s="13"/>
      <c r="DR601" s="13"/>
      <c r="DS601" s="13"/>
      <c r="DT601" s="13"/>
      <c r="DU601" s="13"/>
      <c r="DV601" s="13"/>
      <c r="DW601" s="13"/>
      <c r="DX601" s="13"/>
      <c r="DY601" s="13"/>
      <c r="DZ601" s="13"/>
      <c r="EA601" s="13"/>
      <c r="EB601" s="13"/>
      <c r="EC601" s="13"/>
      <c r="ED601" s="13"/>
      <c r="EE601" s="13"/>
      <c r="EF601" s="97"/>
      <c r="EG601" s="97"/>
      <c r="EH601" s="97"/>
      <c r="EI601" s="97"/>
      <c r="EJ601" s="97"/>
      <c r="EK601" s="13"/>
      <c r="EL601" s="13"/>
      <c r="EM601" s="13"/>
      <c r="EN601" s="13"/>
      <c r="EO601" s="13"/>
      <c r="EP601" s="13"/>
      <c r="EQ601" s="13"/>
      <c r="ER601" s="13"/>
    </row>
    <row r="602"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7"/>
      <c r="DJ602" s="7"/>
      <c r="DK602" s="7"/>
      <c r="DL602" s="7"/>
      <c r="DM602" s="7"/>
      <c r="DN602" s="7"/>
      <c r="DO602" s="7"/>
      <c r="DP602" s="13"/>
      <c r="DQ602" s="13"/>
      <c r="DR602" s="13"/>
      <c r="DS602" s="13"/>
      <c r="DT602" s="13"/>
      <c r="DU602" s="13"/>
      <c r="DV602" s="13"/>
      <c r="DW602" s="13"/>
      <c r="DX602" s="13"/>
      <c r="DY602" s="13"/>
      <c r="DZ602" s="13"/>
      <c r="EA602" s="13"/>
      <c r="EB602" s="13"/>
      <c r="EC602" s="13"/>
      <c r="ED602" s="13"/>
      <c r="EE602" s="13"/>
      <c r="EF602" s="97"/>
      <c r="EG602" s="97"/>
      <c r="EH602" s="97"/>
      <c r="EI602" s="97"/>
      <c r="EJ602" s="97"/>
      <c r="EK602" s="13"/>
      <c r="EL602" s="13"/>
      <c r="EM602" s="13"/>
      <c r="EN602" s="13"/>
      <c r="EO602" s="13"/>
      <c r="EP602" s="13"/>
      <c r="EQ602" s="13"/>
      <c r="ER602" s="13"/>
    </row>
    <row r="603"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7"/>
      <c r="DJ603" s="7"/>
      <c r="DK603" s="7"/>
      <c r="DL603" s="7"/>
      <c r="DM603" s="7"/>
      <c r="DN603" s="7"/>
      <c r="DO603" s="7"/>
      <c r="DP603" s="13"/>
      <c r="DQ603" s="13"/>
      <c r="DR603" s="13"/>
      <c r="DS603" s="13"/>
      <c r="DT603" s="13"/>
      <c r="DU603" s="13"/>
      <c r="DV603" s="13"/>
      <c r="DW603" s="13"/>
      <c r="DX603" s="13"/>
      <c r="DY603" s="13"/>
      <c r="DZ603" s="13"/>
      <c r="EA603" s="13"/>
      <c r="EB603" s="13"/>
      <c r="EC603" s="13"/>
      <c r="ED603" s="13"/>
      <c r="EE603" s="13"/>
      <c r="EF603" s="97"/>
      <c r="EG603" s="97"/>
      <c r="EH603" s="97"/>
      <c r="EI603" s="97"/>
      <c r="EJ603" s="97"/>
      <c r="EK603" s="13"/>
      <c r="EL603" s="13"/>
      <c r="EM603" s="13"/>
      <c r="EN603" s="13"/>
      <c r="EO603" s="13"/>
      <c r="EP603" s="13"/>
      <c r="EQ603" s="13"/>
      <c r="ER603" s="13"/>
    </row>
    <row r="604"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7"/>
      <c r="DJ604" s="7"/>
      <c r="DK604" s="7"/>
      <c r="DL604" s="7"/>
      <c r="DM604" s="7"/>
      <c r="DN604" s="7"/>
      <c r="DO604" s="7"/>
      <c r="DP604" s="13"/>
      <c r="DQ604" s="13"/>
      <c r="DR604" s="13"/>
      <c r="DS604" s="13"/>
      <c r="DT604" s="13"/>
      <c r="DU604" s="13"/>
      <c r="DV604" s="13"/>
      <c r="DW604" s="13"/>
      <c r="DX604" s="13"/>
      <c r="DY604" s="13"/>
      <c r="DZ604" s="13"/>
      <c r="EA604" s="13"/>
      <c r="EB604" s="13"/>
      <c r="EC604" s="13"/>
      <c r="ED604" s="13"/>
      <c r="EE604" s="13"/>
      <c r="EF604" s="97"/>
      <c r="EG604" s="97"/>
      <c r="EH604" s="97"/>
      <c r="EI604" s="97"/>
      <c r="EJ604" s="97"/>
      <c r="EK604" s="13"/>
      <c r="EL604" s="13"/>
      <c r="EM604" s="13"/>
      <c r="EN604" s="13"/>
      <c r="EO604" s="13"/>
      <c r="EP604" s="13"/>
      <c r="EQ604" s="13"/>
      <c r="ER604" s="13"/>
    </row>
    <row r="605"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7"/>
      <c r="DJ605" s="7"/>
      <c r="DK605" s="7"/>
      <c r="DL605" s="7"/>
      <c r="DM605" s="7"/>
      <c r="DN605" s="7"/>
      <c r="DO605" s="7"/>
      <c r="DP605" s="13"/>
      <c r="DQ605" s="13"/>
      <c r="DR605" s="13"/>
      <c r="DS605" s="13"/>
      <c r="DT605" s="13"/>
      <c r="DU605" s="13"/>
      <c r="DV605" s="13"/>
      <c r="DW605" s="13"/>
      <c r="DX605" s="13"/>
      <c r="DY605" s="13"/>
      <c r="DZ605" s="13"/>
      <c r="EA605" s="13"/>
      <c r="EB605" s="13"/>
      <c r="EC605" s="13"/>
      <c r="ED605" s="13"/>
      <c r="EE605" s="13"/>
      <c r="EF605" s="97"/>
      <c r="EG605" s="97"/>
      <c r="EH605" s="97"/>
      <c r="EI605" s="97"/>
      <c r="EJ605" s="97"/>
      <c r="EK605" s="13"/>
      <c r="EL605" s="13"/>
      <c r="EM605" s="13"/>
      <c r="EN605" s="13"/>
      <c r="EO605" s="13"/>
      <c r="EP605" s="13"/>
      <c r="EQ605" s="13"/>
      <c r="ER605" s="13"/>
    </row>
    <row r="60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7"/>
      <c r="DJ606" s="7"/>
      <c r="DK606" s="7"/>
      <c r="DL606" s="7"/>
      <c r="DM606" s="7"/>
      <c r="DN606" s="7"/>
      <c r="DO606" s="7"/>
      <c r="DP606" s="13"/>
      <c r="DQ606" s="13"/>
      <c r="DR606" s="13"/>
      <c r="DS606" s="13"/>
      <c r="DT606" s="13"/>
      <c r="DU606" s="13"/>
      <c r="DV606" s="13"/>
      <c r="DW606" s="13"/>
      <c r="DX606" s="13"/>
      <c r="DY606" s="13"/>
      <c r="DZ606" s="13"/>
      <c r="EA606" s="13"/>
      <c r="EB606" s="13"/>
      <c r="EC606" s="13"/>
      <c r="ED606" s="13"/>
      <c r="EE606" s="13"/>
      <c r="EF606" s="97"/>
      <c r="EG606" s="97"/>
      <c r="EH606" s="97"/>
      <c r="EI606" s="97"/>
      <c r="EJ606" s="97"/>
      <c r="EK606" s="13"/>
      <c r="EL606" s="13"/>
      <c r="EM606" s="13"/>
      <c r="EN606" s="13"/>
      <c r="EO606" s="13"/>
      <c r="EP606" s="13"/>
      <c r="EQ606" s="13"/>
      <c r="ER606" s="13"/>
    </row>
    <row r="607"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7"/>
      <c r="DJ607" s="7"/>
      <c r="DK607" s="7"/>
      <c r="DL607" s="7"/>
      <c r="DM607" s="7"/>
      <c r="DN607" s="7"/>
      <c r="DO607" s="7"/>
      <c r="DP607" s="13"/>
      <c r="DQ607" s="13"/>
      <c r="DR607" s="13"/>
      <c r="DS607" s="13"/>
      <c r="DT607" s="13"/>
      <c r="DU607" s="13"/>
      <c r="DV607" s="13"/>
      <c r="DW607" s="13"/>
      <c r="DX607" s="13"/>
      <c r="DY607" s="13"/>
      <c r="DZ607" s="13"/>
      <c r="EA607" s="13"/>
      <c r="EB607" s="13"/>
      <c r="EC607" s="13"/>
      <c r="ED607" s="13"/>
      <c r="EE607" s="13"/>
      <c r="EF607" s="97"/>
      <c r="EG607" s="97"/>
      <c r="EH607" s="97"/>
      <c r="EI607" s="97"/>
      <c r="EJ607" s="97"/>
      <c r="EK607" s="13"/>
      <c r="EL607" s="13"/>
      <c r="EM607" s="13"/>
      <c r="EN607" s="13"/>
      <c r="EO607" s="13"/>
      <c r="EP607" s="13"/>
      <c r="EQ607" s="13"/>
      <c r="ER607" s="13"/>
    </row>
    <row r="608"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7"/>
      <c r="DJ608" s="7"/>
      <c r="DK608" s="7"/>
      <c r="DL608" s="7"/>
      <c r="DM608" s="7"/>
      <c r="DN608" s="7"/>
      <c r="DO608" s="7"/>
      <c r="DP608" s="13"/>
      <c r="DQ608" s="13"/>
      <c r="DR608" s="13"/>
      <c r="DS608" s="13"/>
      <c r="DT608" s="13"/>
      <c r="DU608" s="13"/>
      <c r="DV608" s="13"/>
      <c r="DW608" s="13"/>
      <c r="DX608" s="13"/>
      <c r="DY608" s="13"/>
      <c r="DZ608" s="13"/>
      <c r="EA608" s="13"/>
      <c r="EB608" s="13"/>
      <c r="EC608" s="13"/>
      <c r="ED608" s="13"/>
      <c r="EE608" s="13"/>
      <c r="EF608" s="97"/>
      <c r="EG608" s="97"/>
      <c r="EH608" s="97"/>
      <c r="EI608" s="97"/>
      <c r="EJ608" s="97"/>
      <c r="EK608" s="13"/>
      <c r="EL608" s="13"/>
      <c r="EM608" s="13"/>
      <c r="EN608" s="13"/>
      <c r="EO608" s="13"/>
      <c r="EP608" s="13"/>
      <c r="EQ608" s="13"/>
      <c r="ER608" s="13"/>
    </row>
    <row r="609"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7"/>
      <c r="DJ609" s="7"/>
      <c r="DK609" s="7"/>
      <c r="DL609" s="7"/>
      <c r="DM609" s="7"/>
      <c r="DN609" s="7"/>
      <c r="DO609" s="7"/>
      <c r="DP609" s="13"/>
      <c r="DQ609" s="13"/>
      <c r="DR609" s="13"/>
      <c r="DS609" s="13"/>
      <c r="DT609" s="13"/>
      <c r="DU609" s="13"/>
      <c r="DV609" s="13"/>
      <c r="DW609" s="13"/>
      <c r="DX609" s="13"/>
      <c r="DY609" s="13"/>
      <c r="DZ609" s="13"/>
      <c r="EA609" s="13"/>
      <c r="EB609" s="13"/>
      <c r="EC609" s="13"/>
      <c r="ED609" s="13"/>
      <c r="EE609" s="13"/>
      <c r="EF609" s="97"/>
      <c r="EG609" s="97"/>
      <c r="EH609" s="97"/>
      <c r="EI609" s="97"/>
      <c r="EJ609" s="97"/>
      <c r="EK609" s="13"/>
      <c r="EL609" s="13"/>
      <c r="EM609" s="13"/>
      <c r="EN609" s="13"/>
      <c r="EO609" s="13"/>
      <c r="EP609" s="13"/>
      <c r="EQ609" s="13"/>
      <c r="ER609" s="13"/>
    </row>
    <row r="610"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7"/>
      <c r="DJ610" s="7"/>
      <c r="DK610" s="7"/>
      <c r="DL610" s="7"/>
      <c r="DM610" s="7"/>
      <c r="DN610" s="7"/>
      <c r="DO610" s="7"/>
      <c r="DP610" s="13"/>
      <c r="DQ610" s="13"/>
      <c r="DR610" s="13"/>
      <c r="DS610" s="13"/>
      <c r="DT610" s="13"/>
      <c r="DU610" s="13"/>
      <c r="DV610" s="13"/>
      <c r="DW610" s="13"/>
      <c r="DX610" s="13"/>
      <c r="DY610" s="13"/>
      <c r="DZ610" s="13"/>
      <c r="EA610" s="13"/>
      <c r="EB610" s="13"/>
      <c r="EC610" s="13"/>
      <c r="ED610" s="13"/>
      <c r="EE610" s="13"/>
      <c r="EF610" s="97"/>
      <c r="EG610" s="97"/>
      <c r="EH610" s="97"/>
      <c r="EI610" s="97"/>
      <c r="EJ610" s="97"/>
      <c r="EK610" s="13"/>
      <c r="EL610" s="13"/>
      <c r="EM610" s="13"/>
      <c r="EN610" s="13"/>
      <c r="EO610" s="13"/>
      <c r="EP610" s="13"/>
      <c r="EQ610" s="13"/>
      <c r="ER610" s="13"/>
    </row>
    <row r="611"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7"/>
      <c r="DJ611" s="7"/>
      <c r="DK611" s="7"/>
      <c r="DL611" s="7"/>
      <c r="DM611" s="7"/>
      <c r="DN611" s="7"/>
      <c r="DO611" s="7"/>
      <c r="DP611" s="13"/>
      <c r="DQ611" s="13"/>
      <c r="DR611" s="13"/>
      <c r="DS611" s="13"/>
      <c r="DT611" s="13"/>
      <c r="DU611" s="13"/>
      <c r="DV611" s="13"/>
      <c r="DW611" s="13"/>
      <c r="DX611" s="13"/>
      <c r="DY611" s="13"/>
      <c r="DZ611" s="13"/>
      <c r="EA611" s="13"/>
      <c r="EB611" s="13"/>
      <c r="EC611" s="13"/>
      <c r="ED611" s="13"/>
      <c r="EE611" s="13"/>
      <c r="EF611" s="97"/>
      <c r="EG611" s="97"/>
      <c r="EH611" s="97"/>
      <c r="EI611" s="97"/>
      <c r="EJ611" s="97"/>
      <c r="EK611" s="13"/>
      <c r="EL611" s="13"/>
      <c r="EM611" s="13"/>
      <c r="EN611" s="13"/>
      <c r="EO611" s="13"/>
      <c r="EP611" s="13"/>
      <c r="EQ611" s="13"/>
      <c r="ER611" s="13"/>
    </row>
    <row r="612"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7"/>
      <c r="DJ612" s="7"/>
      <c r="DK612" s="7"/>
      <c r="DL612" s="7"/>
      <c r="DM612" s="7"/>
      <c r="DN612" s="7"/>
      <c r="DO612" s="7"/>
      <c r="DP612" s="13"/>
      <c r="DQ612" s="13"/>
      <c r="DR612" s="13"/>
      <c r="DS612" s="13"/>
      <c r="DT612" s="13"/>
      <c r="DU612" s="13"/>
      <c r="DV612" s="13"/>
      <c r="DW612" s="13"/>
      <c r="DX612" s="13"/>
      <c r="DY612" s="13"/>
      <c r="DZ612" s="13"/>
      <c r="EA612" s="13"/>
      <c r="EB612" s="13"/>
      <c r="EC612" s="13"/>
      <c r="ED612" s="13"/>
      <c r="EE612" s="13"/>
      <c r="EF612" s="97"/>
      <c r="EG612" s="97"/>
      <c r="EH612" s="97"/>
      <c r="EI612" s="97"/>
      <c r="EJ612" s="97"/>
      <c r="EK612" s="13"/>
      <c r="EL612" s="13"/>
      <c r="EM612" s="13"/>
      <c r="EN612" s="13"/>
      <c r="EO612" s="13"/>
      <c r="EP612" s="13"/>
      <c r="EQ612" s="13"/>
      <c r="ER612" s="13"/>
    </row>
    <row r="613"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7"/>
      <c r="DJ613" s="7"/>
      <c r="DK613" s="7"/>
      <c r="DL613" s="7"/>
      <c r="DM613" s="7"/>
      <c r="DN613" s="7"/>
      <c r="DO613" s="7"/>
      <c r="DP613" s="13"/>
      <c r="DQ613" s="13"/>
      <c r="DR613" s="13"/>
      <c r="DS613" s="13"/>
      <c r="DT613" s="13"/>
      <c r="DU613" s="13"/>
      <c r="DV613" s="13"/>
      <c r="DW613" s="13"/>
      <c r="DX613" s="13"/>
      <c r="DY613" s="13"/>
      <c r="DZ613" s="13"/>
      <c r="EA613" s="13"/>
      <c r="EB613" s="13"/>
      <c r="EC613" s="13"/>
      <c r="ED613" s="13"/>
      <c r="EE613" s="13"/>
      <c r="EF613" s="97"/>
      <c r="EG613" s="97"/>
      <c r="EH613" s="97"/>
      <c r="EI613" s="97"/>
      <c r="EJ613" s="97"/>
      <c r="EK613" s="13"/>
      <c r="EL613" s="13"/>
      <c r="EM613" s="13"/>
      <c r="EN613" s="13"/>
      <c r="EO613" s="13"/>
      <c r="EP613" s="13"/>
      <c r="EQ613" s="13"/>
      <c r="ER613" s="13"/>
    </row>
    <row r="614"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7"/>
      <c r="DJ614" s="7"/>
      <c r="DK614" s="7"/>
      <c r="DL614" s="7"/>
      <c r="DM614" s="7"/>
      <c r="DN614" s="7"/>
      <c r="DO614" s="7"/>
      <c r="DP614" s="13"/>
      <c r="DQ614" s="13"/>
      <c r="DR614" s="13"/>
      <c r="DS614" s="13"/>
      <c r="DT614" s="13"/>
      <c r="DU614" s="13"/>
      <c r="DV614" s="13"/>
      <c r="DW614" s="13"/>
      <c r="DX614" s="13"/>
      <c r="DY614" s="13"/>
      <c r="DZ614" s="13"/>
      <c r="EA614" s="13"/>
      <c r="EB614" s="13"/>
      <c r="EC614" s="13"/>
      <c r="ED614" s="13"/>
      <c r="EE614" s="13"/>
      <c r="EF614" s="97"/>
      <c r="EG614" s="97"/>
      <c r="EH614" s="97"/>
      <c r="EI614" s="97"/>
      <c r="EJ614" s="97"/>
      <c r="EK614" s="13"/>
      <c r="EL614" s="13"/>
      <c r="EM614" s="13"/>
      <c r="EN614" s="13"/>
      <c r="EO614" s="13"/>
      <c r="EP614" s="13"/>
      <c r="EQ614" s="13"/>
      <c r="ER614" s="13"/>
    </row>
    <row r="615"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7"/>
      <c r="DJ615" s="7"/>
      <c r="DK615" s="7"/>
      <c r="DL615" s="7"/>
      <c r="DM615" s="7"/>
      <c r="DN615" s="7"/>
      <c r="DO615" s="7"/>
      <c r="DP615" s="13"/>
      <c r="DQ615" s="13"/>
      <c r="DR615" s="13"/>
      <c r="DS615" s="13"/>
      <c r="DT615" s="13"/>
      <c r="DU615" s="13"/>
      <c r="DV615" s="13"/>
      <c r="DW615" s="13"/>
      <c r="DX615" s="13"/>
      <c r="DY615" s="13"/>
      <c r="DZ615" s="13"/>
      <c r="EA615" s="13"/>
      <c r="EB615" s="13"/>
      <c r="EC615" s="13"/>
      <c r="ED615" s="13"/>
      <c r="EE615" s="13"/>
      <c r="EF615" s="97"/>
      <c r="EG615" s="97"/>
      <c r="EH615" s="97"/>
      <c r="EI615" s="97"/>
      <c r="EJ615" s="97"/>
      <c r="EK615" s="13"/>
      <c r="EL615" s="13"/>
      <c r="EM615" s="13"/>
      <c r="EN615" s="13"/>
      <c r="EO615" s="13"/>
      <c r="EP615" s="13"/>
      <c r="EQ615" s="13"/>
      <c r="ER615" s="13"/>
    </row>
    <row r="61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7"/>
      <c r="DJ616" s="7"/>
      <c r="DK616" s="7"/>
      <c r="DL616" s="7"/>
      <c r="DM616" s="7"/>
      <c r="DN616" s="7"/>
      <c r="DO616" s="7"/>
      <c r="DP616" s="13"/>
      <c r="DQ616" s="13"/>
      <c r="DR616" s="13"/>
      <c r="DS616" s="13"/>
      <c r="DT616" s="13"/>
      <c r="DU616" s="13"/>
      <c r="DV616" s="13"/>
      <c r="DW616" s="13"/>
      <c r="DX616" s="13"/>
      <c r="DY616" s="13"/>
      <c r="DZ616" s="13"/>
      <c r="EA616" s="13"/>
      <c r="EB616" s="13"/>
      <c r="EC616" s="13"/>
      <c r="ED616" s="13"/>
      <c r="EE616" s="13"/>
      <c r="EF616" s="97"/>
      <c r="EG616" s="97"/>
      <c r="EH616" s="97"/>
      <c r="EI616" s="97"/>
      <c r="EJ616" s="97"/>
      <c r="EK616" s="13"/>
      <c r="EL616" s="13"/>
      <c r="EM616" s="13"/>
      <c r="EN616" s="13"/>
      <c r="EO616" s="13"/>
      <c r="EP616" s="13"/>
      <c r="EQ616" s="13"/>
      <c r="ER616" s="13"/>
    </row>
    <row r="617"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7"/>
      <c r="DJ617" s="7"/>
      <c r="DK617" s="7"/>
      <c r="DL617" s="7"/>
      <c r="DM617" s="7"/>
      <c r="DN617" s="7"/>
      <c r="DO617" s="7"/>
      <c r="DP617" s="13"/>
      <c r="DQ617" s="13"/>
      <c r="DR617" s="13"/>
      <c r="DS617" s="13"/>
      <c r="DT617" s="13"/>
      <c r="DU617" s="13"/>
      <c r="DV617" s="13"/>
      <c r="DW617" s="13"/>
      <c r="DX617" s="13"/>
      <c r="DY617" s="13"/>
      <c r="DZ617" s="13"/>
      <c r="EA617" s="13"/>
      <c r="EB617" s="13"/>
      <c r="EC617" s="13"/>
      <c r="ED617" s="13"/>
      <c r="EE617" s="13"/>
      <c r="EF617" s="97"/>
      <c r="EG617" s="97"/>
      <c r="EH617" s="97"/>
      <c r="EI617" s="97"/>
      <c r="EJ617" s="97"/>
      <c r="EK617" s="13"/>
      <c r="EL617" s="13"/>
      <c r="EM617" s="13"/>
      <c r="EN617" s="13"/>
      <c r="EO617" s="13"/>
      <c r="EP617" s="13"/>
      <c r="EQ617" s="13"/>
      <c r="ER617" s="13"/>
    </row>
    <row r="618"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7"/>
      <c r="DJ618" s="7"/>
      <c r="DK618" s="7"/>
      <c r="DL618" s="7"/>
      <c r="DM618" s="7"/>
      <c r="DN618" s="7"/>
      <c r="DO618" s="7"/>
      <c r="DP618" s="13"/>
      <c r="DQ618" s="13"/>
      <c r="DR618" s="13"/>
      <c r="DS618" s="13"/>
      <c r="DT618" s="13"/>
      <c r="DU618" s="13"/>
      <c r="DV618" s="13"/>
      <c r="DW618" s="13"/>
      <c r="DX618" s="13"/>
      <c r="DY618" s="13"/>
      <c r="DZ618" s="13"/>
      <c r="EA618" s="13"/>
      <c r="EB618" s="13"/>
      <c r="EC618" s="13"/>
      <c r="ED618" s="13"/>
      <c r="EE618" s="13"/>
      <c r="EF618" s="97"/>
      <c r="EG618" s="97"/>
      <c r="EH618" s="97"/>
      <c r="EI618" s="97"/>
      <c r="EJ618" s="97"/>
      <c r="EK618" s="13"/>
      <c r="EL618" s="13"/>
      <c r="EM618" s="13"/>
      <c r="EN618" s="13"/>
      <c r="EO618" s="13"/>
      <c r="EP618" s="13"/>
      <c r="EQ618" s="13"/>
      <c r="ER618" s="13"/>
    </row>
    <row r="619"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7"/>
      <c r="DJ619" s="7"/>
      <c r="DK619" s="7"/>
      <c r="DL619" s="7"/>
      <c r="DM619" s="7"/>
      <c r="DN619" s="7"/>
      <c r="DO619" s="7"/>
      <c r="DP619" s="13"/>
      <c r="DQ619" s="13"/>
      <c r="DR619" s="13"/>
      <c r="DS619" s="13"/>
      <c r="DT619" s="13"/>
      <c r="DU619" s="13"/>
      <c r="DV619" s="13"/>
      <c r="DW619" s="13"/>
      <c r="DX619" s="13"/>
      <c r="DY619" s="13"/>
      <c r="DZ619" s="13"/>
      <c r="EA619" s="13"/>
      <c r="EB619" s="13"/>
      <c r="EC619" s="13"/>
      <c r="ED619" s="13"/>
      <c r="EE619" s="13"/>
      <c r="EF619" s="97"/>
      <c r="EG619" s="97"/>
      <c r="EH619" s="97"/>
      <c r="EI619" s="97"/>
      <c r="EJ619" s="97"/>
      <c r="EK619" s="13"/>
      <c r="EL619" s="13"/>
      <c r="EM619" s="13"/>
      <c r="EN619" s="13"/>
      <c r="EO619" s="13"/>
      <c r="EP619" s="13"/>
      <c r="EQ619" s="13"/>
      <c r="ER619" s="13"/>
    </row>
    <row r="620"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7"/>
      <c r="DJ620" s="7"/>
      <c r="DK620" s="7"/>
      <c r="DL620" s="7"/>
      <c r="DM620" s="7"/>
      <c r="DN620" s="7"/>
      <c r="DO620" s="7"/>
      <c r="DP620" s="13"/>
      <c r="DQ620" s="13"/>
      <c r="DR620" s="13"/>
      <c r="DS620" s="13"/>
      <c r="DT620" s="13"/>
      <c r="DU620" s="13"/>
      <c r="DV620" s="13"/>
      <c r="DW620" s="13"/>
      <c r="DX620" s="13"/>
      <c r="DY620" s="13"/>
      <c r="DZ620" s="13"/>
      <c r="EA620" s="13"/>
      <c r="EB620" s="13"/>
      <c r="EC620" s="13"/>
      <c r="ED620" s="13"/>
      <c r="EE620" s="13"/>
      <c r="EF620" s="97"/>
      <c r="EG620" s="97"/>
      <c r="EH620" s="97"/>
      <c r="EI620" s="97"/>
      <c r="EJ620" s="97"/>
      <c r="EK620" s="13"/>
      <c r="EL620" s="13"/>
      <c r="EM620" s="13"/>
      <c r="EN620" s="13"/>
      <c r="EO620" s="13"/>
      <c r="EP620" s="13"/>
      <c r="EQ620" s="13"/>
      <c r="ER620" s="13"/>
    </row>
    <row r="621"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7"/>
      <c r="DJ621" s="7"/>
      <c r="DK621" s="7"/>
      <c r="DL621" s="7"/>
      <c r="DM621" s="7"/>
      <c r="DN621" s="7"/>
      <c r="DO621" s="7"/>
      <c r="DP621" s="13"/>
      <c r="DQ621" s="13"/>
      <c r="DR621" s="13"/>
      <c r="DS621" s="13"/>
      <c r="DT621" s="13"/>
      <c r="DU621" s="13"/>
      <c r="DV621" s="13"/>
      <c r="DW621" s="13"/>
      <c r="DX621" s="13"/>
      <c r="DY621" s="13"/>
      <c r="DZ621" s="13"/>
      <c r="EA621" s="13"/>
      <c r="EB621" s="13"/>
      <c r="EC621" s="13"/>
      <c r="ED621" s="13"/>
      <c r="EE621" s="13"/>
      <c r="EF621" s="97"/>
      <c r="EG621" s="97"/>
      <c r="EH621" s="97"/>
      <c r="EI621" s="97"/>
      <c r="EJ621" s="97"/>
      <c r="EK621" s="13"/>
      <c r="EL621" s="13"/>
      <c r="EM621" s="13"/>
      <c r="EN621" s="13"/>
      <c r="EO621" s="13"/>
      <c r="EP621" s="13"/>
      <c r="EQ621" s="13"/>
      <c r="ER621" s="13"/>
    </row>
    <row r="622"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7"/>
      <c r="DJ622" s="7"/>
      <c r="DK622" s="7"/>
      <c r="DL622" s="7"/>
      <c r="DM622" s="7"/>
      <c r="DN622" s="7"/>
      <c r="DO622" s="7"/>
      <c r="DP622" s="13"/>
      <c r="DQ622" s="13"/>
      <c r="DR622" s="13"/>
      <c r="DS622" s="13"/>
      <c r="DT622" s="13"/>
      <c r="DU622" s="13"/>
      <c r="DV622" s="13"/>
      <c r="DW622" s="13"/>
      <c r="DX622" s="13"/>
      <c r="DY622" s="13"/>
      <c r="DZ622" s="13"/>
      <c r="EA622" s="13"/>
      <c r="EB622" s="13"/>
      <c r="EC622" s="13"/>
      <c r="ED622" s="13"/>
      <c r="EE622" s="13"/>
      <c r="EF622" s="97"/>
      <c r="EG622" s="97"/>
      <c r="EH622" s="97"/>
      <c r="EI622" s="97"/>
      <c r="EJ622" s="97"/>
      <c r="EK622" s="13"/>
      <c r="EL622" s="13"/>
      <c r="EM622" s="13"/>
      <c r="EN622" s="13"/>
      <c r="EO622" s="13"/>
      <c r="EP622" s="13"/>
      <c r="EQ622" s="13"/>
      <c r="ER622" s="13"/>
    </row>
    <row r="623"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7"/>
      <c r="DJ623" s="7"/>
      <c r="DK623" s="7"/>
      <c r="DL623" s="7"/>
      <c r="DM623" s="7"/>
      <c r="DN623" s="7"/>
      <c r="DO623" s="7"/>
      <c r="DP623" s="13"/>
      <c r="DQ623" s="13"/>
      <c r="DR623" s="13"/>
      <c r="DS623" s="13"/>
      <c r="DT623" s="13"/>
      <c r="DU623" s="13"/>
      <c r="DV623" s="13"/>
      <c r="DW623" s="13"/>
      <c r="DX623" s="13"/>
      <c r="DY623" s="13"/>
      <c r="DZ623" s="13"/>
      <c r="EA623" s="13"/>
      <c r="EB623" s="13"/>
      <c r="EC623" s="13"/>
      <c r="ED623" s="13"/>
      <c r="EE623" s="13"/>
      <c r="EF623" s="97"/>
      <c r="EG623" s="97"/>
      <c r="EH623" s="97"/>
      <c r="EI623" s="97"/>
      <c r="EJ623" s="97"/>
      <c r="EK623" s="13"/>
      <c r="EL623" s="13"/>
      <c r="EM623" s="13"/>
      <c r="EN623" s="13"/>
      <c r="EO623" s="13"/>
      <c r="EP623" s="13"/>
      <c r="EQ623" s="13"/>
      <c r="ER623" s="13"/>
    </row>
    <row r="624"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7"/>
      <c r="DJ624" s="7"/>
      <c r="DK624" s="7"/>
      <c r="DL624" s="7"/>
      <c r="DM624" s="7"/>
      <c r="DN624" s="7"/>
      <c r="DO624" s="7"/>
      <c r="DP624" s="13"/>
      <c r="DQ624" s="13"/>
      <c r="DR624" s="13"/>
      <c r="DS624" s="13"/>
      <c r="DT624" s="13"/>
      <c r="DU624" s="13"/>
      <c r="DV624" s="13"/>
      <c r="DW624" s="13"/>
      <c r="DX624" s="13"/>
      <c r="DY624" s="13"/>
      <c r="DZ624" s="13"/>
      <c r="EA624" s="13"/>
      <c r="EB624" s="13"/>
      <c r="EC624" s="13"/>
      <c r="ED624" s="13"/>
      <c r="EE624" s="13"/>
      <c r="EF624" s="97"/>
      <c r="EG624" s="97"/>
      <c r="EH624" s="97"/>
      <c r="EI624" s="97"/>
      <c r="EJ624" s="97"/>
      <c r="EK624" s="13"/>
      <c r="EL624" s="13"/>
      <c r="EM624" s="13"/>
      <c r="EN624" s="13"/>
      <c r="EO624" s="13"/>
      <c r="EP624" s="13"/>
      <c r="EQ624" s="13"/>
      <c r="ER624" s="13"/>
    </row>
    <row r="625"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7"/>
      <c r="DJ625" s="7"/>
      <c r="DK625" s="7"/>
      <c r="DL625" s="7"/>
      <c r="DM625" s="7"/>
      <c r="DN625" s="7"/>
      <c r="DO625" s="7"/>
      <c r="DP625" s="13"/>
      <c r="DQ625" s="13"/>
      <c r="DR625" s="13"/>
      <c r="DS625" s="13"/>
      <c r="DT625" s="13"/>
      <c r="DU625" s="13"/>
      <c r="DV625" s="13"/>
      <c r="DW625" s="13"/>
      <c r="DX625" s="13"/>
      <c r="DY625" s="13"/>
      <c r="DZ625" s="13"/>
      <c r="EA625" s="13"/>
      <c r="EB625" s="13"/>
      <c r="EC625" s="13"/>
      <c r="ED625" s="13"/>
      <c r="EE625" s="13"/>
      <c r="EF625" s="97"/>
      <c r="EG625" s="97"/>
      <c r="EH625" s="97"/>
      <c r="EI625" s="97"/>
      <c r="EJ625" s="97"/>
      <c r="EK625" s="13"/>
      <c r="EL625" s="13"/>
      <c r="EM625" s="13"/>
      <c r="EN625" s="13"/>
      <c r="EO625" s="13"/>
      <c r="EP625" s="13"/>
      <c r="EQ625" s="13"/>
      <c r="ER625" s="13"/>
    </row>
    <row r="6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7"/>
      <c r="DJ626" s="7"/>
      <c r="DK626" s="7"/>
      <c r="DL626" s="7"/>
      <c r="DM626" s="7"/>
      <c r="DN626" s="7"/>
      <c r="DO626" s="7"/>
      <c r="DP626" s="13"/>
      <c r="DQ626" s="13"/>
      <c r="DR626" s="13"/>
      <c r="DS626" s="13"/>
      <c r="DT626" s="13"/>
      <c r="DU626" s="13"/>
      <c r="DV626" s="13"/>
      <c r="DW626" s="13"/>
      <c r="DX626" s="13"/>
      <c r="DY626" s="13"/>
      <c r="DZ626" s="13"/>
      <c r="EA626" s="13"/>
      <c r="EB626" s="13"/>
      <c r="EC626" s="13"/>
      <c r="ED626" s="13"/>
      <c r="EE626" s="13"/>
      <c r="EF626" s="97"/>
      <c r="EG626" s="97"/>
      <c r="EH626" s="97"/>
      <c r="EI626" s="97"/>
      <c r="EJ626" s="97"/>
      <c r="EK626" s="13"/>
      <c r="EL626" s="13"/>
      <c r="EM626" s="13"/>
      <c r="EN626" s="13"/>
      <c r="EO626" s="13"/>
      <c r="EP626" s="13"/>
      <c r="EQ626" s="13"/>
      <c r="ER626" s="13"/>
    </row>
    <row r="627"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7"/>
      <c r="DJ627" s="7"/>
      <c r="DK627" s="7"/>
      <c r="DL627" s="7"/>
      <c r="DM627" s="7"/>
      <c r="DN627" s="7"/>
      <c r="DO627" s="7"/>
      <c r="DP627" s="13"/>
      <c r="DQ627" s="13"/>
      <c r="DR627" s="13"/>
      <c r="DS627" s="13"/>
      <c r="DT627" s="13"/>
      <c r="DU627" s="13"/>
      <c r="DV627" s="13"/>
      <c r="DW627" s="13"/>
      <c r="DX627" s="13"/>
      <c r="DY627" s="13"/>
      <c r="DZ627" s="13"/>
      <c r="EA627" s="13"/>
      <c r="EB627" s="13"/>
      <c r="EC627" s="13"/>
      <c r="ED627" s="13"/>
      <c r="EE627" s="13"/>
      <c r="EF627" s="97"/>
      <c r="EG627" s="97"/>
      <c r="EH627" s="97"/>
      <c r="EI627" s="97"/>
      <c r="EJ627" s="97"/>
      <c r="EK627" s="13"/>
      <c r="EL627" s="13"/>
      <c r="EM627" s="13"/>
      <c r="EN627" s="13"/>
      <c r="EO627" s="13"/>
      <c r="EP627" s="13"/>
      <c r="EQ627" s="13"/>
      <c r="ER627" s="13"/>
    </row>
    <row r="628"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7"/>
      <c r="DJ628" s="7"/>
      <c r="DK628" s="7"/>
      <c r="DL628" s="7"/>
      <c r="DM628" s="7"/>
      <c r="DN628" s="7"/>
      <c r="DO628" s="7"/>
      <c r="DP628" s="13"/>
      <c r="DQ628" s="13"/>
      <c r="DR628" s="13"/>
      <c r="DS628" s="13"/>
      <c r="DT628" s="13"/>
      <c r="DU628" s="13"/>
      <c r="DV628" s="13"/>
      <c r="DW628" s="13"/>
      <c r="DX628" s="13"/>
      <c r="DY628" s="13"/>
      <c r="DZ628" s="13"/>
      <c r="EA628" s="13"/>
      <c r="EB628" s="13"/>
      <c r="EC628" s="13"/>
      <c r="ED628" s="13"/>
      <c r="EE628" s="13"/>
      <c r="EF628" s="97"/>
      <c r="EG628" s="97"/>
      <c r="EH628" s="97"/>
      <c r="EI628" s="97"/>
      <c r="EJ628" s="97"/>
      <c r="EK628" s="13"/>
      <c r="EL628" s="13"/>
      <c r="EM628" s="13"/>
      <c r="EN628" s="13"/>
      <c r="EO628" s="13"/>
      <c r="EP628" s="13"/>
      <c r="EQ628" s="13"/>
      <c r="ER628" s="13"/>
    </row>
    <row r="629"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7"/>
      <c r="DJ629" s="7"/>
      <c r="DK629" s="7"/>
      <c r="DL629" s="7"/>
      <c r="DM629" s="7"/>
      <c r="DN629" s="7"/>
      <c r="DO629" s="7"/>
      <c r="DP629" s="13"/>
      <c r="DQ629" s="13"/>
      <c r="DR629" s="13"/>
      <c r="DS629" s="13"/>
      <c r="DT629" s="13"/>
      <c r="DU629" s="13"/>
      <c r="DV629" s="13"/>
      <c r="DW629" s="13"/>
      <c r="DX629" s="13"/>
      <c r="DY629" s="13"/>
      <c r="DZ629" s="13"/>
      <c r="EA629" s="13"/>
      <c r="EB629" s="13"/>
      <c r="EC629" s="13"/>
      <c r="ED629" s="13"/>
      <c r="EE629" s="13"/>
      <c r="EF629" s="97"/>
      <c r="EG629" s="97"/>
      <c r="EH629" s="97"/>
      <c r="EI629" s="97"/>
      <c r="EJ629" s="97"/>
      <c r="EK629" s="13"/>
      <c r="EL629" s="13"/>
      <c r="EM629" s="13"/>
      <c r="EN629" s="13"/>
      <c r="EO629" s="13"/>
      <c r="EP629" s="13"/>
      <c r="EQ629" s="13"/>
      <c r="ER629" s="13"/>
    </row>
    <row r="630"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7"/>
      <c r="DJ630" s="7"/>
      <c r="DK630" s="7"/>
      <c r="DL630" s="7"/>
      <c r="DM630" s="7"/>
      <c r="DN630" s="7"/>
      <c r="DO630" s="7"/>
      <c r="DP630" s="13"/>
      <c r="DQ630" s="13"/>
      <c r="DR630" s="13"/>
      <c r="DS630" s="13"/>
      <c r="DT630" s="13"/>
      <c r="DU630" s="13"/>
      <c r="DV630" s="13"/>
      <c r="DW630" s="13"/>
      <c r="DX630" s="13"/>
      <c r="DY630" s="13"/>
      <c r="DZ630" s="13"/>
      <c r="EA630" s="13"/>
      <c r="EB630" s="13"/>
      <c r="EC630" s="13"/>
      <c r="ED630" s="13"/>
      <c r="EE630" s="13"/>
      <c r="EF630" s="97"/>
      <c r="EG630" s="97"/>
      <c r="EH630" s="97"/>
      <c r="EI630" s="97"/>
      <c r="EJ630" s="97"/>
      <c r="EK630" s="13"/>
      <c r="EL630" s="13"/>
      <c r="EM630" s="13"/>
      <c r="EN630" s="13"/>
      <c r="EO630" s="13"/>
      <c r="EP630" s="13"/>
      <c r="EQ630" s="13"/>
      <c r="ER630" s="13"/>
    </row>
    <row r="631"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7"/>
      <c r="DJ631" s="7"/>
      <c r="DK631" s="7"/>
      <c r="DL631" s="7"/>
      <c r="DM631" s="7"/>
      <c r="DN631" s="7"/>
      <c r="DO631" s="7"/>
      <c r="DP631" s="13"/>
      <c r="DQ631" s="13"/>
      <c r="DR631" s="13"/>
      <c r="DS631" s="13"/>
      <c r="DT631" s="13"/>
      <c r="DU631" s="13"/>
      <c r="DV631" s="13"/>
      <c r="DW631" s="13"/>
      <c r="DX631" s="13"/>
      <c r="DY631" s="13"/>
      <c r="DZ631" s="13"/>
      <c r="EA631" s="13"/>
      <c r="EB631" s="13"/>
      <c r="EC631" s="13"/>
      <c r="ED631" s="13"/>
      <c r="EE631" s="13"/>
      <c r="EF631" s="97"/>
      <c r="EG631" s="97"/>
      <c r="EH631" s="97"/>
      <c r="EI631" s="97"/>
      <c r="EJ631" s="97"/>
      <c r="EK631" s="13"/>
      <c r="EL631" s="13"/>
      <c r="EM631" s="13"/>
      <c r="EN631" s="13"/>
      <c r="EO631" s="13"/>
      <c r="EP631" s="13"/>
      <c r="EQ631" s="13"/>
      <c r="ER631" s="13"/>
    </row>
    <row r="632"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7"/>
      <c r="DJ632" s="7"/>
      <c r="DK632" s="7"/>
      <c r="DL632" s="7"/>
      <c r="DM632" s="7"/>
      <c r="DN632" s="7"/>
      <c r="DO632" s="7"/>
      <c r="DP632" s="13"/>
      <c r="DQ632" s="13"/>
      <c r="DR632" s="13"/>
      <c r="DS632" s="13"/>
      <c r="DT632" s="13"/>
      <c r="DU632" s="13"/>
      <c r="DV632" s="13"/>
      <c r="DW632" s="13"/>
      <c r="DX632" s="13"/>
      <c r="DY632" s="13"/>
      <c r="DZ632" s="13"/>
      <c r="EA632" s="13"/>
      <c r="EB632" s="13"/>
      <c r="EC632" s="13"/>
      <c r="ED632" s="13"/>
      <c r="EE632" s="13"/>
      <c r="EF632" s="97"/>
      <c r="EG632" s="97"/>
      <c r="EH632" s="97"/>
      <c r="EI632" s="97"/>
      <c r="EJ632" s="97"/>
      <c r="EK632" s="13"/>
      <c r="EL632" s="13"/>
      <c r="EM632" s="13"/>
      <c r="EN632" s="13"/>
      <c r="EO632" s="13"/>
      <c r="EP632" s="13"/>
      <c r="EQ632" s="13"/>
      <c r="ER632" s="13"/>
    </row>
    <row r="633"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7"/>
      <c r="DJ633" s="7"/>
      <c r="DK633" s="7"/>
      <c r="DL633" s="7"/>
      <c r="DM633" s="7"/>
      <c r="DN633" s="7"/>
      <c r="DO633" s="7"/>
      <c r="DP633" s="13"/>
      <c r="DQ633" s="13"/>
      <c r="DR633" s="13"/>
      <c r="DS633" s="13"/>
      <c r="DT633" s="13"/>
      <c r="DU633" s="13"/>
      <c r="DV633" s="13"/>
      <c r="DW633" s="13"/>
      <c r="DX633" s="13"/>
      <c r="DY633" s="13"/>
      <c r="DZ633" s="13"/>
      <c r="EA633" s="13"/>
      <c r="EB633" s="13"/>
      <c r="EC633" s="13"/>
      <c r="ED633" s="13"/>
      <c r="EE633" s="13"/>
      <c r="EF633" s="97"/>
      <c r="EG633" s="97"/>
      <c r="EH633" s="97"/>
      <c r="EI633" s="97"/>
      <c r="EJ633" s="97"/>
      <c r="EK633" s="13"/>
      <c r="EL633" s="13"/>
      <c r="EM633" s="13"/>
      <c r="EN633" s="13"/>
      <c r="EO633" s="13"/>
      <c r="EP633" s="13"/>
      <c r="EQ633" s="13"/>
      <c r="ER633" s="13"/>
    </row>
    <row r="634"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7"/>
      <c r="DJ634" s="7"/>
      <c r="DK634" s="7"/>
      <c r="DL634" s="7"/>
      <c r="DM634" s="7"/>
      <c r="DN634" s="7"/>
      <c r="DO634" s="7"/>
      <c r="DP634" s="13"/>
      <c r="DQ634" s="13"/>
      <c r="DR634" s="13"/>
      <c r="DS634" s="13"/>
      <c r="DT634" s="13"/>
      <c r="DU634" s="13"/>
      <c r="DV634" s="13"/>
      <c r="DW634" s="13"/>
      <c r="DX634" s="13"/>
      <c r="DY634" s="13"/>
      <c r="DZ634" s="13"/>
      <c r="EA634" s="13"/>
      <c r="EB634" s="13"/>
      <c r="EC634" s="13"/>
      <c r="ED634" s="13"/>
      <c r="EE634" s="13"/>
      <c r="EF634" s="97"/>
      <c r="EG634" s="97"/>
      <c r="EH634" s="97"/>
      <c r="EI634" s="97"/>
      <c r="EJ634" s="97"/>
      <c r="EK634" s="13"/>
      <c r="EL634" s="13"/>
      <c r="EM634" s="13"/>
      <c r="EN634" s="13"/>
      <c r="EO634" s="13"/>
      <c r="EP634" s="13"/>
      <c r="EQ634" s="13"/>
      <c r="ER634" s="13"/>
    </row>
    <row r="635"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7"/>
      <c r="DJ635" s="7"/>
      <c r="DK635" s="7"/>
      <c r="DL635" s="7"/>
      <c r="DM635" s="7"/>
      <c r="DN635" s="7"/>
      <c r="DO635" s="7"/>
      <c r="DP635" s="13"/>
      <c r="DQ635" s="13"/>
      <c r="DR635" s="13"/>
      <c r="DS635" s="13"/>
      <c r="DT635" s="13"/>
      <c r="DU635" s="13"/>
      <c r="DV635" s="13"/>
      <c r="DW635" s="13"/>
      <c r="DX635" s="13"/>
      <c r="DY635" s="13"/>
      <c r="DZ635" s="13"/>
      <c r="EA635" s="13"/>
      <c r="EB635" s="13"/>
      <c r="EC635" s="13"/>
      <c r="ED635" s="13"/>
      <c r="EE635" s="13"/>
      <c r="EF635" s="97"/>
      <c r="EG635" s="97"/>
      <c r="EH635" s="97"/>
      <c r="EI635" s="97"/>
      <c r="EJ635" s="97"/>
      <c r="EK635" s="13"/>
      <c r="EL635" s="13"/>
      <c r="EM635" s="13"/>
      <c r="EN635" s="13"/>
      <c r="EO635" s="13"/>
      <c r="EP635" s="13"/>
      <c r="EQ635" s="13"/>
      <c r="ER635" s="13"/>
    </row>
    <row r="63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7"/>
      <c r="DJ636" s="7"/>
      <c r="DK636" s="7"/>
      <c r="DL636" s="7"/>
      <c r="DM636" s="7"/>
      <c r="DN636" s="7"/>
      <c r="DO636" s="7"/>
      <c r="DP636" s="13"/>
      <c r="DQ636" s="13"/>
      <c r="DR636" s="13"/>
      <c r="DS636" s="13"/>
      <c r="DT636" s="13"/>
      <c r="DU636" s="13"/>
      <c r="DV636" s="13"/>
      <c r="DW636" s="13"/>
      <c r="DX636" s="13"/>
      <c r="DY636" s="13"/>
      <c r="DZ636" s="13"/>
      <c r="EA636" s="13"/>
      <c r="EB636" s="13"/>
      <c r="EC636" s="13"/>
      <c r="ED636" s="13"/>
      <c r="EE636" s="13"/>
      <c r="EF636" s="97"/>
      <c r="EG636" s="97"/>
      <c r="EH636" s="97"/>
      <c r="EI636" s="97"/>
      <c r="EJ636" s="97"/>
      <c r="EK636" s="13"/>
      <c r="EL636" s="13"/>
      <c r="EM636" s="13"/>
      <c r="EN636" s="13"/>
      <c r="EO636" s="13"/>
      <c r="EP636" s="13"/>
      <c r="EQ636" s="13"/>
      <c r="ER636" s="13"/>
    </row>
    <row r="637"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7"/>
      <c r="DJ637" s="7"/>
      <c r="DK637" s="7"/>
      <c r="DL637" s="7"/>
      <c r="DM637" s="7"/>
      <c r="DN637" s="7"/>
      <c r="DO637" s="7"/>
      <c r="DP637" s="13"/>
      <c r="DQ637" s="13"/>
      <c r="DR637" s="13"/>
      <c r="DS637" s="13"/>
      <c r="DT637" s="13"/>
      <c r="DU637" s="13"/>
      <c r="DV637" s="13"/>
      <c r="DW637" s="13"/>
      <c r="DX637" s="13"/>
      <c r="DY637" s="13"/>
      <c r="DZ637" s="13"/>
      <c r="EA637" s="13"/>
      <c r="EB637" s="13"/>
      <c r="EC637" s="13"/>
      <c r="ED637" s="13"/>
      <c r="EE637" s="13"/>
      <c r="EF637" s="97"/>
      <c r="EG637" s="97"/>
      <c r="EH637" s="97"/>
      <c r="EI637" s="97"/>
      <c r="EJ637" s="97"/>
      <c r="EK637" s="13"/>
      <c r="EL637" s="13"/>
      <c r="EM637" s="13"/>
      <c r="EN637" s="13"/>
      <c r="EO637" s="13"/>
      <c r="EP637" s="13"/>
      <c r="EQ637" s="13"/>
      <c r="ER637" s="13"/>
    </row>
    <row r="638"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7"/>
      <c r="DJ638" s="7"/>
      <c r="DK638" s="7"/>
      <c r="DL638" s="7"/>
      <c r="DM638" s="7"/>
      <c r="DN638" s="7"/>
      <c r="DO638" s="7"/>
      <c r="DP638" s="13"/>
      <c r="DQ638" s="13"/>
      <c r="DR638" s="13"/>
      <c r="DS638" s="13"/>
      <c r="DT638" s="13"/>
      <c r="DU638" s="13"/>
      <c r="DV638" s="13"/>
      <c r="DW638" s="13"/>
      <c r="DX638" s="13"/>
      <c r="DY638" s="13"/>
      <c r="DZ638" s="13"/>
      <c r="EA638" s="13"/>
      <c r="EB638" s="13"/>
      <c r="EC638" s="13"/>
      <c r="ED638" s="13"/>
      <c r="EE638" s="13"/>
      <c r="EF638" s="97"/>
      <c r="EG638" s="97"/>
      <c r="EH638" s="97"/>
      <c r="EI638" s="97"/>
      <c r="EJ638" s="97"/>
      <c r="EK638" s="13"/>
      <c r="EL638" s="13"/>
      <c r="EM638" s="13"/>
      <c r="EN638" s="13"/>
      <c r="EO638" s="13"/>
      <c r="EP638" s="13"/>
      <c r="EQ638" s="13"/>
      <c r="ER638" s="13"/>
    </row>
    <row r="639"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7"/>
      <c r="DJ639" s="7"/>
      <c r="DK639" s="7"/>
      <c r="DL639" s="7"/>
      <c r="DM639" s="7"/>
      <c r="DN639" s="7"/>
      <c r="DO639" s="7"/>
      <c r="DP639" s="13"/>
      <c r="DQ639" s="13"/>
      <c r="DR639" s="13"/>
      <c r="DS639" s="13"/>
      <c r="DT639" s="13"/>
      <c r="DU639" s="13"/>
      <c r="DV639" s="13"/>
      <c r="DW639" s="13"/>
      <c r="DX639" s="13"/>
      <c r="DY639" s="13"/>
      <c r="DZ639" s="13"/>
      <c r="EA639" s="13"/>
      <c r="EB639" s="13"/>
      <c r="EC639" s="13"/>
      <c r="ED639" s="13"/>
      <c r="EE639" s="13"/>
      <c r="EF639" s="97"/>
      <c r="EG639" s="97"/>
      <c r="EH639" s="97"/>
      <c r="EI639" s="97"/>
      <c r="EJ639" s="97"/>
      <c r="EK639" s="13"/>
      <c r="EL639" s="13"/>
      <c r="EM639" s="13"/>
      <c r="EN639" s="13"/>
      <c r="EO639" s="13"/>
      <c r="EP639" s="13"/>
      <c r="EQ639" s="13"/>
      <c r="ER639" s="13"/>
    </row>
    <row r="640"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7"/>
      <c r="DJ640" s="7"/>
      <c r="DK640" s="7"/>
      <c r="DL640" s="7"/>
      <c r="DM640" s="7"/>
      <c r="DN640" s="7"/>
      <c r="DO640" s="7"/>
      <c r="DP640" s="13"/>
      <c r="DQ640" s="13"/>
      <c r="DR640" s="13"/>
      <c r="DS640" s="13"/>
      <c r="DT640" s="13"/>
      <c r="DU640" s="13"/>
      <c r="DV640" s="13"/>
      <c r="DW640" s="13"/>
      <c r="DX640" s="13"/>
      <c r="DY640" s="13"/>
      <c r="DZ640" s="13"/>
      <c r="EA640" s="13"/>
      <c r="EB640" s="13"/>
      <c r="EC640" s="13"/>
      <c r="ED640" s="13"/>
      <c r="EE640" s="13"/>
      <c r="EF640" s="97"/>
      <c r="EG640" s="97"/>
      <c r="EH640" s="97"/>
      <c r="EI640" s="97"/>
      <c r="EJ640" s="97"/>
      <c r="EK640" s="13"/>
      <c r="EL640" s="13"/>
      <c r="EM640" s="13"/>
      <c r="EN640" s="13"/>
      <c r="EO640" s="13"/>
      <c r="EP640" s="13"/>
      <c r="EQ640" s="13"/>
      <c r="ER640" s="13"/>
    </row>
    <row r="641"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7"/>
      <c r="DJ641" s="7"/>
      <c r="DK641" s="7"/>
      <c r="DL641" s="7"/>
      <c r="DM641" s="7"/>
      <c r="DN641" s="7"/>
      <c r="DO641" s="7"/>
      <c r="DP641" s="13"/>
      <c r="DQ641" s="13"/>
      <c r="DR641" s="13"/>
      <c r="DS641" s="13"/>
      <c r="DT641" s="13"/>
      <c r="DU641" s="13"/>
      <c r="DV641" s="13"/>
      <c r="DW641" s="13"/>
      <c r="DX641" s="13"/>
      <c r="DY641" s="13"/>
      <c r="DZ641" s="13"/>
      <c r="EA641" s="13"/>
      <c r="EB641" s="13"/>
      <c r="EC641" s="13"/>
      <c r="ED641" s="13"/>
      <c r="EE641" s="13"/>
      <c r="EF641" s="97"/>
      <c r="EG641" s="97"/>
      <c r="EH641" s="97"/>
      <c r="EI641" s="97"/>
      <c r="EJ641" s="97"/>
      <c r="EK641" s="13"/>
      <c r="EL641" s="13"/>
      <c r="EM641" s="13"/>
      <c r="EN641" s="13"/>
      <c r="EO641" s="13"/>
      <c r="EP641" s="13"/>
      <c r="EQ641" s="13"/>
      <c r="ER641" s="13"/>
    </row>
    <row r="642"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7"/>
      <c r="DJ642" s="7"/>
      <c r="DK642" s="7"/>
      <c r="DL642" s="7"/>
      <c r="DM642" s="7"/>
      <c r="DN642" s="7"/>
      <c r="DO642" s="7"/>
      <c r="DP642" s="13"/>
      <c r="DQ642" s="13"/>
      <c r="DR642" s="13"/>
      <c r="DS642" s="13"/>
      <c r="DT642" s="13"/>
      <c r="DU642" s="13"/>
      <c r="DV642" s="13"/>
      <c r="DW642" s="13"/>
      <c r="DX642" s="13"/>
      <c r="DY642" s="13"/>
      <c r="DZ642" s="13"/>
      <c r="EA642" s="13"/>
      <c r="EB642" s="13"/>
      <c r="EC642" s="13"/>
      <c r="ED642" s="13"/>
      <c r="EE642" s="13"/>
      <c r="EF642" s="97"/>
      <c r="EG642" s="97"/>
      <c r="EH642" s="97"/>
      <c r="EI642" s="97"/>
      <c r="EJ642" s="97"/>
      <c r="EK642" s="13"/>
      <c r="EL642" s="13"/>
      <c r="EM642" s="13"/>
      <c r="EN642" s="13"/>
      <c r="EO642" s="13"/>
      <c r="EP642" s="13"/>
      <c r="EQ642" s="13"/>
      <c r="ER642" s="13"/>
    </row>
    <row r="643"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7"/>
      <c r="DJ643" s="7"/>
      <c r="DK643" s="7"/>
      <c r="DL643" s="7"/>
      <c r="DM643" s="7"/>
      <c r="DN643" s="7"/>
      <c r="DO643" s="7"/>
      <c r="DP643" s="13"/>
      <c r="DQ643" s="13"/>
      <c r="DR643" s="13"/>
      <c r="DS643" s="13"/>
      <c r="DT643" s="13"/>
      <c r="DU643" s="13"/>
      <c r="DV643" s="13"/>
      <c r="DW643" s="13"/>
      <c r="DX643" s="13"/>
      <c r="DY643" s="13"/>
      <c r="DZ643" s="13"/>
      <c r="EA643" s="13"/>
      <c r="EB643" s="13"/>
      <c r="EC643" s="13"/>
      <c r="ED643" s="13"/>
      <c r="EE643" s="13"/>
      <c r="EF643" s="97"/>
      <c r="EG643" s="97"/>
      <c r="EH643" s="97"/>
      <c r="EI643" s="97"/>
      <c r="EJ643" s="97"/>
      <c r="EK643" s="13"/>
      <c r="EL643" s="13"/>
      <c r="EM643" s="13"/>
      <c r="EN643" s="13"/>
      <c r="EO643" s="13"/>
      <c r="EP643" s="13"/>
      <c r="EQ643" s="13"/>
      <c r="ER643" s="13"/>
    </row>
    <row r="644"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7"/>
      <c r="DJ644" s="7"/>
      <c r="DK644" s="7"/>
      <c r="DL644" s="7"/>
      <c r="DM644" s="7"/>
      <c r="DN644" s="7"/>
      <c r="DO644" s="7"/>
      <c r="DP644" s="13"/>
      <c r="DQ644" s="13"/>
      <c r="DR644" s="13"/>
      <c r="DS644" s="13"/>
      <c r="DT644" s="13"/>
      <c r="DU644" s="13"/>
      <c r="DV644" s="13"/>
      <c r="DW644" s="13"/>
      <c r="DX644" s="13"/>
      <c r="DY644" s="13"/>
      <c r="DZ644" s="13"/>
      <c r="EA644" s="13"/>
      <c r="EB644" s="13"/>
      <c r="EC644" s="13"/>
      <c r="ED644" s="13"/>
      <c r="EE644" s="13"/>
      <c r="EF644" s="97"/>
      <c r="EG644" s="97"/>
      <c r="EH644" s="97"/>
      <c r="EI644" s="97"/>
      <c r="EJ644" s="97"/>
      <c r="EK644" s="13"/>
      <c r="EL644" s="13"/>
      <c r="EM644" s="13"/>
      <c r="EN644" s="13"/>
      <c r="EO644" s="13"/>
      <c r="EP644" s="13"/>
      <c r="EQ644" s="13"/>
      <c r="ER644" s="13"/>
    </row>
    <row r="645"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7"/>
      <c r="DJ645" s="7"/>
      <c r="DK645" s="7"/>
      <c r="DL645" s="7"/>
      <c r="DM645" s="7"/>
      <c r="DN645" s="7"/>
      <c r="DO645" s="7"/>
      <c r="DP645" s="13"/>
      <c r="DQ645" s="13"/>
      <c r="DR645" s="13"/>
      <c r="DS645" s="13"/>
      <c r="DT645" s="13"/>
      <c r="DU645" s="13"/>
      <c r="DV645" s="13"/>
      <c r="DW645" s="13"/>
      <c r="DX645" s="13"/>
      <c r="DY645" s="13"/>
      <c r="DZ645" s="13"/>
      <c r="EA645" s="13"/>
      <c r="EB645" s="13"/>
      <c r="EC645" s="13"/>
      <c r="ED645" s="13"/>
      <c r="EE645" s="13"/>
      <c r="EF645" s="97"/>
      <c r="EG645" s="97"/>
      <c r="EH645" s="97"/>
      <c r="EI645" s="97"/>
      <c r="EJ645" s="97"/>
      <c r="EK645" s="13"/>
      <c r="EL645" s="13"/>
      <c r="EM645" s="13"/>
      <c r="EN645" s="13"/>
      <c r="EO645" s="13"/>
      <c r="EP645" s="13"/>
      <c r="EQ645" s="13"/>
      <c r="ER645" s="13"/>
    </row>
    <row r="64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7"/>
      <c r="DJ646" s="7"/>
      <c r="DK646" s="7"/>
      <c r="DL646" s="7"/>
      <c r="DM646" s="7"/>
      <c r="DN646" s="7"/>
      <c r="DO646" s="7"/>
      <c r="DP646" s="13"/>
      <c r="DQ646" s="13"/>
      <c r="DR646" s="13"/>
      <c r="DS646" s="13"/>
      <c r="DT646" s="13"/>
      <c r="DU646" s="13"/>
      <c r="DV646" s="13"/>
      <c r="DW646" s="13"/>
      <c r="DX646" s="13"/>
      <c r="DY646" s="13"/>
      <c r="DZ646" s="13"/>
      <c r="EA646" s="13"/>
      <c r="EB646" s="13"/>
      <c r="EC646" s="13"/>
      <c r="ED646" s="13"/>
      <c r="EE646" s="13"/>
      <c r="EF646" s="97"/>
      <c r="EG646" s="97"/>
      <c r="EH646" s="97"/>
      <c r="EI646" s="97"/>
      <c r="EJ646" s="97"/>
      <c r="EK646" s="13"/>
      <c r="EL646" s="13"/>
      <c r="EM646" s="13"/>
      <c r="EN646" s="13"/>
      <c r="EO646" s="13"/>
      <c r="EP646" s="13"/>
      <c r="EQ646" s="13"/>
      <c r="ER646" s="13"/>
    </row>
    <row r="647"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7"/>
      <c r="DJ647" s="7"/>
      <c r="DK647" s="7"/>
      <c r="DL647" s="7"/>
      <c r="DM647" s="7"/>
      <c r="DN647" s="7"/>
      <c r="DO647" s="7"/>
      <c r="DP647" s="13"/>
      <c r="DQ647" s="13"/>
      <c r="DR647" s="13"/>
      <c r="DS647" s="13"/>
      <c r="DT647" s="13"/>
      <c r="DU647" s="13"/>
      <c r="DV647" s="13"/>
      <c r="DW647" s="13"/>
      <c r="DX647" s="13"/>
      <c r="DY647" s="13"/>
      <c r="DZ647" s="13"/>
      <c r="EA647" s="13"/>
      <c r="EB647" s="13"/>
      <c r="EC647" s="13"/>
      <c r="ED647" s="13"/>
      <c r="EE647" s="13"/>
      <c r="EF647" s="97"/>
      <c r="EG647" s="97"/>
      <c r="EH647" s="97"/>
      <c r="EI647" s="97"/>
      <c r="EJ647" s="97"/>
      <c r="EK647" s="13"/>
      <c r="EL647" s="13"/>
      <c r="EM647" s="13"/>
      <c r="EN647" s="13"/>
      <c r="EO647" s="13"/>
      <c r="EP647" s="13"/>
      <c r="EQ647" s="13"/>
      <c r="ER647" s="13"/>
    </row>
    <row r="648"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7"/>
      <c r="DJ648" s="7"/>
      <c r="DK648" s="7"/>
      <c r="DL648" s="7"/>
      <c r="DM648" s="7"/>
      <c r="DN648" s="7"/>
      <c r="DO648" s="7"/>
      <c r="DP648" s="13"/>
      <c r="DQ648" s="13"/>
      <c r="DR648" s="13"/>
      <c r="DS648" s="13"/>
      <c r="DT648" s="13"/>
      <c r="DU648" s="13"/>
      <c r="DV648" s="13"/>
      <c r="DW648" s="13"/>
      <c r="DX648" s="13"/>
      <c r="DY648" s="13"/>
      <c r="DZ648" s="13"/>
      <c r="EA648" s="13"/>
      <c r="EB648" s="13"/>
      <c r="EC648" s="13"/>
      <c r="ED648" s="13"/>
      <c r="EE648" s="13"/>
      <c r="EF648" s="97"/>
      <c r="EG648" s="97"/>
      <c r="EH648" s="97"/>
      <c r="EI648" s="97"/>
      <c r="EJ648" s="97"/>
      <c r="EK648" s="13"/>
      <c r="EL648" s="13"/>
      <c r="EM648" s="13"/>
      <c r="EN648" s="13"/>
      <c r="EO648" s="13"/>
      <c r="EP648" s="13"/>
      <c r="EQ648" s="13"/>
      <c r="ER648" s="13"/>
    </row>
    <row r="649"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7"/>
      <c r="DJ649" s="7"/>
      <c r="DK649" s="7"/>
      <c r="DL649" s="7"/>
      <c r="DM649" s="7"/>
      <c r="DN649" s="7"/>
      <c r="DO649" s="7"/>
      <c r="DP649" s="13"/>
      <c r="DQ649" s="13"/>
      <c r="DR649" s="13"/>
      <c r="DS649" s="13"/>
      <c r="DT649" s="13"/>
      <c r="DU649" s="13"/>
      <c r="DV649" s="13"/>
      <c r="DW649" s="13"/>
      <c r="DX649" s="13"/>
      <c r="DY649" s="13"/>
      <c r="DZ649" s="13"/>
      <c r="EA649" s="13"/>
      <c r="EB649" s="13"/>
      <c r="EC649" s="13"/>
      <c r="ED649" s="13"/>
      <c r="EE649" s="13"/>
      <c r="EF649" s="97"/>
      <c r="EG649" s="97"/>
      <c r="EH649" s="97"/>
      <c r="EI649" s="97"/>
      <c r="EJ649" s="97"/>
      <c r="EK649" s="13"/>
      <c r="EL649" s="13"/>
      <c r="EM649" s="13"/>
      <c r="EN649" s="13"/>
      <c r="EO649" s="13"/>
      <c r="EP649" s="13"/>
      <c r="EQ649" s="13"/>
      <c r="ER649" s="13"/>
    </row>
    <row r="650"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7"/>
      <c r="DJ650" s="7"/>
      <c r="DK650" s="7"/>
      <c r="DL650" s="7"/>
      <c r="DM650" s="7"/>
      <c r="DN650" s="7"/>
      <c r="DO650" s="7"/>
      <c r="DP650" s="13"/>
      <c r="DQ650" s="13"/>
      <c r="DR650" s="13"/>
      <c r="DS650" s="13"/>
      <c r="DT650" s="13"/>
      <c r="DU650" s="13"/>
      <c r="DV650" s="13"/>
      <c r="DW650" s="13"/>
      <c r="DX650" s="13"/>
      <c r="DY650" s="13"/>
      <c r="DZ650" s="13"/>
      <c r="EA650" s="13"/>
      <c r="EB650" s="13"/>
      <c r="EC650" s="13"/>
      <c r="ED650" s="13"/>
      <c r="EE650" s="13"/>
      <c r="EF650" s="97"/>
      <c r="EG650" s="97"/>
      <c r="EH650" s="97"/>
      <c r="EI650" s="97"/>
      <c r="EJ650" s="97"/>
      <c r="EK650" s="13"/>
      <c r="EL650" s="13"/>
      <c r="EM650" s="13"/>
      <c r="EN650" s="13"/>
      <c r="EO650" s="13"/>
      <c r="EP650" s="13"/>
      <c r="EQ650" s="13"/>
      <c r="ER650" s="13"/>
    </row>
    <row r="651"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7"/>
      <c r="DJ651" s="7"/>
      <c r="DK651" s="7"/>
      <c r="DL651" s="7"/>
      <c r="DM651" s="7"/>
      <c r="DN651" s="7"/>
      <c r="DO651" s="7"/>
      <c r="DP651" s="13"/>
      <c r="DQ651" s="13"/>
      <c r="DR651" s="13"/>
      <c r="DS651" s="13"/>
      <c r="DT651" s="13"/>
      <c r="DU651" s="13"/>
      <c r="DV651" s="13"/>
      <c r="DW651" s="13"/>
      <c r="DX651" s="13"/>
      <c r="DY651" s="13"/>
      <c r="DZ651" s="13"/>
      <c r="EA651" s="13"/>
      <c r="EB651" s="13"/>
      <c r="EC651" s="13"/>
      <c r="ED651" s="13"/>
      <c r="EE651" s="13"/>
      <c r="EF651" s="97"/>
      <c r="EG651" s="97"/>
      <c r="EH651" s="97"/>
      <c r="EI651" s="97"/>
      <c r="EJ651" s="97"/>
      <c r="EK651" s="13"/>
      <c r="EL651" s="13"/>
      <c r="EM651" s="13"/>
      <c r="EN651" s="13"/>
      <c r="EO651" s="13"/>
      <c r="EP651" s="13"/>
      <c r="EQ651" s="13"/>
      <c r="ER651" s="13"/>
    </row>
    <row r="652"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7"/>
      <c r="DJ652" s="7"/>
      <c r="DK652" s="7"/>
      <c r="DL652" s="7"/>
      <c r="DM652" s="7"/>
      <c r="DN652" s="7"/>
      <c r="DO652" s="7"/>
      <c r="DP652" s="13"/>
      <c r="DQ652" s="13"/>
      <c r="DR652" s="13"/>
      <c r="DS652" s="13"/>
      <c r="DT652" s="13"/>
      <c r="DU652" s="13"/>
      <c r="DV652" s="13"/>
      <c r="DW652" s="13"/>
      <c r="DX652" s="13"/>
      <c r="DY652" s="13"/>
      <c r="DZ652" s="13"/>
      <c r="EA652" s="13"/>
      <c r="EB652" s="13"/>
      <c r="EC652" s="13"/>
      <c r="ED652" s="13"/>
      <c r="EE652" s="13"/>
      <c r="EF652" s="97"/>
      <c r="EG652" s="97"/>
      <c r="EH652" s="97"/>
      <c r="EI652" s="97"/>
      <c r="EJ652" s="97"/>
      <c r="EK652" s="13"/>
      <c r="EL652" s="13"/>
      <c r="EM652" s="13"/>
      <c r="EN652" s="13"/>
      <c r="EO652" s="13"/>
      <c r="EP652" s="13"/>
      <c r="EQ652" s="13"/>
      <c r="ER652" s="13"/>
    </row>
    <row r="653"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7"/>
      <c r="DJ653" s="7"/>
      <c r="DK653" s="7"/>
      <c r="DL653" s="7"/>
      <c r="DM653" s="7"/>
      <c r="DN653" s="7"/>
      <c r="DO653" s="7"/>
      <c r="DP653" s="13"/>
      <c r="DQ653" s="13"/>
      <c r="DR653" s="13"/>
      <c r="DS653" s="13"/>
      <c r="DT653" s="13"/>
      <c r="DU653" s="13"/>
      <c r="DV653" s="13"/>
      <c r="DW653" s="13"/>
      <c r="DX653" s="13"/>
      <c r="DY653" s="13"/>
      <c r="DZ653" s="13"/>
      <c r="EA653" s="13"/>
      <c r="EB653" s="13"/>
      <c r="EC653" s="13"/>
      <c r="ED653" s="13"/>
      <c r="EE653" s="13"/>
      <c r="EF653" s="97"/>
      <c r="EG653" s="97"/>
      <c r="EH653" s="97"/>
      <c r="EI653" s="97"/>
      <c r="EJ653" s="97"/>
      <c r="EK653" s="13"/>
      <c r="EL653" s="13"/>
      <c r="EM653" s="13"/>
      <c r="EN653" s="13"/>
      <c r="EO653" s="13"/>
      <c r="EP653" s="13"/>
      <c r="EQ653" s="13"/>
      <c r="ER653" s="13"/>
    </row>
    <row r="654"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7"/>
      <c r="DJ654" s="7"/>
      <c r="DK654" s="7"/>
      <c r="DL654" s="7"/>
      <c r="DM654" s="7"/>
      <c r="DN654" s="7"/>
      <c r="DO654" s="7"/>
      <c r="DP654" s="13"/>
      <c r="DQ654" s="13"/>
      <c r="DR654" s="13"/>
      <c r="DS654" s="13"/>
      <c r="DT654" s="13"/>
      <c r="DU654" s="13"/>
      <c r="DV654" s="13"/>
      <c r="DW654" s="13"/>
      <c r="DX654" s="13"/>
      <c r="DY654" s="13"/>
      <c r="DZ654" s="13"/>
      <c r="EA654" s="13"/>
      <c r="EB654" s="13"/>
      <c r="EC654" s="13"/>
      <c r="ED654" s="13"/>
      <c r="EE654" s="13"/>
      <c r="EF654" s="97"/>
      <c r="EG654" s="97"/>
      <c r="EH654" s="97"/>
      <c r="EI654" s="97"/>
      <c r="EJ654" s="97"/>
      <c r="EK654" s="13"/>
      <c r="EL654" s="13"/>
      <c r="EM654" s="13"/>
      <c r="EN654" s="13"/>
      <c r="EO654" s="13"/>
      <c r="EP654" s="13"/>
      <c r="EQ654" s="13"/>
      <c r="ER654" s="13"/>
    </row>
    <row r="655"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7"/>
      <c r="DJ655" s="7"/>
      <c r="DK655" s="7"/>
      <c r="DL655" s="7"/>
      <c r="DM655" s="7"/>
      <c r="DN655" s="7"/>
      <c r="DO655" s="7"/>
      <c r="DP655" s="13"/>
      <c r="DQ655" s="13"/>
      <c r="DR655" s="13"/>
      <c r="DS655" s="13"/>
      <c r="DT655" s="13"/>
      <c r="DU655" s="13"/>
      <c r="DV655" s="13"/>
      <c r="DW655" s="13"/>
      <c r="DX655" s="13"/>
      <c r="DY655" s="13"/>
      <c r="DZ655" s="13"/>
      <c r="EA655" s="13"/>
      <c r="EB655" s="13"/>
      <c r="EC655" s="13"/>
      <c r="ED655" s="13"/>
      <c r="EE655" s="13"/>
      <c r="EF655" s="97"/>
      <c r="EG655" s="97"/>
      <c r="EH655" s="97"/>
      <c r="EI655" s="97"/>
      <c r="EJ655" s="97"/>
      <c r="EK655" s="13"/>
      <c r="EL655" s="13"/>
      <c r="EM655" s="13"/>
      <c r="EN655" s="13"/>
      <c r="EO655" s="13"/>
      <c r="EP655" s="13"/>
      <c r="EQ655" s="13"/>
      <c r="ER655" s="13"/>
    </row>
    <row r="65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7"/>
      <c r="DJ656" s="7"/>
      <c r="DK656" s="7"/>
      <c r="DL656" s="7"/>
      <c r="DM656" s="7"/>
      <c r="DN656" s="7"/>
      <c r="DO656" s="7"/>
      <c r="DP656" s="13"/>
      <c r="DQ656" s="13"/>
      <c r="DR656" s="13"/>
      <c r="DS656" s="13"/>
      <c r="DT656" s="13"/>
      <c r="DU656" s="13"/>
      <c r="DV656" s="13"/>
      <c r="DW656" s="13"/>
      <c r="DX656" s="13"/>
      <c r="DY656" s="13"/>
      <c r="DZ656" s="13"/>
      <c r="EA656" s="13"/>
      <c r="EB656" s="13"/>
      <c r="EC656" s="13"/>
      <c r="ED656" s="13"/>
      <c r="EE656" s="13"/>
      <c r="EF656" s="97"/>
      <c r="EG656" s="97"/>
      <c r="EH656" s="97"/>
      <c r="EI656" s="97"/>
      <c r="EJ656" s="97"/>
      <c r="EK656" s="13"/>
      <c r="EL656" s="13"/>
      <c r="EM656" s="13"/>
      <c r="EN656" s="13"/>
      <c r="EO656" s="13"/>
      <c r="EP656" s="13"/>
      <c r="EQ656" s="13"/>
      <c r="ER656" s="13"/>
    </row>
    <row r="657"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7"/>
      <c r="DJ657" s="7"/>
      <c r="DK657" s="7"/>
      <c r="DL657" s="7"/>
      <c r="DM657" s="7"/>
      <c r="DN657" s="7"/>
      <c r="DO657" s="7"/>
      <c r="DP657" s="13"/>
      <c r="DQ657" s="13"/>
      <c r="DR657" s="13"/>
      <c r="DS657" s="13"/>
      <c r="DT657" s="13"/>
      <c r="DU657" s="13"/>
      <c r="DV657" s="13"/>
      <c r="DW657" s="13"/>
      <c r="DX657" s="13"/>
      <c r="DY657" s="13"/>
      <c r="DZ657" s="13"/>
      <c r="EA657" s="13"/>
      <c r="EB657" s="13"/>
      <c r="EC657" s="13"/>
      <c r="ED657" s="13"/>
      <c r="EE657" s="13"/>
      <c r="EF657" s="97"/>
      <c r="EG657" s="97"/>
      <c r="EH657" s="97"/>
      <c r="EI657" s="97"/>
      <c r="EJ657" s="97"/>
      <c r="EK657" s="13"/>
      <c r="EL657" s="13"/>
      <c r="EM657" s="13"/>
      <c r="EN657" s="13"/>
      <c r="EO657" s="13"/>
      <c r="EP657" s="13"/>
      <c r="EQ657" s="13"/>
      <c r="ER657" s="13"/>
    </row>
    <row r="658"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7"/>
      <c r="DJ658" s="7"/>
      <c r="DK658" s="7"/>
      <c r="DL658" s="7"/>
      <c r="DM658" s="7"/>
      <c r="DN658" s="7"/>
      <c r="DO658" s="7"/>
      <c r="DP658" s="13"/>
      <c r="DQ658" s="13"/>
      <c r="DR658" s="13"/>
      <c r="DS658" s="13"/>
      <c r="DT658" s="13"/>
      <c r="DU658" s="13"/>
      <c r="DV658" s="13"/>
      <c r="DW658" s="13"/>
      <c r="DX658" s="13"/>
      <c r="DY658" s="13"/>
      <c r="DZ658" s="13"/>
      <c r="EA658" s="13"/>
      <c r="EB658" s="13"/>
      <c r="EC658" s="13"/>
      <c r="ED658" s="13"/>
      <c r="EE658" s="13"/>
      <c r="EF658" s="97"/>
      <c r="EG658" s="97"/>
      <c r="EH658" s="97"/>
      <c r="EI658" s="97"/>
      <c r="EJ658" s="97"/>
      <c r="EK658" s="13"/>
      <c r="EL658" s="13"/>
      <c r="EM658" s="13"/>
      <c r="EN658" s="13"/>
      <c r="EO658" s="13"/>
      <c r="EP658" s="13"/>
      <c r="EQ658" s="13"/>
      <c r="ER658" s="13"/>
    </row>
    <row r="659"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7"/>
      <c r="DJ659" s="7"/>
      <c r="DK659" s="7"/>
      <c r="DL659" s="7"/>
      <c r="DM659" s="7"/>
      <c r="DN659" s="7"/>
      <c r="DO659" s="7"/>
      <c r="DP659" s="13"/>
      <c r="DQ659" s="13"/>
      <c r="DR659" s="13"/>
      <c r="DS659" s="13"/>
      <c r="DT659" s="13"/>
      <c r="DU659" s="13"/>
      <c r="DV659" s="13"/>
      <c r="DW659" s="13"/>
      <c r="DX659" s="13"/>
      <c r="DY659" s="13"/>
      <c r="DZ659" s="13"/>
      <c r="EA659" s="13"/>
      <c r="EB659" s="13"/>
      <c r="EC659" s="13"/>
      <c r="ED659" s="13"/>
      <c r="EE659" s="13"/>
      <c r="EF659" s="97"/>
      <c r="EG659" s="97"/>
      <c r="EH659" s="97"/>
      <c r="EI659" s="97"/>
      <c r="EJ659" s="97"/>
      <c r="EK659" s="13"/>
      <c r="EL659" s="13"/>
      <c r="EM659" s="13"/>
      <c r="EN659" s="13"/>
      <c r="EO659" s="13"/>
      <c r="EP659" s="13"/>
      <c r="EQ659" s="13"/>
      <c r="ER659" s="13"/>
    </row>
    <row r="660"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7"/>
      <c r="DJ660" s="7"/>
      <c r="DK660" s="7"/>
      <c r="DL660" s="7"/>
      <c r="DM660" s="7"/>
      <c r="DN660" s="7"/>
      <c r="DO660" s="7"/>
      <c r="DP660" s="13"/>
      <c r="DQ660" s="13"/>
      <c r="DR660" s="13"/>
      <c r="DS660" s="13"/>
      <c r="DT660" s="13"/>
      <c r="DU660" s="13"/>
      <c r="DV660" s="13"/>
      <c r="DW660" s="13"/>
      <c r="DX660" s="13"/>
      <c r="DY660" s="13"/>
      <c r="DZ660" s="13"/>
      <c r="EA660" s="13"/>
      <c r="EB660" s="13"/>
      <c r="EC660" s="13"/>
      <c r="ED660" s="13"/>
      <c r="EE660" s="13"/>
      <c r="EF660" s="97"/>
      <c r="EG660" s="97"/>
      <c r="EH660" s="97"/>
      <c r="EI660" s="97"/>
      <c r="EJ660" s="97"/>
      <c r="EK660" s="13"/>
      <c r="EL660" s="13"/>
      <c r="EM660" s="13"/>
      <c r="EN660" s="13"/>
      <c r="EO660" s="13"/>
      <c r="EP660" s="13"/>
      <c r="EQ660" s="13"/>
      <c r="ER660" s="13"/>
    </row>
    <row r="661"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7"/>
      <c r="DJ661" s="7"/>
      <c r="DK661" s="7"/>
      <c r="DL661" s="7"/>
      <c r="DM661" s="7"/>
      <c r="DN661" s="7"/>
      <c r="DO661" s="7"/>
      <c r="DP661" s="13"/>
      <c r="DQ661" s="13"/>
      <c r="DR661" s="13"/>
      <c r="DS661" s="13"/>
      <c r="DT661" s="13"/>
      <c r="DU661" s="13"/>
      <c r="DV661" s="13"/>
      <c r="DW661" s="13"/>
      <c r="DX661" s="13"/>
      <c r="DY661" s="13"/>
      <c r="DZ661" s="13"/>
      <c r="EA661" s="13"/>
      <c r="EB661" s="13"/>
      <c r="EC661" s="13"/>
      <c r="ED661" s="13"/>
      <c r="EE661" s="13"/>
      <c r="EF661" s="97"/>
      <c r="EG661" s="97"/>
      <c r="EH661" s="97"/>
      <c r="EI661" s="97"/>
      <c r="EJ661" s="97"/>
      <c r="EK661" s="13"/>
      <c r="EL661" s="13"/>
      <c r="EM661" s="13"/>
      <c r="EN661" s="13"/>
      <c r="EO661" s="13"/>
      <c r="EP661" s="13"/>
      <c r="EQ661" s="13"/>
      <c r="ER661" s="13"/>
    </row>
    <row r="662"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7"/>
      <c r="DJ662" s="7"/>
      <c r="DK662" s="7"/>
      <c r="DL662" s="7"/>
      <c r="DM662" s="7"/>
      <c r="DN662" s="7"/>
      <c r="DO662" s="7"/>
      <c r="DP662" s="13"/>
      <c r="DQ662" s="13"/>
      <c r="DR662" s="13"/>
      <c r="DS662" s="13"/>
      <c r="DT662" s="13"/>
      <c r="DU662" s="13"/>
      <c r="DV662" s="13"/>
      <c r="DW662" s="13"/>
      <c r="DX662" s="13"/>
      <c r="DY662" s="13"/>
      <c r="DZ662" s="13"/>
      <c r="EA662" s="13"/>
      <c r="EB662" s="13"/>
      <c r="EC662" s="13"/>
      <c r="ED662" s="13"/>
      <c r="EE662" s="13"/>
      <c r="EF662" s="97"/>
      <c r="EG662" s="97"/>
      <c r="EH662" s="97"/>
      <c r="EI662" s="97"/>
      <c r="EJ662" s="97"/>
      <c r="EK662" s="13"/>
      <c r="EL662" s="13"/>
      <c r="EM662" s="13"/>
      <c r="EN662" s="13"/>
      <c r="EO662" s="13"/>
      <c r="EP662" s="13"/>
      <c r="EQ662" s="13"/>
      <c r="ER662" s="13"/>
    </row>
    <row r="663"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7"/>
      <c r="DJ663" s="7"/>
      <c r="DK663" s="7"/>
      <c r="DL663" s="7"/>
      <c r="DM663" s="7"/>
      <c r="DN663" s="7"/>
      <c r="DO663" s="7"/>
      <c r="DP663" s="13"/>
      <c r="DQ663" s="13"/>
      <c r="DR663" s="13"/>
      <c r="DS663" s="13"/>
      <c r="DT663" s="13"/>
      <c r="DU663" s="13"/>
      <c r="DV663" s="13"/>
      <c r="DW663" s="13"/>
      <c r="DX663" s="13"/>
      <c r="DY663" s="13"/>
      <c r="DZ663" s="13"/>
      <c r="EA663" s="13"/>
      <c r="EB663" s="13"/>
      <c r="EC663" s="13"/>
      <c r="ED663" s="13"/>
      <c r="EE663" s="13"/>
      <c r="EF663" s="97"/>
      <c r="EG663" s="97"/>
      <c r="EH663" s="97"/>
      <c r="EI663" s="97"/>
      <c r="EJ663" s="97"/>
      <c r="EK663" s="13"/>
      <c r="EL663" s="13"/>
      <c r="EM663" s="13"/>
      <c r="EN663" s="13"/>
      <c r="EO663" s="13"/>
      <c r="EP663" s="13"/>
      <c r="EQ663" s="13"/>
      <c r="ER663" s="13"/>
    </row>
    <row r="664"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7"/>
      <c r="DJ664" s="7"/>
      <c r="DK664" s="7"/>
      <c r="DL664" s="7"/>
      <c r="DM664" s="7"/>
      <c r="DN664" s="7"/>
      <c r="DO664" s="7"/>
      <c r="DP664" s="13"/>
      <c r="DQ664" s="13"/>
      <c r="DR664" s="13"/>
      <c r="DS664" s="13"/>
      <c r="DT664" s="13"/>
      <c r="DU664" s="13"/>
      <c r="DV664" s="13"/>
      <c r="DW664" s="13"/>
      <c r="DX664" s="13"/>
      <c r="DY664" s="13"/>
      <c r="DZ664" s="13"/>
      <c r="EA664" s="13"/>
      <c r="EB664" s="13"/>
      <c r="EC664" s="13"/>
      <c r="ED664" s="13"/>
      <c r="EE664" s="13"/>
      <c r="EF664" s="97"/>
      <c r="EG664" s="97"/>
      <c r="EH664" s="97"/>
      <c r="EI664" s="97"/>
      <c r="EJ664" s="97"/>
      <c r="EK664" s="13"/>
      <c r="EL664" s="13"/>
      <c r="EM664" s="13"/>
      <c r="EN664" s="13"/>
      <c r="EO664" s="13"/>
      <c r="EP664" s="13"/>
      <c r="EQ664" s="13"/>
      <c r="ER664" s="13"/>
    </row>
    <row r="665"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7"/>
      <c r="DJ665" s="7"/>
      <c r="DK665" s="7"/>
      <c r="DL665" s="7"/>
      <c r="DM665" s="7"/>
      <c r="DN665" s="7"/>
      <c r="DO665" s="7"/>
      <c r="DP665" s="13"/>
      <c r="DQ665" s="13"/>
      <c r="DR665" s="13"/>
      <c r="DS665" s="13"/>
      <c r="DT665" s="13"/>
      <c r="DU665" s="13"/>
      <c r="DV665" s="13"/>
      <c r="DW665" s="13"/>
      <c r="DX665" s="13"/>
      <c r="DY665" s="13"/>
      <c r="DZ665" s="13"/>
      <c r="EA665" s="13"/>
      <c r="EB665" s="13"/>
      <c r="EC665" s="13"/>
      <c r="ED665" s="13"/>
      <c r="EE665" s="13"/>
      <c r="EF665" s="97"/>
      <c r="EG665" s="97"/>
      <c r="EH665" s="97"/>
      <c r="EI665" s="97"/>
      <c r="EJ665" s="97"/>
      <c r="EK665" s="13"/>
      <c r="EL665" s="13"/>
      <c r="EM665" s="13"/>
      <c r="EN665" s="13"/>
      <c r="EO665" s="13"/>
      <c r="EP665" s="13"/>
      <c r="EQ665" s="13"/>
      <c r="ER665" s="13"/>
    </row>
    <row r="66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7"/>
      <c r="DJ666" s="7"/>
      <c r="DK666" s="7"/>
      <c r="DL666" s="7"/>
      <c r="DM666" s="7"/>
      <c r="DN666" s="7"/>
      <c r="DO666" s="7"/>
      <c r="DP666" s="13"/>
      <c r="DQ666" s="13"/>
      <c r="DR666" s="13"/>
      <c r="DS666" s="13"/>
      <c r="DT666" s="13"/>
      <c r="DU666" s="13"/>
      <c r="DV666" s="13"/>
      <c r="DW666" s="13"/>
      <c r="DX666" s="13"/>
      <c r="DY666" s="13"/>
      <c r="DZ666" s="13"/>
      <c r="EA666" s="13"/>
      <c r="EB666" s="13"/>
      <c r="EC666" s="13"/>
      <c r="ED666" s="13"/>
      <c r="EE666" s="13"/>
      <c r="EF666" s="97"/>
      <c r="EG666" s="97"/>
      <c r="EH666" s="97"/>
      <c r="EI666" s="97"/>
      <c r="EJ666" s="97"/>
      <c r="EK666" s="13"/>
      <c r="EL666" s="13"/>
      <c r="EM666" s="13"/>
      <c r="EN666" s="13"/>
      <c r="EO666" s="13"/>
      <c r="EP666" s="13"/>
      <c r="EQ666" s="13"/>
      <c r="ER666" s="13"/>
    </row>
    <row r="667"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7"/>
      <c r="DJ667" s="7"/>
      <c r="DK667" s="7"/>
      <c r="DL667" s="7"/>
      <c r="DM667" s="7"/>
      <c r="DN667" s="7"/>
      <c r="DO667" s="7"/>
      <c r="DP667" s="13"/>
      <c r="DQ667" s="13"/>
      <c r="DR667" s="13"/>
      <c r="DS667" s="13"/>
      <c r="DT667" s="13"/>
      <c r="DU667" s="13"/>
      <c r="DV667" s="13"/>
      <c r="DW667" s="13"/>
      <c r="DX667" s="13"/>
      <c r="DY667" s="13"/>
      <c r="DZ667" s="13"/>
      <c r="EA667" s="13"/>
      <c r="EB667" s="13"/>
      <c r="EC667" s="13"/>
      <c r="ED667" s="13"/>
      <c r="EE667" s="13"/>
      <c r="EF667" s="97"/>
      <c r="EG667" s="97"/>
      <c r="EH667" s="97"/>
      <c r="EI667" s="97"/>
      <c r="EJ667" s="97"/>
      <c r="EK667" s="13"/>
      <c r="EL667" s="13"/>
      <c r="EM667" s="13"/>
      <c r="EN667" s="13"/>
      <c r="EO667" s="13"/>
      <c r="EP667" s="13"/>
      <c r="EQ667" s="13"/>
      <c r="ER667" s="13"/>
    </row>
    <row r="668"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7"/>
      <c r="DJ668" s="7"/>
      <c r="DK668" s="7"/>
      <c r="DL668" s="7"/>
      <c r="DM668" s="7"/>
      <c r="DN668" s="7"/>
      <c r="DO668" s="7"/>
      <c r="DP668" s="13"/>
      <c r="DQ668" s="13"/>
      <c r="DR668" s="13"/>
      <c r="DS668" s="13"/>
      <c r="DT668" s="13"/>
      <c r="DU668" s="13"/>
      <c r="DV668" s="13"/>
      <c r="DW668" s="13"/>
      <c r="DX668" s="13"/>
      <c r="DY668" s="13"/>
      <c r="DZ668" s="13"/>
      <c r="EA668" s="13"/>
      <c r="EB668" s="13"/>
      <c r="EC668" s="13"/>
      <c r="ED668" s="13"/>
      <c r="EE668" s="13"/>
      <c r="EF668" s="97"/>
      <c r="EG668" s="97"/>
      <c r="EH668" s="97"/>
      <c r="EI668" s="97"/>
      <c r="EJ668" s="97"/>
      <c r="EK668" s="13"/>
      <c r="EL668" s="13"/>
      <c r="EM668" s="13"/>
      <c r="EN668" s="13"/>
      <c r="EO668" s="13"/>
      <c r="EP668" s="13"/>
      <c r="EQ668" s="13"/>
      <c r="ER668" s="13"/>
    </row>
    <row r="669"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7"/>
      <c r="DJ669" s="7"/>
      <c r="DK669" s="7"/>
      <c r="DL669" s="7"/>
      <c r="DM669" s="7"/>
      <c r="DN669" s="7"/>
      <c r="DO669" s="7"/>
      <c r="DP669" s="13"/>
      <c r="DQ669" s="13"/>
      <c r="DR669" s="13"/>
      <c r="DS669" s="13"/>
      <c r="DT669" s="13"/>
      <c r="DU669" s="13"/>
      <c r="DV669" s="13"/>
      <c r="DW669" s="13"/>
      <c r="DX669" s="13"/>
      <c r="DY669" s="13"/>
      <c r="DZ669" s="13"/>
      <c r="EA669" s="13"/>
      <c r="EB669" s="13"/>
      <c r="EC669" s="13"/>
      <c r="ED669" s="13"/>
      <c r="EE669" s="13"/>
      <c r="EF669" s="97"/>
      <c r="EG669" s="97"/>
      <c r="EH669" s="97"/>
      <c r="EI669" s="97"/>
      <c r="EJ669" s="97"/>
      <c r="EK669" s="13"/>
      <c r="EL669" s="13"/>
      <c r="EM669" s="13"/>
      <c r="EN669" s="13"/>
      <c r="EO669" s="13"/>
      <c r="EP669" s="13"/>
      <c r="EQ669" s="13"/>
      <c r="ER669" s="13"/>
    </row>
    <row r="670"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7"/>
      <c r="DJ670" s="7"/>
      <c r="DK670" s="7"/>
      <c r="DL670" s="7"/>
      <c r="DM670" s="7"/>
      <c r="DN670" s="7"/>
      <c r="DO670" s="7"/>
      <c r="DP670" s="13"/>
      <c r="DQ670" s="13"/>
      <c r="DR670" s="13"/>
      <c r="DS670" s="13"/>
      <c r="DT670" s="13"/>
      <c r="DU670" s="13"/>
      <c r="DV670" s="13"/>
      <c r="DW670" s="13"/>
      <c r="DX670" s="13"/>
      <c r="DY670" s="13"/>
      <c r="DZ670" s="13"/>
      <c r="EA670" s="13"/>
      <c r="EB670" s="13"/>
      <c r="EC670" s="13"/>
      <c r="ED670" s="13"/>
      <c r="EE670" s="13"/>
      <c r="EF670" s="97"/>
      <c r="EG670" s="97"/>
      <c r="EH670" s="97"/>
      <c r="EI670" s="97"/>
      <c r="EJ670" s="97"/>
      <c r="EK670" s="13"/>
      <c r="EL670" s="13"/>
      <c r="EM670" s="13"/>
      <c r="EN670" s="13"/>
      <c r="EO670" s="13"/>
      <c r="EP670" s="13"/>
      <c r="EQ670" s="13"/>
      <c r="ER670" s="13"/>
    </row>
    <row r="671"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7"/>
      <c r="DJ671" s="7"/>
      <c r="DK671" s="7"/>
      <c r="DL671" s="7"/>
      <c r="DM671" s="7"/>
      <c r="DN671" s="7"/>
      <c r="DO671" s="7"/>
      <c r="DP671" s="13"/>
      <c r="DQ671" s="13"/>
      <c r="DR671" s="13"/>
      <c r="DS671" s="13"/>
      <c r="DT671" s="13"/>
      <c r="DU671" s="13"/>
      <c r="DV671" s="13"/>
      <c r="DW671" s="13"/>
      <c r="DX671" s="13"/>
      <c r="DY671" s="13"/>
      <c r="DZ671" s="13"/>
      <c r="EA671" s="13"/>
      <c r="EB671" s="13"/>
      <c r="EC671" s="13"/>
      <c r="ED671" s="13"/>
      <c r="EE671" s="13"/>
      <c r="EF671" s="97"/>
      <c r="EG671" s="97"/>
      <c r="EH671" s="97"/>
      <c r="EI671" s="97"/>
      <c r="EJ671" s="97"/>
      <c r="EK671" s="13"/>
      <c r="EL671" s="13"/>
      <c r="EM671" s="13"/>
      <c r="EN671" s="13"/>
      <c r="EO671" s="13"/>
      <c r="EP671" s="13"/>
      <c r="EQ671" s="13"/>
      <c r="ER671" s="13"/>
    </row>
    <row r="672"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7"/>
      <c r="DJ672" s="7"/>
      <c r="DK672" s="7"/>
      <c r="DL672" s="7"/>
      <c r="DM672" s="7"/>
      <c r="DN672" s="7"/>
      <c r="DO672" s="7"/>
      <c r="DP672" s="13"/>
      <c r="DQ672" s="13"/>
      <c r="DR672" s="13"/>
      <c r="DS672" s="13"/>
      <c r="DT672" s="13"/>
      <c r="DU672" s="13"/>
      <c r="DV672" s="13"/>
      <c r="DW672" s="13"/>
      <c r="DX672" s="13"/>
      <c r="DY672" s="13"/>
      <c r="DZ672" s="13"/>
      <c r="EA672" s="13"/>
      <c r="EB672" s="13"/>
      <c r="EC672" s="13"/>
      <c r="ED672" s="13"/>
      <c r="EE672" s="13"/>
      <c r="EF672" s="97"/>
      <c r="EG672" s="97"/>
      <c r="EH672" s="97"/>
      <c r="EI672" s="97"/>
      <c r="EJ672" s="97"/>
      <c r="EK672" s="13"/>
      <c r="EL672" s="13"/>
      <c r="EM672" s="13"/>
      <c r="EN672" s="13"/>
      <c r="EO672" s="13"/>
      <c r="EP672" s="13"/>
      <c r="EQ672" s="13"/>
      <c r="ER672" s="13"/>
    </row>
    <row r="673"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7"/>
      <c r="DJ673" s="7"/>
      <c r="DK673" s="7"/>
      <c r="DL673" s="7"/>
      <c r="DM673" s="7"/>
      <c r="DN673" s="7"/>
      <c r="DO673" s="7"/>
      <c r="DP673" s="13"/>
      <c r="DQ673" s="13"/>
      <c r="DR673" s="13"/>
      <c r="DS673" s="13"/>
      <c r="DT673" s="13"/>
      <c r="DU673" s="13"/>
      <c r="DV673" s="13"/>
      <c r="DW673" s="13"/>
      <c r="DX673" s="13"/>
      <c r="DY673" s="13"/>
      <c r="DZ673" s="13"/>
      <c r="EA673" s="13"/>
      <c r="EB673" s="13"/>
      <c r="EC673" s="13"/>
      <c r="ED673" s="13"/>
      <c r="EE673" s="13"/>
      <c r="EF673" s="97"/>
      <c r="EG673" s="97"/>
      <c r="EH673" s="97"/>
      <c r="EI673" s="97"/>
      <c r="EJ673" s="97"/>
      <c r="EK673" s="13"/>
      <c r="EL673" s="13"/>
      <c r="EM673" s="13"/>
      <c r="EN673" s="13"/>
      <c r="EO673" s="13"/>
      <c r="EP673" s="13"/>
      <c r="EQ673" s="13"/>
      <c r="ER673" s="13"/>
    </row>
    <row r="674"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7"/>
      <c r="DJ674" s="7"/>
      <c r="DK674" s="7"/>
      <c r="DL674" s="7"/>
      <c r="DM674" s="7"/>
      <c r="DN674" s="7"/>
      <c r="DO674" s="7"/>
      <c r="DP674" s="13"/>
      <c r="DQ674" s="13"/>
      <c r="DR674" s="13"/>
      <c r="DS674" s="13"/>
      <c r="DT674" s="13"/>
      <c r="DU674" s="13"/>
      <c r="DV674" s="13"/>
      <c r="DW674" s="13"/>
      <c r="DX674" s="13"/>
      <c r="DY674" s="13"/>
      <c r="DZ674" s="13"/>
      <c r="EA674" s="13"/>
      <c r="EB674" s="13"/>
      <c r="EC674" s="13"/>
      <c r="ED674" s="13"/>
      <c r="EE674" s="13"/>
      <c r="EF674" s="97"/>
      <c r="EG674" s="97"/>
      <c r="EH674" s="97"/>
      <c r="EI674" s="97"/>
      <c r="EJ674" s="97"/>
      <c r="EK674" s="13"/>
      <c r="EL674" s="13"/>
      <c r="EM674" s="13"/>
      <c r="EN674" s="13"/>
      <c r="EO674" s="13"/>
      <c r="EP674" s="13"/>
      <c r="EQ674" s="13"/>
      <c r="ER674" s="13"/>
    </row>
    <row r="675"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7"/>
      <c r="DJ675" s="7"/>
      <c r="DK675" s="7"/>
      <c r="DL675" s="7"/>
      <c r="DM675" s="7"/>
      <c r="DN675" s="7"/>
      <c r="DO675" s="7"/>
      <c r="DP675" s="13"/>
      <c r="DQ675" s="13"/>
      <c r="DR675" s="13"/>
      <c r="DS675" s="13"/>
      <c r="DT675" s="13"/>
      <c r="DU675" s="13"/>
      <c r="DV675" s="13"/>
      <c r="DW675" s="13"/>
      <c r="DX675" s="13"/>
      <c r="DY675" s="13"/>
      <c r="DZ675" s="13"/>
      <c r="EA675" s="13"/>
      <c r="EB675" s="13"/>
      <c r="EC675" s="13"/>
      <c r="ED675" s="13"/>
      <c r="EE675" s="13"/>
      <c r="EF675" s="97"/>
      <c r="EG675" s="97"/>
      <c r="EH675" s="97"/>
      <c r="EI675" s="97"/>
      <c r="EJ675" s="97"/>
      <c r="EK675" s="13"/>
      <c r="EL675" s="13"/>
      <c r="EM675" s="13"/>
      <c r="EN675" s="13"/>
      <c r="EO675" s="13"/>
      <c r="EP675" s="13"/>
      <c r="EQ675" s="13"/>
      <c r="ER675" s="13"/>
    </row>
    <row r="67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7"/>
      <c r="DJ676" s="7"/>
      <c r="DK676" s="7"/>
      <c r="DL676" s="7"/>
      <c r="DM676" s="7"/>
      <c r="DN676" s="7"/>
      <c r="DO676" s="7"/>
      <c r="DP676" s="13"/>
      <c r="DQ676" s="13"/>
      <c r="DR676" s="13"/>
      <c r="DS676" s="13"/>
      <c r="DT676" s="13"/>
      <c r="DU676" s="13"/>
      <c r="DV676" s="13"/>
      <c r="DW676" s="13"/>
      <c r="DX676" s="13"/>
      <c r="DY676" s="13"/>
      <c r="DZ676" s="13"/>
      <c r="EA676" s="13"/>
      <c r="EB676" s="13"/>
      <c r="EC676" s="13"/>
      <c r="ED676" s="13"/>
      <c r="EE676" s="13"/>
      <c r="EF676" s="97"/>
      <c r="EG676" s="97"/>
      <c r="EH676" s="97"/>
      <c r="EI676" s="97"/>
      <c r="EJ676" s="97"/>
      <c r="EK676" s="13"/>
      <c r="EL676" s="13"/>
      <c r="EM676" s="13"/>
      <c r="EN676" s="13"/>
      <c r="EO676" s="13"/>
      <c r="EP676" s="13"/>
      <c r="EQ676" s="13"/>
      <c r="ER676" s="13"/>
    </row>
    <row r="677"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7"/>
      <c r="DJ677" s="7"/>
      <c r="DK677" s="7"/>
      <c r="DL677" s="7"/>
      <c r="DM677" s="7"/>
      <c r="DN677" s="7"/>
      <c r="DO677" s="7"/>
      <c r="DP677" s="13"/>
      <c r="DQ677" s="13"/>
      <c r="DR677" s="13"/>
      <c r="DS677" s="13"/>
      <c r="DT677" s="13"/>
      <c r="DU677" s="13"/>
      <c r="DV677" s="13"/>
      <c r="DW677" s="13"/>
      <c r="DX677" s="13"/>
      <c r="DY677" s="13"/>
      <c r="DZ677" s="13"/>
      <c r="EA677" s="13"/>
      <c r="EB677" s="13"/>
      <c r="EC677" s="13"/>
      <c r="ED677" s="13"/>
      <c r="EE677" s="13"/>
      <c r="EF677" s="97"/>
      <c r="EG677" s="97"/>
      <c r="EH677" s="97"/>
      <c r="EI677" s="97"/>
      <c r="EJ677" s="97"/>
      <c r="EK677" s="13"/>
      <c r="EL677" s="13"/>
      <c r="EM677" s="13"/>
      <c r="EN677" s="13"/>
      <c r="EO677" s="13"/>
      <c r="EP677" s="13"/>
      <c r="EQ677" s="13"/>
      <c r="ER677" s="13"/>
    </row>
    <row r="678"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7"/>
      <c r="DJ678" s="7"/>
      <c r="DK678" s="7"/>
      <c r="DL678" s="7"/>
      <c r="DM678" s="7"/>
      <c r="DN678" s="7"/>
      <c r="DO678" s="7"/>
      <c r="DP678" s="13"/>
      <c r="DQ678" s="13"/>
      <c r="DR678" s="13"/>
      <c r="DS678" s="13"/>
      <c r="DT678" s="13"/>
      <c r="DU678" s="13"/>
      <c r="DV678" s="13"/>
      <c r="DW678" s="13"/>
      <c r="DX678" s="13"/>
      <c r="DY678" s="13"/>
      <c r="DZ678" s="13"/>
      <c r="EA678" s="13"/>
      <c r="EB678" s="13"/>
      <c r="EC678" s="13"/>
      <c r="ED678" s="13"/>
      <c r="EE678" s="13"/>
      <c r="EF678" s="97"/>
      <c r="EG678" s="97"/>
      <c r="EH678" s="97"/>
      <c r="EI678" s="97"/>
      <c r="EJ678" s="97"/>
      <c r="EK678" s="13"/>
      <c r="EL678" s="13"/>
      <c r="EM678" s="13"/>
      <c r="EN678" s="13"/>
      <c r="EO678" s="13"/>
      <c r="EP678" s="13"/>
      <c r="EQ678" s="13"/>
      <c r="ER678" s="13"/>
    </row>
    <row r="679"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7"/>
      <c r="DJ679" s="7"/>
      <c r="DK679" s="7"/>
      <c r="DL679" s="7"/>
      <c r="DM679" s="7"/>
      <c r="DN679" s="7"/>
      <c r="DO679" s="7"/>
      <c r="DP679" s="13"/>
      <c r="DQ679" s="13"/>
      <c r="DR679" s="13"/>
      <c r="DS679" s="13"/>
      <c r="DT679" s="13"/>
      <c r="DU679" s="13"/>
      <c r="DV679" s="13"/>
      <c r="DW679" s="13"/>
      <c r="DX679" s="13"/>
      <c r="DY679" s="13"/>
      <c r="DZ679" s="13"/>
      <c r="EA679" s="13"/>
      <c r="EB679" s="13"/>
      <c r="EC679" s="13"/>
      <c r="ED679" s="13"/>
      <c r="EE679" s="13"/>
      <c r="EF679" s="97"/>
      <c r="EG679" s="97"/>
      <c r="EH679" s="97"/>
      <c r="EI679" s="97"/>
      <c r="EJ679" s="97"/>
      <c r="EK679" s="13"/>
      <c r="EL679" s="13"/>
      <c r="EM679" s="13"/>
      <c r="EN679" s="13"/>
      <c r="EO679" s="13"/>
      <c r="EP679" s="13"/>
      <c r="EQ679" s="13"/>
      <c r="ER679" s="13"/>
    </row>
    <row r="680"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7"/>
      <c r="DJ680" s="7"/>
      <c r="DK680" s="7"/>
      <c r="DL680" s="7"/>
      <c r="DM680" s="7"/>
      <c r="DN680" s="7"/>
      <c r="DO680" s="7"/>
      <c r="DP680" s="13"/>
      <c r="DQ680" s="13"/>
      <c r="DR680" s="13"/>
      <c r="DS680" s="13"/>
      <c r="DT680" s="13"/>
      <c r="DU680" s="13"/>
      <c r="DV680" s="13"/>
      <c r="DW680" s="13"/>
      <c r="DX680" s="13"/>
      <c r="DY680" s="13"/>
      <c r="DZ680" s="13"/>
      <c r="EA680" s="13"/>
      <c r="EB680" s="13"/>
      <c r="EC680" s="13"/>
      <c r="ED680" s="13"/>
      <c r="EE680" s="13"/>
      <c r="EF680" s="97"/>
      <c r="EG680" s="97"/>
      <c r="EH680" s="97"/>
      <c r="EI680" s="97"/>
      <c r="EJ680" s="97"/>
      <c r="EK680" s="13"/>
      <c r="EL680" s="13"/>
      <c r="EM680" s="13"/>
      <c r="EN680" s="13"/>
      <c r="EO680" s="13"/>
      <c r="EP680" s="13"/>
      <c r="EQ680" s="13"/>
      <c r="ER680" s="13"/>
    </row>
    <row r="681"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7"/>
      <c r="DJ681" s="7"/>
      <c r="DK681" s="7"/>
      <c r="DL681" s="7"/>
      <c r="DM681" s="7"/>
      <c r="DN681" s="7"/>
      <c r="DO681" s="7"/>
      <c r="DP681" s="13"/>
      <c r="DQ681" s="13"/>
      <c r="DR681" s="13"/>
      <c r="DS681" s="13"/>
      <c r="DT681" s="13"/>
      <c r="DU681" s="13"/>
      <c r="DV681" s="13"/>
      <c r="DW681" s="13"/>
      <c r="DX681" s="13"/>
      <c r="DY681" s="13"/>
      <c r="DZ681" s="13"/>
      <c r="EA681" s="13"/>
      <c r="EB681" s="13"/>
      <c r="EC681" s="13"/>
      <c r="ED681" s="13"/>
      <c r="EE681" s="13"/>
      <c r="EF681" s="97"/>
      <c r="EG681" s="97"/>
      <c r="EH681" s="97"/>
      <c r="EI681" s="97"/>
      <c r="EJ681" s="97"/>
      <c r="EK681" s="13"/>
      <c r="EL681" s="13"/>
      <c r="EM681" s="13"/>
      <c r="EN681" s="13"/>
      <c r="EO681" s="13"/>
      <c r="EP681" s="13"/>
      <c r="EQ681" s="13"/>
      <c r="ER681" s="13"/>
    </row>
    <row r="682"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7"/>
      <c r="DJ682" s="7"/>
      <c r="DK682" s="7"/>
      <c r="DL682" s="7"/>
      <c r="DM682" s="7"/>
      <c r="DN682" s="7"/>
      <c r="DO682" s="7"/>
      <c r="DP682" s="13"/>
      <c r="DQ682" s="13"/>
      <c r="DR682" s="13"/>
      <c r="DS682" s="13"/>
      <c r="DT682" s="13"/>
      <c r="DU682" s="13"/>
      <c r="DV682" s="13"/>
      <c r="DW682" s="13"/>
      <c r="DX682" s="13"/>
      <c r="DY682" s="13"/>
      <c r="DZ682" s="13"/>
      <c r="EA682" s="13"/>
      <c r="EB682" s="13"/>
      <c r="EC682" s="13"/>
      <c r="ED682" s="13"/>
      <c r="EE682" s="13"/>
      <c r="EF682" s="97"/>
      <c r="EG682" s="97"/>
      <c r="EH682" s="97"/>
      <c r="EI682" s="97"/>
      <c r="EJ682" s="97"/>
      <c r="EK682" s="13"/>
      <c r="EL682" s="13"/>
      <c r="EM682" s="13"/>
      <c r="EN682" s="13"/>
      <c r="EO682" s="13"/>
      <c r="EP682" s="13"/>
      <c r="EQ682" s="13"/>
      <c r="ER682" s="13"/>
    </row>
    <row r="683"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7"/>
      <c r="DJ683" s="7"/>
      <c r="DK683" s="7"/>
      <c r="DL683" s="7"/>
      <c r="DM683" s="7"/>
      <c r="DN683" s="7"/>
      <c r="DO683" s="7"/>
      <c r="DP683" s="13"/>
      <c r="DQ683" s="13"/>
      <c r="DR683" s="13"/>
      <c r="DS683" s="13"/>
      <c r="DT683" s="13"/>
      <c r="DU683" s="13"/>
      <c r="DV683" s="13"/>
      <c r="DW683" s="13"/>
      <c r="DX683" s="13"/>
      <c r="DY683" s="13"/>
      <c r="DZ683" s="13"/>
      <c r="EA683" s="13"/>
      <c r="EB683" s="13"/>
      <c r="EC683" s="13"/>
      <c r="ED683" s="13"/>
      <c r="EE683" s="13"/>
      <c r="EF683" s="97"/>
      <c r="EG683" s="97"/>
      <c r="EH683" s="97"/>
      <c r="EI683" s="97"/>
      <c r="EJ683" s="97"/>
      <c r="EK683" s="13"/>
      <c r="EL683" s="13"/>
      <c r="EM683" s="13"/>
      <c r="EN683" s="13"/>
      <c r="EO683" s="13"/>
      <c r="EP683" s="13"/>
      <c r="EQ683" s="13"/>
      <c r="ER683" s="13"/>
    </row>
    <row r="684"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7"/>
      <c r="DJ684" s="7"/>
      <c r="DK684" s="7"/>
      <c r="DL684" s="7"/>
      <c r="DM684" s="7"/>
      <c r="DN684" s="7"/>
      <c r="DO684" s="7"/>
      <c r="DP684" s="13"/>
      <c r="DQ684" s="13"/>
      <c r="DR684" s="13"/>
      <c r="DS684" s="13"/>
      <c r="DT684" s="13"/>
      <c r="DU684" s="13"/>
      <c r="DV684" s="13"/>
      <c r="DW684" s="13"/>
      <c r="DX684" s="13"/>
      <c r="DY684" s="13"/>
      <c r="DZ684" s="13"/>
      <c r="EA684" s="13"/>
      <c r="EB684" s="13"/>
      <c r="EC684" s="13"/>
      <c r="ED684" s="13"/>
      <c r="EE684" s="13"/>
      <c r="EF684" s="97"/>
      <c r="EG684" s="97"/>
      <c r="EH684" s="97"/>
      <c r="EI684" s="97"/>
      <c r="EJ684" s="97"/>
      <c r="EK684" s="13"/>
      <c r="EL684" s="13"/>
      <c r="EM684" s="13"/>
      <c r="EN684" s="13"/>
      <c r="EO684" s="13"/>
      <c r="EP684" s="13"/>
      <c r="EQ684" s="13"/>
      <c r="ER684" s="13"/>
    </row>
    <row r="685"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7"/>
      <c r="DJ685" s="7"/>
      <c r="DK685" s="7"/>
      <c r="DL685" s="7"/>
      <c r="DM685" s="7"/>
      <c r="DN685" s="7"/>
      <c r="DO685" s="7"/>
      <c r="DP685" s="13"/>
      <c r="DQ685" s="13"/>
      <c r="DR685" s="13"/>
      <c r="DS685" s="13"/>
      <c r="DT685" s="13"/>
      <c r="DU685" s="13"/>
      <c r="DV685" s="13"/>
      <c r="DW685" s="13"/>
      <c r="DX685" s="13"/>
      <c r="DY685" s="13"/>
      <c r="DZ685" s="13"/>
      <c r="EA685" s="13"/>
      <c r="EB685" s="13"/>
      <c r="EC685" s="13"/>
      <c r="ED685" s="13"/>
      <c r="EE685" s="13"/>
      <c r="EF685" s="97"/>
      <c r="EG685" s="97"/>
      <c r="EH685" s="97"/>
      <c r="EI685" s="97"/>
      <c r="EJ685" s="97"/>
      <c r="EK685" s="13"/>
      <c r="EL685" s="13"/>
      <c r="EM685" s="13"/>
      <c r="EN685" s="13"/>
      <c r="EO685" s="13"/>
      <c r="EP685" s="13"/>
      <c r="EQ685" s="13"/>
      <c r="ER685" s="13"/>
    </row>
    <row r="68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7"/>
      <c r="DJ686" s="7"/>
      <c r="DK686" s="7"/>
      <c r="DL686" s="7"/>
      <c r="DM686" s="7"/>
      <c r="DN686" s="7"/>
      <c r="DO686" s="7"/>
      <c r="DP686" s="13"/>
      <c r="DQ686" s="13"/>
      <c r="DR686" s="13"/>
      <c r="DS686" s="13"/>
      <c r="DT686" s="13"/>
      <c r="DU686" s="13"/>
      <c r="DV686" s="13"/>
      <c r="DW686" s="13"/>
      <c r="DX686" s="13"/>
      <c r="DY686" s="13"/>
      <c r="DZ686" s="13"/>
      <c r="EA686" s="13"/>
      <c r="EB686" s="13"/>
      <c r="EC686" s="13"/>
      <c r="ED686" s="13"/>
      <c r="EE686" s="13"/>
      <c r="EF686" s="97"/>
      <c r="EG686" s="97"/>
      <c r="EH686" s="97"/>
      <c r="EI686" s="97"/>
      <c r="EJ686" s="97"/>
      <c r="EK686" s="13"/>
      <c r="EL686" s="13"/>
      <c r="EM686" s="13"/>
      <c r="EN686" s="13"/>
      <c r="EO686" s="13"/>
      <c r="EP686" s="13"/>
      <c r="EQ686" s="13"/>
      <c r="ER686" s="13"/>
    </row>
    <row r="687"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7"/>
      <c r="DJ687" s="7"/>
      <c r="DK687" s="7"/>
      <c r="DL687" s="7"/>
      <c r="DM687" s="7"/>
      <c r="DN687" s="7"/>
      <c r="DO687" s="7"/>
      <c r="DP687" s="13"/>
      <c r="DQ687" s="13"/>
      <c r="DR687" s="13"/>
      <c r="DS687" s="13"/>
      <c r="DT687" s="13"/>
      <c r="DU687" s="13"/>
      <c r="DV687" s="13"/>
      <c r="DW687" s="13"/>
      <c r="DX687" s="13"/>
      <c r="DY687" s="13"/>
      <c r="DZ687" s="13"/>
      <c r="EA687" s="13"/>
      <c r="EB687" s="13"/>
      <c r="EC687" s="13"/>
      <c r="ED687" s="13"/>
      <c r="EE687" s="13"/>
      <c r="EF687" s="97"/>
      <c r="EG687" s="97"/>
      <c r="EH687" s="97"/>
      <c r="EI687" s="97"/>
      <c r="EJ687" s="97"/>
      <c r="EK687" s="13"/>
      <c r="EL687" s="13"/>
      <c r="EM687" s="13"/>
      <c r="EN687" s="13"/>
      <c r="EO687" s="13"/>
      <c r="EP687" s="13"/>
      <c r="EQ687" s="13"/>
      <c r="ER687" s="13"/>
    </row>
    <row r="688"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7"/>
      <c r="DJ688" s="7"/>
      <c r="DK688" s="7"/>
      <c r="DL688" s="7"/>
      <c r="DM688" s="7"/>
      <c r="DN688" s="7"/>
      <c r="DO688" s="7"/>
      <c r="DP688" s="13"/>
      <c r="DQ688" s="13"/>
      <c r="DR688" s="13"/>
      <c r="DS688" s="13"/>
      <c r="DT688" s="13"/>
      <c r="DU688" s="13"/>
      <c r="DV688" s="13"/>
      <c r="DW688" s="13"/>
      <c r="DX688" s="13"/>
      <c r="DY688" s="13"/>
      <c r="DZ688" s="13"/>
      <c r="EA688" s="13"/>
      <c r="EB688" s="13"/>
      <c r="EC688" s="13"/>
      <c r="ED688" s="13"/>
      <c r="EE688" s="13"/>
      <c r="EF688" s="97"/>
      <c r="EG688" s="97"/>
      <c r="EH688" s="97"/>
      <c r="EI688" s="97"/>
      <c r="EJ688" s="97"/>
      <c r="EK688" s="13"/>
      <c r="EL688" s="13"/>
      <c r="EM688" s="13"/>
      <c r="EN688" s="13"/>
      <c r="EO688" s="13"/>
      <c r="EP688" s="13"/>
      <c r="EQ688" s="13"/>
      <c r="ER688" s="13"/>
    </row>
    <row r="689"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7"/>
      <c r="DJ689" s="7"/>
      <c r="DK689" s="7"/>
      <c r="DL689" s="7"/>
      <c r="DM689" s="7"/>
      <c r="DN689" s="7"/>
      <c r="DO689" s="7"/>
      <c r="DP689" s="13"/>
      <c r="DQ689" s="13"/>
      <c r="DR689" s="13"/>
      <c r="DS689" s="13"/>
      <c r="DT689" s="13"/>
      <c r="DU689" s="13"/>
      <c r="DV689" s="13"/>
      <c r="DW689" s="13"/>
      <c r="DX689" s="13"/>
      <c r="DY689" s="13"/>
      <c r="DZ689" s="13"/>
      <c r="EA689" s="13"/>
      <c r="EB689" s="13"/>
      <c r="EC689" s="13"/>
      <c r="ED689" s="13"/>
      <c r="EE689" s="13"/>
      <c r="EF689" s="97"/>
      <c r="EG689" s="97"/>
      <c r="EH689" s="97"/>
      <c r="EI689" s="97"/>
      <c r="EJ689" s="97"/>
      <c r="EK689" s="13"/>
      <c r="EL689" s="13"/>
      <c r="EM689" s="13"/>
      <c r="EN689" s="13"/>
      <c r="EO689" s="13"/>
      <c r="EP689" s="13"/>
      <c r="EQ689" s="13"/>
      <c r="ER689" s="13"/>
    </row>
    <row r="690"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7"/>
      <c r="DJ690" s="7"/>
      <c r="DK690" s="7"/>
      <c r="DL690" s="7"/>
      <c r="DM690" s="7"/>
      <c r="DN690" s="7"/>
      <c r="DO690" s="7"/>
      <c r="DP690" s="13"/>
      <c r="DQ690" s="13"/>
      <c r="DR690" s="13"/>
      <c r="DS690" s="13"/>
      <c r="DT690" s="13"/>
      <c r="DU690" s="13"/>
      <c r="DV690" s="13"/>
      <c r="DW690" s="13"/>
      <c r="DX690" s="13"/>
      <c r="DY690" s="13"/>
      <c r="DZ690" s="13"/>
      <c r="EA690" s="13"/>
      <c r="EB690" s="13"/>
      <c r="EC690" s="13"/>
      <c r="ED690" s="13"/>
      <c r="EE690" s="13"/>
      <c r="EF690" s="97"/>
      <c r="EG690" s="97"/>
      <c r="EH690" s="97"/>
      <c r="EI690" s="97"/>
      <c r="EJ690" s="97"/>
      <c r="EK690" s="13"/>
      <c r="EL690" s="13"/>
      <c r="EM690" s="13"/>
      <c r="EN690" s="13"/>
      <c r="EO690" s="13"/>
      <c r="EP690" s="13"/>
      <c r="EQ690" s="13"/>
      <c r="ER690" s="13"/>
    </row>
    <row r="691"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7"/>
      <c r="DJ691" s="7"/>
      <c r="DK691" s="7"/>
      <c r="DL691" s="7"/>
      <c r="DM691" s="7"/>
      <c r="DN691" s="7"/>
      <c r="DO691" s="7"/>
      <c r="DP691" s="13"/>
      <c r="DQ691" s="13"/>
      <c r="DR691" s="13"/>
      <c r="DS691" s="13"/>
      <c r="DT691" s="13"/>
      <c r="DU691" s="13"/>
      <c r="DV691" s="13"/>
      <c r="DW691" s="13"/>
      <c r="DX691" s="13"/>
      <c r="DY691" s="13"/>
      <c r="DZ691" s="13"/>
      <c r="EA691" s="13"/>
      <c r="EB691" s="13"/>
      <c r="EC691" s="13"/>
      <c r="ED691" s="13"/>
      <c r="EE691" s="13"/>
      <c r="EF691" s="97"/>
      <c r="EG691" s="97"/>
      <c r="EH691" s="97"/>
      <c r="EI691" s="97"/>
      <c r="EJ691" s="97"/>
      <c r="EK691" s="13"/>
      <c r="EL691" s="13"/>
      <c r="EM691" s="13"/>
      <c r="EN691" s="13"/>
      <c r="EO691" s="13"/>
      <c r="EP691" s="13"/>
      <c r="EQ691" s="13"/>
      <c r="ER691" s="13"/>
    </row>
    <row r="692"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7"/>
      <c r="DJ692" s="7"/>
      <c r="DK692" s="7"/>
      <c r="DL692" s="7"/>
      <c r="DM692" s="7"/>
      <c r="DN692" s="7"/>
      <c r="DO692" s="7"/>
      <c r="DP692" s="13"/>
      <c r="DQ692" s="13"/>
      <c r="DR692" s="13"/>
      <c r="DS692" s="13"/>
      <c r="DT692" s="13"/>
      <c r="DU692" s="13"/>
      <c r="DV692" s="13"/>
      <c r="DW692" s="13"/>
      <c r="DX692" s="13"/>
      <c r="DY692" s="13"/>
      <c r="DZ692" s="13"/>
      <c r="EA692" s="13"/>
      <c r="EB692" s="13"/>
      <c r="EC692" s="13"/>
      <c r="ED692" s="13"/>
      <c r="EE692" s="13"/>
      <c r="EF692" s="97"/>
      <c r="EG692" s="97"/>
      <c r="EH692" s="97"/>
      <c r="EI692" s="97"/>
      <c r="EJ692" s="97"/>
      <c r="EK692" s="13"/>
      <c r="EL692" s="13"/>
      <c r="EM692" s="13"/>
      <c r="EN692" s="13"/>
      <c r="EO692" s="13"/>
      <c r="EP692" s="13"/>
      <c r="EQ692" s="13"/>
      <c r="ER692" s="13"/>
    </row>
    <row r="693"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7"/>
      <c r="DJ693" s="7"/>
      <c r="DK693" s="7"/>
      <c r="DL693" s="7"/>
      <c r="DM693" s="7"/>
      <c r="DN693" s="7"/>
      <c r="DO693" s="7"/>
      <c r="DP693" s="13"/>
      <c r="DQ693" s="13"/>
      <c r="DR693" s="13"/>
      <c r="DS693" s="13"/>
      <c r="DT693" s="13"/>
      <c r="DU693" s="13"/>
      <c r="DV693" s="13"/>
      <c r="DW693" s="13"/>
      <c r="DX693" s="13"/>
      <c r="DY693" s="13"/>
      <c r="DZ693" s="13"/>
      <c r="EA693" s="13"/>
      <c r="EB693" s="13"/>
      <c r="EC693" s="13"/>
      <c r="ED693" s="13"/>
      <c r="EE693" s="13"/>
      <c r="EF693" s="97"/>
      <c r="EG693" s="97"/>
      <c r="EH693" s="97"/>
      <c r="EI693" s="97"/>
      <c r="EJ693" s="97"/>
      <c r="EK693" s="13"/>
      <c r="EL693" s="13"/>
      <c r="EM693" s="13"/>
      <c r="EN693" s="13"/>
      <c r="EO693" s="13"/>
      <c r="EP693" s="13"/>
      <c r="EQ693" s="13"/>
      <c r="ER693" s="13"/>
    </row>
    <row r="694"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7"/>
      <c r="DJ694" s="7"/>
      <c r="DK694" s="7"/>
      <c r="DL694" s="7"/>
      <c r="DM694" s="7"/>
      <c r="DN694" s="7"/>
      <c r="DO694" s="7"/>
      <c r="DP694" s="13"/>
      <c r="DQ694" s="13"/>
      <c r="DR694" s="13"/>
      <c r="DS694" s="13"/>
      <c r="DT694" s="13"/>
      <c r="DU694" s="13"/>
      <c r="DV694" s="13"/>
      <c r="DW694" s="13"/>
      <c r="DX694" s="13"/>
      <c r="DY694" s="13"/>
      <c r="DZ694" s="13"/>
      <c r="EA694" s="13"/>
      <c r="EB694" s="13"/>
      <c r="EC694" s="13"/>
      <c r="ED694" s="13"/>
      <c r="EE694" s="13"/>
      <c r="EF694" s="97"/>
      <c r="EG694" s="97"/>
      <c r="EH694" s="97"/>
      <c r="EI694" s="97"/>
      <c r="EJ694" s="97"/>
      <c r="EK694" s="13"/>
      <c r="EL694" s="13"/>
      <c r="EM694" s="13"/>
      <c r="EN694" s="13"/>
      <c r="EO694" s="13"/>
      <c r="EP694" s="13"/>
      <c r="EQ694" s="13"/>
      <c r="ER694" s="13"/>
    </row>
    <row r="695"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7"/>
      <c r="DJ695" s="7"/>
      <c r="DK695" s="7"/>
      <c r="DL695" s="7"/>
      <c r="DM695" s="7"/>
      <c r="DN695" s="7"/>
      <c r="DO695" s="7"/>
      <c r="DP695" s="13"/>
      <c r="DQ695" s="13"/>
      <c r="DR695" s="13"/>
      <c r="DS695" s="13"/>
      <c r="DT695" s="13"/>
      <c r="DU695" s="13"/>
      <c r="DV695" s="13"/>
      <c r="DW695" s="13"/>
      <c r="DX695" s="13"/>
      <c r="DY695" s="13"/>
      <c r="DZ695" s="13"/>
      <c r="EA695" s="13"/>
      <c r="EB695" s="13"/>
      <c r="EC695" s="13"/>
      <c r="ED695" s="13"/>
      <c r="EE695" s="13"/>
      <c r="EF695" s="97"/>
      <c r="EG695" s="97"/>
      <c r="EH695" s="97"/>
      <c r="EI695" s="97"/>
      <c r="EJ695" s="97"/>
      <c r="EK695" s="13"/>
      <c r="EL695" s="13"/>
      <c r="EM695" s="13"/>
      <c r="EN695" s="13"/>
      <c r="EO695" s="13"/>
      <c r="EP695" s="13"/>
      <c r="EQ695" s="13"/>
      <c r="ER695" s="13"/>
    </row>
    <row r="69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7"/>
      <c r="DJ696" s="7"/>
      <c r="DK696" s="7"/>
      <c r="DL696" s="7"/>
      <c r="DM696" s="7"/>
      <c r="DN696" s="7"/>
      <c r="DO696" s="7"/>
      <c r="DP696" s="13"/>
      <c r="DQ696" s="13"/>
      <c r="DR696" s="13"/>
      <c r="DS696" s="13"/>
      <c r="DT696" s="13"/>
      <c r="DU696" s="13"/>
      <c r="DV696" s="13"/>
      <c r="DW696" s="13"/>
      <c r="DX696" s="13"/>
      <c r="DY696" s="13"/>
      <c r="DZ696" s="13"/>
      <c r="EA696" s="13"/>
      <c r="EB696" s="13"/>
      <c r="EC696" s="13"/>
      <c r="ED696" s="13"/>
      <c r="EE696" s="13"/>
      <c r="EF696" s="97"/>
      <c r="EG696" s="97"/>
      <c r="EH696" s="97"/>
      <c r="EI696" s="97"/>
      <c r="EJ696" s="97"/>
      <c r="EK696" s="13"/>
      <c r="EL696" s="13"/>
      <c r="EM696" s="13"/>
      <c r="EN696" s="13"/>
      <c r="EO696" s="13"/>
      <c r="EP696" s="13"/>
      <c r="EQ696" s="13"/>
      <c r="ER696" s="13"/>
    </row>
    <row r="697"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7"/>
      <c r="DJ697" s="7"/>
      <c r="DK697" s="7"/>
      <c r="DL697" s="7"/>
      <c r="DM697" s="7"/>
      <c r="DN697" s="7"/>
      <c r="DO697" s="7"/>
      <c r="DP697" s="13"/>
      <c r="DQ697" s="13"/>
      <c r="DR697" s="13"/>
      <c r="DS697" s="13"/>
      <c r="DT697" s="13"/>
      <c r="DU697" s="13"/>
      <c r="DV697" s="13"/>
      <c r="DW697" s="13"/>
      <c r="DX697" s="13"/>
      <c r="DY697" s="13"/>
      <c r="DZ697" s="13"/>
      <c r="EA697" s="13"/>
      <c r="EB697" s="13"/>
      <c r="EC697" s="13"/>
      <c r="ED697" s="13"/>
      <c r="EE697" s="13"/>
      <c r="EF697" s="97"/>
      <c r="EG697" s="97"/>
      <c r="EH697" s="97"/>
      <c r="EI697" s="97"/>
      <c r="EJ697" s="97"/>
      <c r="EK697" s="13"/>
      <c r="EL697" s="13"/>
      <c r="EM697" s="13"/>
      <c r="EN697" s="13"/>
      <c r="EO697" s="13"/>
      <c r="EP697" s="13"/>
      <c r="EQ697" s="13"/>
      <c r="ER697" s="13"/>
    </row>
    <row r="698"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7"/>
      <c r="DJ698" s="7"/>
      <c r="DK698" s="7"/>
      <c r="DL698" s="7"/>
      <c r="DM698" s="7"/>
      <c r="DN698" s="7"/>
      <c r="DO698" s="7"/>
      <c r="DP698" s="13"/>
      <c r="DQ698" s="13"/>
      <c r="DR698" s="13"/>
      <c r="DS698" s="13"/>
      <c r="DT698" s="13"/>
      <c r="DU698" s="13"/>
      <c r="DV698" s="13"/>
      <c r="DW698" s="13"/>
      <c r="DX698" s="13"/>
      <c r="DY698" s="13"/>
      <c r="DZ698" s="13"/>
      <c r="EA698" s="13"/>
      <c r="EB698" s="13"/>
      <c r="EC698" s="13"/>
      <c r="ED698" s="13"/>
      <c r="EE698" s="13"/>
      <c r="EF698" s="97"/>
      <c r="EG698" s="97"/>
      <c r="EH698" s="97"/>
      <c r="EI698" s="97"/>
      <c r="EJ698" s="97"/>
      <c r="EK698" s="13"/>
      <c r="EL698" s="13"/>
      <c r="EM698" s="13"/>
      <c r="EN698" s="13"/>
      <c r="EO698" s="13"/>
      <c r="EP698" s="13"/>
      <c r="EQ698" s="13"/>
      <c r="ER698" s="13"/>
    </row>
    <row r="699"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7"/>
      <c r="DJ699" s="7"/>
      <c r="DK699" s="7"/>
      <c r="DL699" s="7"/>
      <c r="DM699" s="7"/>
      <c r="DN699" s="7"/>
      <c r="DO699" s="7"/>
      <c r="DP699" s="13"/>
      <c r="DQ699" s="13"/>
      <c r="DR699" s="13"/>
      <c r="DS699" s="13"/>
      <c r="DT699" s="13"/>
      <c r="DU699" s="13"/>
      <c r="DV699" s="13"/>
      <c r="DW699" s="13"/>
      <c r="DX699" s="13"/>
      <c r="DY699" s="13"/>
      <c r="DZ699" s="13"/>
      <c r="EA699" s="13"/>
      <c r="EB699" s="13"/>
      <c r="EC699" s="13"/>
      <c r="ED699" s="13"/>
      <c r="EE699" s="13"/>
      <c r="EF699" s="97"/>
      <c r="EG699" s="97"/>
      <c r="EH699" s="97"/>
      <c r="EI699" s="97"/>
      <c r="EJ699" s="97"/>
      <c r="EK699" s="13"/>
      <c r="EL699" s="13"/>
      <c r="EM699" s="13"/>
      <c r="EN699" s="13"/>
      <c r="EO699" s="13"/>
      <c r="EP699" s="13"/>
      <c r="EQ699" s="13"/>
      <c r="ER699" s="13"/>
    </row>
    <row r="700"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7"/>
      <c r="DJ700" s="7"/>
      <c r="DK700" s="7"/>
      <c r="DL700" s="7"/>
      <c r="DM700" s="7"/>
      <c r="DN700" s="7"/>
      <c r="DO700" s="7"/>
      <c r="DP700" s="13"/>
      <c r="DQ700" s="13"/>
      <c r="DR700" s="13"/>
      <c r="DS700" s="13"/>
      <c r="DT700" s="13"/>
      <c r="DU700" s="13"/>
      <c r="DV700" s="13"/>
      <c r="DW700" s="13"/>
      <c r="DX700" s="13"/>
      <c r="DY700" s="13"/>
      <c r="DZ700" s="13"/>
      <c r="EA700" s="13"/>
      <c r="EB700" s="13"/>
      <c r="EC700" s="13"/>
      <c r="ED700" s="13"/>
      <c r="EE700" s="13"/>
      <c r="EF700" s="97"/>
      <c r="EG700" s="97"/>
      <c r="EH700" s="97"/>
      <c r="EI700" s="97"/>
      <c r="EJ700" s="97"/>
      <c r="EK700" s="13"/>
      <c r="EL700" s="13"/>
      <c r="EM700" s="13"/>
      <c r="EN700" s="13"/>
      <c r="EO700" s="13"/>
      <c r="EP700" s="13"/>
      <c r="EQ700" s="13"/>
      <c r="ER700" s="13"/>
    </row>
    <row r="701"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7"/>
      <c r="DJ701" s="7"/>
      <c r="DK701" s="7"/>
      <c r="DL701" s="7"/>
      <c r="DM701" s="7"/>
      <c r="DN701" s="7"/>
      <c r="DO701" s="7"/>
      <c r="DP701" s="13"/>
      <c r="DQ701" s="13"/>
      <c r="DR701" s="13"/>
      <c r="DS701" s="13"/>
      <c r="DT701" s="13"/>
      <c r="DU701" s="13"/>
      <c r="DV701" s="13"/>
      <c r="DW701" s="13"/>
      <c r="DX701" s="13"/>
      <c r="DY701" s="13"/>
      <c r="DZ701" s="13"/>
      <c r="EA701" s="13"/>
      <c r="EB701" s="13"/>
      <c r="EC701" s="13"/>
      <c r="ED701" s="13"/>
      <c r="EE701" s="13"/>
      <c r="EF701" s="97"/>
      <c r="EG701" s="97"/>
      <c r="EH701" s="97"/>
      <c r="EI701" s="97"/>
      <c r="EJ701" s="97"/>
      <c r="EK701" s="13"/>
      <c r="EL701" s="13"/>
      <c r="EM701" s="13"/>
      <c r="EN701" s="13"/>
      <c r="EO701" s="13"/>
      <c r="EP701" s="13"/>
      <c r="EQ701" s="13"/>
      <c r="ER701" s="13"/>
    </row>
    <row r="702"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7"/>
      <c r="DJ702" s="7"/>
      <c r="DK702" s="7"/>
      <c r="DL702" s="7"/>
      <c r="DM702" s="7"/>
      <c r="DN702" s="7"/>
      <c r="DO702" s="7"/>
      <c r="DP702" s="13"/>
      <c r="DQ702" s="13"/>
      <c r="DR702" s="13"/>
      <c r="DS702" s="13"/>
      <c r="DT702" s="13"/>
      <c r="DU702" s="13"/>
      <c r="DV702" s="13"/>
      <c r="DW702" s="13"/>
      <c r="DX702" s="13"/>
      <c r="DY702" s="13"/>
      <c r="DZ702" s="13"/>
      <c r="EA702" s="13"/>
      <c r="EB702" s="13"/>
      <c r="EC702" s="13"/>
      <c r="ED702" s="13"/>
      <c r="EE702" s="13"/>
      <c r="EF702" s="97"/>
      <c r="EG702" s="97"/>
      <c r="EH702" s="97"/>
      <c r="EI702" s="97"/>
      <c r="EJ702" s="97"/>
      <c r="EK702" s="13"/>
      <c r="EL702" s="13"/>
      <c r="EM702" s="13"/>
      <c r="EN702" s="13"/>
      <c r="EO702" s="13"/>
      <c r="EP702" s="13"/>
      <c r="EQ702" s="13"/>
      <c r="ER702" s="13"/>
    </row>
    <row r="703"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7"/>
      <c r="DJ703" s="7"/>
      <c r="DK703" s="7"/>
      <c r="DL703" s="7"/>
      <c r="DM703" s="7"/>
      <c r="DN703" s="7"/>
      <c r="DO703" s="7"/>
      <c r="DP703" s="13"/>
      <c r="DQ703" s="13"/>
      <c r="DR703" s="13"/>
      <c r="DS703" s="13"/>
      <c r="DT703" s="13"/>
      <c r="DU703" s="13"/>
      <c r="DV703" s="13"/>
      <c r="DW703" s="13"/>
      <c r="DX703" s="13"/>
      <c r="DY703" s="13"/>
      <c r="DZ703" s="13"/>
      <c r="EA703" s="13"/>
      <c r="EB703" s="13"/>
      <c r="EC703" s="13"/>
      <c r="ED703" s="13"/>
      <c r="EE703" s="13"/>
      <c r="EF703" s="97"/>
      <c r="EG703" s="97"/>
      <c r="EH703" s="97"/>
      <c r="EI703" s="97"/>
      <c r="EJ703" s="97"/>
      <c r="EK703" s="13"/>
      <c r="EL703" s="13"/>
      <c r="EM703" s="13"/>
      <c r="EN703" s="13"/>
      <c r="EO703" s="13"/>
      <c r="EP703" s="13"/>
      <c r="EQ703" s="13"/>
      <c r="ER703" s="13"/>
    </row>
    <row r="704"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7"/>
      <c r="DJ704" s="7"/>
      <c r="DK704" s="7"/>
      <c r="DL704" s="7"/>
      <c r="DM704" s="7"/>
      <c r="DN704" s="7"/>
      <c r="DO704" s="7"/>
      <c r="DP704" s="13"/>
      <c r="DQ704" s="13"/>
      <c r="DR704" s="13"/>
      <c r="DS704" s="13"/>
      <c r="DT704" s="13"/>
      <c r="DU704" s="13"/>
      <c r="DV704" s="13"/>
      <c r="DW704" s="13"/>
      <c r="DX704" s="13"/>
      <c r="DY704" s="13"/>
      <c r="DZ704" s="13"/>
      <c r="EA704" s="13"/>
      <c r="EB704" s="13"/>
      <c r="EC704" s="13"/>
      <c r="ED704" s="13"/>
      <c r="EE704" s="13"/>
      <c r="EF704" s="97"/>
      <c r="EG704" s="97"/>
      <c r="EH704" s="97"/>
      <c r="EI704" s="97"/>
      <c r="EJ704" s="97"/>
      <c r="EK704" s="13"/>
      <c r="EL704" s="13"/>
      <c r="EM704" s="13"/>
      <c r="EN704" s="13"/>
      <c r="EO704" s="13"/>
      <c r="EP704" s="13"/>
      <c r="EQ704" s="13"/>
      <c r="ER704" s="13"/>
    </row>
    <row r="705"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7"/>
      <c r="DJ705" s="7"/>
      <c r="DK705" s="7"/>
      <c r="DL705" s="7"/>
      <c r="DM705" s="7"/>
      <c r="DN705" s="7"/>
      <c r="DO705" s="7"/>
      <c r="DP705" s="13"/>
      <c r="DQ705" s="13"/>
      <c r="DR705" s="13"/>
      <c r="DS705" s="13"/>
      <c r="DT705" s="13"/>
      <c r="DU705" s="13"/>
      <c r="DV705" s="13"/>
      <c r="DW705" s="13"/>
      <c r="DX705" s="13"/>
      <c r="DY705" s="13"/>
      <c r="DZ705" s="13"/>
      <c r="EA705" s="13"/>
      <c r="EB705" s="13"/>
      <c r="EC705" s="13"/>
      <c r="ED705" s="13"/>
      <c r="EE705" s="13"/>
      <c r="EF705" s="97"/>
      <c r="EG705" s="97"/>
      <c r="EH705" s="97"/>
      <c r="EI705" s="97"/>
      <c r="EJ705" s="97"/>
      <c r="EK705" s="13"/>
      <c r="EL705" s="13"/>
      <c r="EM705" s="13"/>
      <c r="EN705" s="13"/>
      <c r="EO705" s="13"/>
      <c r="EP705" s="13"/>
      <c r="EQ705" s="13"/>
      <c r="ER705" s="13"/>
    </row>
    <row r="70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7"/>
      <c r="DJ706" s="7"/>
      <c r="DK706" s="7"/>
      <c r="DL706" s="7"/>
      <c r="DM706" s="7"/>
      <c r="DN706" s="7"/>
      <c r="DO706" s="7"/>
      <c r="DP706" s="13"/>
      <c r="DQ706" s="13"/>
      <c r="DR706" s="13"/>
      <c r="DS706" s="13"/>
      <c r="DT706" s="13"/>
      <c r="DU706" s="13"/>
      <c r="DV706" s="13"/>
      <c r="DW706" s="13"/>
      <c r="DX706" s="13"/>
      <c r="DY706" s="13"/>
      <c r="DZ706" s="13"/>
      <c r="EA706" s="13"/>
      <c r="EB706" s="13"/>
      <c r="EC706" s="13"/>
      <c r="ED706" s="13"/>
      <c r="EE706" s="13"/>
      <c r="EF706" s="97"/>
      <c r="EG706" s="97"/>
      <c r="EH706" s="97"/>
      <c r="EI706" s="97"/>
      <c r="EJ706" s="97"/>
      <c r="EK706" s="13"/>
      <c r="EL706" s="13"/>
      <c r="EM706" s="13"/>
      <c r="EN706" s="13"/>
      <c r="EO706" s="13"/>
      <c r="EP706" s="13"/>
      <c r="EQ706" s="13"/>
      <c r="ER706" s="13"/>
    </row>
    <row r="707"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7"/>
      <c r="DJ707" s="7"/>
      <c r="DK707" s="7"/>
      <c r="DL707" s="7"/>
      <c r="DM707" s="7"/>
      <c r="DN707" s="7"/>
      <c r="DO707" s="7"/>
      <c r="DP707" s="13"/>
      <c r="DQ707" s="13"/>
      <c r="DR707" s="13"/>
      <c r="DS707" s="13"/>
      <c r="DT707" s="13"/>
      <c r="DU707" s="13"/>
      <c r="DV707" s="13"/>
      <c r="DW707" s="13"/>
      <c r="DX707" s="13"/>
      <c r="DY707" s="13"/>
      <c r="DZ707" s="13"/>
      <c r="EA707" s="13"/>
      <c r="EB707" s="13"/>
      <c r="EC707" s="13"/>
      <c r="ED707" s="13"/>
      <c r="EE707" s="13"/>
      <c r="EF707" s="97"/>
      <c r="EG707" s="97"/>
      <c r="EH707" s="97"/>
      <c r="EI707" s="97"/>
      <c r="EJ707" s="97"/>
      <c r="EK707" s="13"/>
      <c r="EL707" s="13"/>
      <c r="EM707" s="13"/>
      <c r="EN707" s="13"/>
      <c r="EO707" s="13"/>
      <c r="EP707" s="13"/>
      <c r="EQ707" s="13"/>
      <c r="ER707" s="13"/>
    </row>
    <row r="708"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7"/>
      <c r="DJ708" s="7"/>
      <c r="DK708" s="7"/>
      <c r="DL708" s="7"/>
      <c r="DM708" s="7"/>
      <c r="DN708" s="7"/>
      <c r="DO708" s="7"/>
      <c r="DP708" s="13"/>
      <c r="DQ708" s="13"/>
      <c r="DR708" s="13"/>
      <c r="DS708" s="13"/>
      <c r="DT708" s="13"/>
      <c r="DU708" s="13"/>
      <c r="DV708" s="13"/>
      <c r="DW708" s="13"/>
      <c r="DX708" s="13"/>
      <c r="DY708" s="13"/>
      <c r="DZ708" s="13"/>
      <c r="EA708" s="13"/>
      <c r="EB708" s="13"/>
      <c r="EC708" s="13"/>
      <c r="ED708" s="13"/>
      <c r="EE708" s="13"/>
      <c r="EF708" s="97"/>
      <c r="EG708" s="97"/>
      <c r="EH708" s="97"/>
      <c r="EI708" s="97"/>
      <c r="EJ708" s="97"/>
      <c r="EK708" s="13"/>
      <c r="EL708" s="13"/>
      <c r="EM708" s="13"/>
      <c r="EN708" s="13"/>
      <c r="EO708" s="13"/>
      <c r="EP708" s="13"/>
      <c r="EQ708" s="13"/>
      <c r="ER708" s="13"/>
    </row>
    <row r="709"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7"/>
      <c r="DJ709" s="7"/>
      <c r="DK709" s="7"/>
      <c r="DL709" s="7"/>
      <c r="DM709" s="7"/>
      <c r="DN709" s="7"/>
      <c r="DO709" s="7"/>
      <c r="DP709" s="13"/>
      <c r="DQ709" s="13"/>
      <c r="DR709" s="13"/>
      <c r="DS709" s="13"/>
      <c r="DT709" s="13"/>
      <c r="DU709" s="13"/>
      <c r="DV709" s="13"/>
      <c r="DW709" s="13"/>
      <c r="DX709" s="13"/>
      <c r="DY709" s="13"/>
      <c r="DZ709" s="13"/>
      <c r="EA709" s="13"/>
      <c r="EB709" s="13"/>
      <c r="EC709" s="13"/>
      <c r="ED709" s="13"/>
      <c r="EE709" s="13"/>
      <c r="EF709" s="97"/>
      <c r="EG709" s="97"/>
      <c r="EH709" s="97"/>
      <c r="EI709" s="97"/>
      <c r="EJ709" s="97"/>
      <c r="EK709" s="13"/>
      <c r="EL709" s="13"/>
      <c r="EM709" s="13"/>
      <c r="EN709" s="13"/>
      <c r="EO709" s="13"/>
      <c r="EP709" s="13"/>
      <c r="EQ709" s="13"/>
      <c r="ER709" s="13"/>
    </row>
    <row r="710"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7"/>
      <c r="DJ710" s="7"/>
      <c r="DK710" s="7"/>
      <c r="DL710" s="7"/>
      <c r="DM710" s="7"/>
      <c r="DN710" s="7"/>
      <c r="DO710" s="7"/>
      <c r="DP710" s="13"/>
      <c r="DQ710" s="13"/>
      <c r="DR710" s="13"/>
      <c r="DS710" s="13"/>
      <c r="DT710" s="13"/>
      <c r="DU710" s="13"/>
      <c r="DV710" s="13"/>
      <c r="DW710" s="13"/>
      <c r="DX710" s="13"/>
      <c r="DY710" s="13"/>
      <c r="DZ710" s="13"/>
      <c r="EA710" s="13"/>
      <c r="EB710" s="13"/>
      <c r="EC710" s="13"/>
      <c r="ED710" s="13"/>
      <c r="EE710" s="13"/>
      <c r="EF710" s="97"/>
      <c r="EG710" s="97"/>
      <c r="EH710" s="97"/>
      <c r="EI710" s="97"/>
      <c r="EJ710" s="97"/>
      <c r="EK710" s="13"/>
      <c r="EL710" s="13"/>
      <c r="EM710" s="13"/>
      <c r="EN710" s="13"/>
      <c r="EO710" s="13"/>
      <c r="EP710" s="13"/>
      <c r="EQ710" s="13"/>
      <c r="ER710" s="13"/>
    </row>
    <row r="711"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7"/>
      <c r="DJ711" s="7"/>
      <c r="DK711" s="7"/>
      <c r="DL711" s="7"/>
      <c r="DM711" s="7"/>
      <c r="DN711" s="7"/>
      <c r="DO711" s="7"/>
      <c r="DP711" s="13"/>
      <c r="DQ711" s="13"/>
      <c r="DR711" s="13"/>
      <c r="DS711" s="13"/>
      <c r="DT711" s="13"/>
      <c r="DU711" s="13"/>
      <c r="DV711" s="13"/>
      <c r="DW711" s="13"/>
      <c r="DX711" s="13"/>
      <c r="DY711" s="13"/>
      <c r="DZ711" s="13"/>
      <c r="EA711" s="13"/>
      <c r="EB711" s="13"/>
      <c r="EC711" s="13"/>
      <c r="ED711" s="13"/>
      <c r="EE711" s="13"/>
      <c r="EF711" s="97"/>
      <c r="EG711" s="97"/>
      <c r="EH711" s="97"/>
      <c r="EI711" s="97"/>
      <c r="EJ711" s="97"/>
      <c r="EK711" s="13"/>
      <c r="EL711" s="13"/>
      <c r="EM711" s="13"/>
      <c r="EN711" s="13"/>
      <c r="EO711" s="13"/>
      <c r="EP711" s="13"/>
      <c r="EQ711" s="13"/>
      <c r="ER711" s="13"/>
    </row>
    <row r="712"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7"/>
      <c r="DJ712" s="7"/>
      <c r="DK712" s="7"/>
      <c r="DL712" s="7"/>
      <c r="DM712" s="7"/>
      <c r="DN712" s="7"/>
      <c r="DO712" s="7"/>
      <c r="DP712" s="13"/>
      <c r="DQ712" s="13"/>
      <c r="DR712" s="13"/>
      <c r="DS712" s="13"/>
      <c r="DT712" s="13"/>
      <c r="DU712" s="13"/>
      <c r="DV712" s="13"/>
      <c r="DW712" s="13"/>
      <c r="DX712" s="13"/>
      <c r="DY712" s="13"/>
      <c r="DZ712" s="13"/>
      <c r="EA712" s="13"/>
      <c r="EB712" s="13"/>
      <c r="EC712" s="13"/>
      <c r="ED712" s="13"/>
      <c r="EE712" s="13"/>
      <c r="EF712" s="97"/>
      <c r="EG712" s="97"/>
      <c r="EH712" s="97"/>
      <c r="EI712" s="97"/>
      <c r="EJ712" s="97"/>
      <c r="EK712" s="13"/>
      <c r="EL712" s="13"/>
      <c r="EM712" s="13"/>
      <c r="EN712" s="13"/>
      <c r="EO712" s="13"/>
      <c r="EP712" s="13"/>
      <c r="EQ712" s="13"/>
      <c r="ER712" s="13"/>
    </row>
    <row r="713"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7"/>
      <c r="DJ713" s="7"/>
      <c r="DK713" s="7"/>
      <c r="DL713" s="7"/>
      <c r="DM713" s="7"/>
      <c r="DN713" s="7"/>
      <c r="DO713" s="7"/>
      <c r="DP713" s="13"/>
      <c r="DQ713" s="13"/>
      <c r="DR713" s="13"/>
      <c r="DS713" s="13"/>
      <c r="DT713" s="13"/>
      <c r="DU713" s="13"/>
      <c r="DV713" s="13"/>
      <c r="DW713" s="13"/>
      <c r="DX713" s="13"/>
      <c r="DY713" s="13"/>
      <c r="DZ713" s="13"/>
      <c r="EA713" s="13"/>
      <c r="EB713" s="13"/>
      <c r="EC713" s="13"/>
      <c r="ED713" s="13"/>
      <c r="EE713" s="13"/>
      <c r="EF713" s="97"/>
      <c r="EG713" s="97"/>
      <c r="EH713" s="97"/>
      <c r="EI713" s="97"/>
      <c r="EJ713" s="97"/>
      <c r="EK713" s="13"/>
      <c r="EL713" s="13"/>
      <c r="EM713" s="13"/>
      <c r="EN713" s="13"/>
      <c r="EO713" s="13"/>
      <c r="EP713" s="13"/>
      <c r="EQ713" s="13"/>
      <c r="ER713" s="13"/>
    </row>
    <row r="714"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7"/>
      <c r="DJ714" s="7"/>
      <c r="DK714" s="7"/>
      <c r="DL714" s="7"/>
      <c r="DM714" s="7"/>
      <c r="DN714" s="7"/>
      <c r="DO714" s="7"/>
      <c r="DP714" s="13"/>
      <c r="DQ714" s="13"/>
      <c r="DR714" s="13"/>
      <c r="DS714" s="13"/>
      <c r="DT714" s="13"/>
      <c r="DU714" s="13"/>
      <c r="DV714" s="13"/>
      <c r="DW714" s="13"/>
      <c r="DX714" s="13"/>
      <c r="DY714" s="13"/>
      <c r="DZ714" s="13"/>
      <c r="EA714" s="13"/>
      <c r="EB714" s="13"/>
      <c r="EC714" s="13"/>
      <c r="ED714" s="13"/>
      <c r="EE714" s="13"/>
      <c r="EF714" s="97"/>
      <c r="EG714" s="97"/>
      <c r="EH714" s="97"/>
      <c r="EI714" s="97"/>
      <c r="EJ714" s="97"/>
      <c r="EK714" s="13"/>
      <c r="EL714" s="13"/>
      <c r="EM714" s="13"/>
      <c r="EN714" s="13"/>
      <c r="EO714" s="13"/>
      <c r="EP714" s="13"/>
      <c r="EQ714" s="13"/>
      <c r="ER714" s="13"/>
    </row>
    <row r="715"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7"/>
      <c r="DJ715" s="7"/>
      <c r="DK715" s="7"/>
      <c r="DL715" s="7"/>
      <c r="DM715" s="7"/>
      <c r="DN715" s="7"/>
      <c r="DO715" s="7"/>
      <c r="DP715" s="13"/>
      <c r="DQ715" s="13"/>
      <c r="DR715" s="13"/>
      <c r="DS715" s="13"/>
      <c r="DT715" s="13"/>
      <c r="DU715" s="13"/>
      <c r="DV715" s="13"/>
      <c r="DW715" s="13"/>
      <c r="DX715" s="13"/>
      <c r="DY715" s="13"/>
      <c r="DZ715" s="13"/>
      <c r="EA715" s="13"/>
      <c r="EB715" s="13"/>
      <c r="EC715" s="13"/>
      <c r="ED715" s="13"/>
      <c r="EE715" s="13"/>
      <c r="EF715" s="97"/>
      <c r="EG715" s="97"/>
      <c r="EH715" s="97"/>
      <c r="EI715" s="97"/>
      <c r="EJ715" s="97"/>
      <c r="EK715" s="13"/>
      <c r="EL715" s="13"/>
      <c r="EM715" s="13"/>
      <c r="EN715" s="13"/>
      <c r="EO715" s="13"/>
      <c r="EP715" s="13"/>
      <c r="EQ715" s="13"/>
      <c r="ER715" s="13"/>
    </row>
    <row r="71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7"/>
      <c r="DJ716" s="7"/>
      <c r="DK716" s="7"/>
      <c r="DL716" s="7"/>
      <c r="DM716" s="7"/>
      <c r="DN716" s="7"/>
      <c r="DO716" s="7"/>
      <c r="DP716" s="13"/>
      <c r="DQ716" s="13"/>
      <c r="DR716" s="13"/>
      <c r="DS716" s="13"/>
      <c r="DT716" s="13"/>
      <c r="DU716" s="13"/>
      <c r="DV716" s="13"/>
      <c r="DW716" s="13"/>
      <c r="DX716" s="13"/>
      <c r="DY716" s="13"/>
      <c r="DZ716" s="13"/>
      <c r="EA716" s="13"/>
      <c r="EB716" s="13"/>
      <c r="EC716" s="13"/>
      <c r="ED716" s="13"/>
      <c r="EE716" s="13"/>
      <c r="EF716" s="97"/>
      <c r="EG716" s="97"/>
      <c r="EH716" s="97"/>
      <c r="EI716" s="97"/>
      <c r="EJ716" s="97"/>
      <c r="EK716" s="13"/>
      <c r="EL716" s="13"/>
      <c r="EM716" s="13"/>
      <c r="EN716" s="13"/>
      <c r="EO716" s="13"/>
      <c r="EP716" s="13"/>
      <c r="EQ716" s="13"/>
      <c r="ER716" s="13"/>
    </row>
    <row r="717"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7"/>
      <c r="DJ717" s="7"/>
      <c r="DK717" s="7"/>
      <c r="DL717" s="7"/>
      <c r="DM717" s="7"/>
      <c r="DN717" s="7"/>
      <c r="DO717" s="7"/>
      <c r="DP717" s="13"/>
      <c r="DQ717" s="13"/>
      <c r="DR717" s="13"/>
      <c r="DS717" s="13"/>
      <c r="DT717" s="13"/>
      <c r="DU717" s="13"/>
      <c r="DV717" s="13"/>
      <c r="DW717" s="13"/>
      <c r="DX717" s="13"/>
      <c r="DY717" s="13"/>
      <c r="DZ717" s="13"/>
      <c r="EA717" s="13"/>
      <c r="EB717" s="13"/>
      <c r="EC717" s="13"/>
      <c r="ED717" s="13"/>
      <c r="EE717" s="13"/>
      <c r="EF717" s="97"/>
      <c r="EG717" s="97"/>
      <c r="EH717" s="97"/>
      <c r="EI717" s="97"/>
      <c r="EJ717" s="97"/>
      <c r="EK717" s="13"/>
      <c r="EL717" s="13"/>
      <c r="EM717" s="13"/>
      <c r="EN717" s="13"/>
      <c r="EO717" s="13"/>
      <c r="EP717" s="13"/>
      <c r="EQ717" s="13"/>
      <c r="ER717" s="13"/>
    </row>
    <row r="718"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7"/>
      <c r="DJ718" s="7"/>
      <c r="DK718" s="7"/>
      <c r="DL718" s="7"/>
      <c r="DM718" s="7"/>
      <c r="DN718" s="7"/>
      <c r="DO718" s="7"/>
      <c r="DP718" s="13"/>
      <c r="DQ718" s="13"/>
      <c r="DR718" s="13"/>
      <c r="DS718" s="13"/>
      <c r="DT718" s="13"/>
      <c r="DU718" s="13"/>
      <c r="DV718" s="13"/>
      <c r="DW718" s="13"/>
      <c r="DX718" s="13"/>
      <c r="DY718" s="13"/>
      <c r="DZ718" s="13"/>
      <c r="EA718" s="13"/>
      <c r="EB718" s="13"/>
      <c r="EC718" s="13"/>
      <c r="ED718" s="13"/>
      <c r="EE718" s="13"/>
      <c r="EF718" s="97"/>
      <c r="EG718" s="97"/>
      <c r="EH718" s="97"/>
      <c r="EI718" s="97"/>
      <c r="EJ718" s="97"/>
      <c r="EK718" s="13"/>
      <c r="EL718" s="13"/>
      <c r="EM718" s="13"/>
      <c r="EN718" s="13"/>
      <c r="EO718" s="13"/>
      <c r="EP718" s="13"/>
      <c r="EQ718" s="13"/>
      <c r="ER718" s="13"/>
    </row>
    <row r="719"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7"/>
      <c r="DJ719" s="7"/>
      <c r="DK719" s="7"/>
      <c r="DL719" s="7"/>
      <c r="DM719" s="7"/>
      <c r="DN719" s="7"/>
      <c r="DO719" s="7"/>
      <c r="DP719" s="13"/>
      <c r="DQ719" s="13"/>
      <c r="DR719" s="13"/>
      <c r="DS719" s="13"/>
      <c r="DT719" s="13"/>
      <c r="DU719" s="13"/>
      <c r="DV719" s="13"/>
      <c r="DW719" s="13"/>
      <c r="DX719" s="13"/>
      <c r="DY719" s="13"/>
      <c r="DZ719" s="13"/>
      <c r="EA719" s="13"/>
      <c r="EB719" s="13"/>
      <c r="EC719" s="13"/>
      <c r="ED719" s="13"/>
      <c r="EE719" s="13"/>
      <c r="EF719" s="97"/>
      <c r="EG719" s="97"/>
      <c r="EH719" s="97"/>
      <c r="EI719" s="97"/>
      <c r="EJ719" s="97"/>
      <c r="EK719" s="13"/>
      <c r="EL719" s="13"/>
      <c r="EM719" s="13"/>
      <c r="EN719" s="13"/>
      <c r="EO719" s="13"/>
      <c r="EP719" s="13"/>
      <c r="EQ719" s="13"/>
      <c r="ER719" s="13"/>
    </row>
    <row r="720"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7"/>
      <c r="DJ720" s="7"/>
      <c r="DK720" s="7"/>
      <c r="DL720" s="7"/>
      <c r="DM720" s="7"/>
      <c r="DN720" s="7"/>
      <c r="DO720" s="7"/>
      <c r="DP720" s="13"/>
      <c r="DQ720" s="13"/>
      <c r="DR720" s="13"/>
      <c r="DS720" s="13"/>
      <c r="DT720" s="13"/>
      <c r="DU720" s="13"/>
      <c r="DV720" s="13"/>
      <c r="DW720" s="13"/>
      <c r="DX720" s="13"/>
      <c r="DY720" s="13"/>
      <c r="DZ720" s="13"/>
      <c r="EA720" s="13"/>
      <c r="EB720" s="13"/>
      <c r="EC720" s="13"/>
      <c r="ED720" s="13"/>
      <c r="EE720" s="13"/>
      <c r="EF720" s="97"/>
      <c r="EG720" s="97"/>
      <c r="EH720" s="97"/>
      <c r="EI720" s="97"/>
      <c r="EJ720" s="97"/>
      <c r="EK720" s="13"/>
      <c r="EL720" s="13"/>
      <c r="EM720" s="13"/>
      <c r="EN720" s="13"/>
      <c r="EO720" s="13"/>
      <c r="EP720" s="13"/>
      <c r="EQ720" s="13"/>
      <c r="ER720" s="13"/>
    </row>
    <row r="721"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7"/>
      <c r="DJ721" s="7"/>
      <c r="DK721" s="7"/>
      <c r="DL721" s="7"/>
      <c r="DM721" s="7"/>
      <c r="DN721" s="7"/>
      <c r="DO721" s="7"/>
      <c r="DP721" s="13"/>
      <c r="DQ721" s="13"/>
      <c r="DR721" s="13"/>
      <c r="DS721" s="13"/>
      <c r="DT721" s="13"/>
      <c r="DU721" s="13"/>
      <c r="DV721" s="13"/>
      <c r="DW721" s="13"/>
      <c r="DX721" s="13"/>
      <c r="DY721" s="13"/>
      <c r="DZ721" s="13"/>
      <c r="EA721" s="13"/>
      <c r="EB721" s="13"/>
      <c r="EC721" s="13"/>
      <c r="ED721" s="13"/>
      <c r="EE721" s="13"/>
      <c r="EF721" s="97"/>
      <c r="EG721" s="97"/>
      <c r="EH721" s="97"/>
      <c r="EI721" s="97"/>
      <c r="EJ721" s="97"/>
      <c r="EK721" s="13"/>
      <c r="EL721" s="13"/>
      <c r="EM721" s="13"/>
      <c r="EN721" s="13"/>
      <c r="EO721" s="13"/>
      <c r="EP721" s="13"/>
      <c r="EQ721" s="13"/>
      <c r="ER721" s="13"/>
    </row>
    <row r="722"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7"/>
      <c r="DJ722" s="7"/>
      <c r="DK722" s="7"/>
      <c r="DL722" s="7"/>
      <c r="DM722" s="7"/>
      <c r="DN722" s="7"/>
      <c r="DO722" s="7"/>
      <c r="DP722" s="13"/>
      <c r="DQ722" s="13"/>
      <c r="DR722" s="13"/>
      <c r="DS722" s="13"/>
      <c r="DT722" s="13"/>
      <c r="DU722" s="13"/>
      <c r="DV722" s="13"/>
      <c r="DW722" s="13"/>
      <c r="DX722" s="13"/>
      <c r="DY722" s="13"/>
      <c r="DZ722" s="13"/>
      <c r="EA722" s="13"/>
      <c r="EB722" s="13"/>
      <c r="EC722" s="13"/>
      <c r="ED722" s="13"/>
      <c r="EE722" s="13"/>
      <c r="EF722" s="97"/>
      <c r="EG722" s="97"/>
      <c r="EH722" s="97"/>
      <c r="EI722" s="97"/>
      <c r="EJ722" s="97"/>
      <c r="EK722" s="13"/>
      <c r="EL722" s="13"/>
      <c r="EM722" s="13"/>
      <c r="EN722" s="13"/>
      <c r="EO722" s="13"/>
      <c r="EP722" s="13"/>
      <c r="EQ722" s="13"/>
      <c r="ER722" s="13"/>
    </row>
    <row r="723"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7"/>
      <c r="DJ723" s="7"/>
      <c r="DK723" s="7"/>
      <c r="DL723" s="7"/>
      <c r="DM723" s="7"/>
      <c r="DN723" s="7"/>
      <c r="DO723" s="7"/>
      <c r="DP723" s="13"/>
      <c r="DQ723" s="13"/>
      <c r="DR723" s="13"/>
      <c r="DS723" s="13"/>
      <c r="DT723" s="13"/>
      <c r="DU723" s="13"/>
      <c r="DV723" s="13"/>
      <c r="DW723" s="13"/>
      <c r="DX723" s="13"/>
      <c r="DY723" s="13"/>
      <c r="DZ723" s="13"/>
      <c r="EA723" s="13"/>
      <c r="EB723" s="13"/>
      <c r="EC723" s="13"/>
      <c r="ED723" s="13"/>
      <c r="EE723" s="13"/>
      <c r="EF723" s="97"/>
      <c r="EG723" s="97"/>
      <c r="EH723" s="97"/>
      <c r="EI723" s="97"/>
      <c r="EJ723" s="97"/>
      <c r="EK723" s="13"/>
      <c r="EL723" s="13"/>
      <c r="EM723" s="13"/>
      <c r="EN723" s="13"/>
      <c r="EO723" s="13"/>
      <c r="EP723" s="13"/>
      <c r="EQ723" s="13"/>
      <c r="ER723" s="13"/>
    </row>
    <row r="724"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7"/>
      <c r="DJ724" s="7"/>
      <c r="DK724" s="7"/>
      <c r="DL724" s="7"/>
      <c r="DM724" s="7"/>
      <c r="DN724" s="7"/>
      <c r="DO724" s="7"/>
      <c r="DP724" s="13"/>
      <c r="DQ724" s="13"/>
      <c r="DR724" s="13"/>
      <c r="DS724" s="13"/>
      <c r="DT724" s="13"/>
      <c r="DU724" s="13"/>
      <c r="DV724" s="13"/>
      <c r="DW724" s="13"/>
      <c r="DX724" s="13"/>
      <c r="DY724" s="13"/>
      <c r="DZ724" s="13"/>
      <c r="EA724" s="13"/>
      <c r="EB724" s="13"/>
      <c r="EC724" s="13"/>
      <c r="ED724" s="13"/>
      <c r="EE724" s="13"/>
      <c r="EF724" s="97"/>
      <c r="EG724" s="97"/>
      <c r="EH724" s="97"/>
      <c r="EI724" s="97"/>
      <c r="EJ724" s="97"/>
      <c r="EK724" s="13"/>
      <c r="EL724" s="13"/>
      <c r="EM724" s="13"/>
      <c r="EN724" s="13"/>
      <c r="EO724" s="13"/>
      <c r="EP724" s="13"/>
      <c r="EQ724" s="13"/>
      <c r="ER724" s="13"/>
    </row>
    <row r="725"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7"/>
      <c r="DJ725" s="7"/>
      <c r="DK725" s="7"/>
      <c r="DL725" s="7"/>
      <c r="DM725" s="7"/>
      <c r="DN725" s="7"/>
      <c r="DO725" s="7"/>
      <c r="DP725" s="13"/>
      <c r="DQ725" s="13"/>
      <c r="DR725" s="13"/>
      <c r="DS725" s="13"/>
      <c r="DT725" s="13"/>
      <c r="DU725" s="13"/>
      <c r="DV725" s="13"/>
      <c r="DW725" s="13"/>
      <c r="DX725" s="13"/>
      <c r="DY725" s="13"/>
      <c r="DZ725" s="13"/>
      <c r="EA725" s="13"/>
      <c r="EB725" s="13"/>
      <c r="EC725" s="13"/>
      <c r="ED725" s="13"/>
      <c r="EE725" s="13"/>
      <c r="EF725" s="97"/>
      <c r="EG725" s="97"/>
      <c r="EH725" s="97"/>
      <c r="EI725" s="97"/>
      <c r="EJ725" s="97"/>
      <c r="EK725" s="13"/>
      <c r="EL725" s="13"/>
      <c r="EM725" s="13"/>
      <c r="EN725" s="13"/>
      <c r="EO725" s="13"/>
      <c r="EP725" s="13"/>
      <c r="EQ725" s="13"/>
      <c r="ER725" s="13"/>
    </row>
    <row r="7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7"/>
      <c r="DJ726" s="7"/>
      <c r="DK726" s="7"/>
      <c r="DL726" s="7"/>
      <c r="DM726" s="7"/>
      <c r="DN726" s="7"/>
      <c r="DO726" s="7"/>
      <c r="DP726" s="13"/>
      <c r="DQ726" s="13"/>
      <c r="DR726" s="13"/>
      <c r="DS726" s="13"/>
      <c r="DT726" s="13"/>
      <c r="DU726" s="13"/>
      <c r="DV726" s="13"/>
      <c r="DW726" s="13"/>
      <c r="DX726" s="13"/>
      <c r="DY726" s="13"/>
      <c r="DZ726" s="13"/>
      <c r="EA726" s="13"/>
      <c r="EB726" s="13"/>
      <c r="EC726" s="13"/>
      <c r="ED726" s="13"/>
      <c r="EE726" s="13"/>
      <c r="EF726" s="97"/>
      <c r="EG726" s="97"/>
      <c r="EH726" s="97"/>
      <c r="EI726" s="97"/>
      <c r="EJ726" s="97"/>
      <c r="EK726" s="13"/>
      <c r="EL726" s="13"/>
      <c r="EM726" s="13"/>
      <c r="EN726" s="13"/>
      <c r="EO726" s="13"/>
      <c r="EP726" s="13"/>
      <c r="EQ726" s="13"/>
      <c r="ER726" s="13"/>
    </row>
    <row r="727"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7"/>
      <c r="DJ727" s="7"/>
      <c r="DK727" s="7"/>
      <c r="DL727" s="7"/>
      <c r="DM727" s="7"/>
      <c r="DN727" s="7"/>
      <c r="DO727" s="7"/>
      <c r="DP727" s="13"/>
      <c r="DQ727" s="13"/>
      <c r="DR727" s="13"/>
      <c r="DS727" s="13"/>
      <c r="DT727" s="13"/>
      <c r="DU727" s="13"/>
      <c r="DV727" s="13"/>
      <c r="DW727" s="13"/>
      <c r="DX727" s="13"/>
      <c r="DY727" s="13"/>
      <c r="DZ727" s="13"/>
      <c r="EA727" s="13"/>
      <c r="EB727" s="13"/>
      <c r="EC727" s="13"/>
      <c r="ED727" s="13"/>
      <c r="EE727" s="13"/>
      <c r="EF727" s="97"/>
      <c r="EG727" s="97"/>
      <c r="EH727" s="97"/>
      <c r="EI727" s="97"/>
      <c r="EJ727" s="97"/>
      <c r="EK727" s="13"/>
      <c r="EL727" s="13"/>
      <c r="EM727" s="13"/>
      <c r="EN727" s="13"/>
      <c r="EO727" s="13"/>
      <c r="EP727" s="13"/>
      <c r="EQ727" s="13"/>
      <c r="ER727" s="13"/>
    </row>
    <row r="728"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7"/>
      <c r="DJ728" s="7"/>
      <c r="DK728" s="7"/>
      <c r="DL728" s="7"/>
      <c r="DM728" s="7"/>
      <c r="DN728" s="7"/>
      <c r="DO728" s="7"/>
      <c r="DP728" s="13"/>
      <c r="DQ728" s="13"/>
      <c r="DR728" s="13"/>
      <c r="DS728" s="13"/>
      <c r="DT728" s="13"/>
      <c r="DU728" s="13"/>
      <c r="DV728" s="13"/>
      <c r="DW728" s="13"/>
      <c r="DX728" s="13"/>
      <c r="DY728" s="13"/>
      <c r="DZ728" s="13"/>
      <c r="EA728" s="13"/>
      <c r="EB728" s="13"/>
      <c r="EC728" s="13"/>
      <c r="ED728" s="13"/>
      <c r="EE728" s="13"/>
      <c r="EF728" s="97"/>
      <c r="EG728" s="97"/>
      <c r="EH728" s="97"/>
      <c r="EI728" s="97"/>
      <c r="EJ728" s="97"/>
      <c r="EK728" s="13"/>
      <c r="EL728" s="13"/>
      <c r="EM728" s="13"/>
      <c r="EN728" s="13"/>
      <c r="EO728" s="13"/>
      <c r="EP728" s="13"/>
      <c r="EQ728" s="13"/>
      <c r="ER728" s="13"/>
    </row>
    <row r="729"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7"/>
      <c r="DJ729" s="7"/>
      <c r="DK729" s="7"/>
      <c r="DL729" s="7"/>
      <c r="DM729" s="7"/>
      <c r="DN729" s="7"/>
      <c r="DO729" s="7"/>
      <c r="DP729" s="13"/>
      <c r="DQ729" s="13"/>
      <c r="DR729" s="13"/>
      <c r="DS729" s="13"/>
      <c r="DT729" s="13"/>
      <c r="DU729" s="13"/>
      <c r="DV729" s="13"/>
      <c r="DW729" s="13"/>
      <c r="DX729" s="13"/>
      <c r="DY729" s="13"/>
      <c r="DZ729" s="13"/>
      <c r="EA729" s="13"/>
      <c r="EB729" s="13"/>
      <c r="EC729" s="13"/>
      <c r="ED729" s="13"/>
      <c r="EE729" s="13"/>
      <c r="EF729" s="97"/>
      <c r="EG729" s="97"/>
      <c r="EH729" s="97"/>
      <c r="EI729" s="97"/>
      <c r="EJ729" s="97"/>
      <c r="EK729" s="13"/>
      <c r="EL729" s="13"/>
      <c r="EM729" s="13"/>
      <c r="EN729" s="13"/>
      <c r="EO729" s="13"/>
      <c r="EP729" s="13"/>
      <c r="EQ729" s="13"/>
      <c r="ER729" s="13"/>
    </row>
    <row r="730"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7"/>
      <c r="DJ730" s="7"/>
      <c r="DK730" s="7"/>
      <c r="DL730" s="7"/>
      <c r="DM730" s="7"/>
      <c r="DN730" s="7"/>
      <c r="DO730" s="7"/>
      <c r="DP730" s="13"/>
      <c r="DQ730" s="13"/>
      <c r="DR730" s="13"/>
      <c r="DS730" s="13"/>
      <c r="DT730" s="13"/>
      <c r="DU730" s="13"/>
      <c r="DV730" s="13"/>
      <c r="DW730" s="13"/>
      <c r="DX730" s="13"/>
      <c r="DY730" s="13"/>
      <c r="DZ730" s="13"/>
      <c r="EA730" s="13"/>
      <c r="EB730" s="13"/>
      <c r="EC730" s="13"/>
      <c r="ED730" s="13"/>
      <c r="EE730" s="13"/>
      <c r="EF730" s="97"/>
      <c r="EG730" s="97"/>
      <c r="EH730" s="97"/>
      <c r="EI730" s="97"/>
      <c r="EJ730" s="97"/>
      <c r="EK730" s="13"/>
      <c r="EL730" s="13"/>
      <c r="EM730" s="13"/>
      <c r="EN730" s="13"/>
      <c r="EO730" s="13"/>
      <c r="EP730" s="13"/>
      <c r="EQ730" s="13"/>
      <c r="ER730" s="13"/>
    </row>
    <row r="731"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7"/>
      <c r="DJ731" s="7"/>
      <c r="DK731" s="7"/>
      <c r="DL731" s="7"/>
      <c r="DM731" s="7"/>
      <c r="DN731" s="7"/>
      <c r="DO731" s="7"/>
      <c r="DP731" s="13"/>
      <c r="DQ731" s="13"/>
      <c r="DR731" s="13"/>
      <c r="DS731" s="13"/>
      <c r="DT731" s="13"/>
      <c r="DU731" s="13"/>
      <c r="DV731" s="13"/>
      <c r="DW731" s="13"/>
      <c r="DX731" s="13"/>
      <c r="DY731" s="13"/>
      <c r="DZ731" s="13"/>
      <c r="EA731" s="13"/>
      <c r="EB731" s="13"/>
      <c r="EC731" s="13"/>
      <c r="ED731" s="13"/>
      <c r="EE731" s="13"/>
      <c r="EF731" s="97"/>
      <c r="EG731" s="97"/>
      <c r="EH731" s="97"/>
      <c r="EI731" s="97"/>
      <c r="EJ731" s="97"/>
      <c r="EK731" s="13"/>
      <c r="EL731" s="13"/>
      <c r="EM731" s="13"/>
      <c r="EN731" s="13"/>
      <c r="EO731" s="13"/>
      <c r="EP731" s="13"/>
      <c r="EQ731" s="13"/>
      <c r="ER731" s="13"/>
    </row>
    <row r="732"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7"/>
      <c r="DJ732" s="7"/>
      <c r="DK732" s="7"/>
      <c r="DL732" s="7"/>
      <c r="DM732" s="7"/>
      <c r="DN732" s="7"/>
      <c r="DO732" s="7"/>
      <c r="DP732" s="13"/>
      <c r="DQ732" s="13"/>
      <c r="DR732" s="13"/>
      <c r="DS732" s="13"/>
      <c r="DT732" s="13"/>
      <c r="DU732" s="13"/>
      <c r="DV732" s="13"/>
      <c r="DW732" s="13"/>
      <c r="DX732" s="13"/>
      <c r="DY732" s="13"/>
      <c r="DZ732" s="13"/>
      <c r="EA732" s="13"/>
      <c r="EB732" s="13"/>
      <c r="EC732" s="13"/>
      <c r="ED732" s="13"/>
      <c r="EE732" s="13"/>
      <c r="EF732" s="97"/>
      <c r="EG732" s="97"/>
      <c r="EH732" s="97"/>
      <c r="EI732" s="97"/>
      <c r="EJ732" s="97"/>
      <c r="EK732" s="13"/>
      <c r="EL732" s="13"/>
      <c r="EM732" s="13"/>
      <c r="EN732" s="13"/>
      <c r="EO732" s="13"/>
      <c r="EP732" s="13"/>
      <c r="EQ732" s="13"/>
      <c r="ER732" s="13"/>
    </row>
    <row r="733"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7"/>
      <c r="DJ733" s="7"/>
      <c r="DK733" s="7"/>
      <c r="DL733" s="7"/>
      <c r="DM733" s="7"/>
      <c r="DN733" s="7"/>
      <c r="DO733" s="7"/>
      <c r="DP733" s="13"/>
      <c r="DQ733" s="13"/>
      <c r="DR733" s="13"/>
      <c r="DS733" s="13"/>
      <c r="DT733" s="13"/>
      <c r="DU733" s="13"/>
      <c r="DV733" s="13"/>
      <c r="DW733" s="13"/>
      <c r="DX733" s="13"/>
      <c r="DY733" s="13"/>
      <c r="DZ733" s="13"/>
      <c r="EA733" s="13"/>
      <c r="EB733" s="13"/>
      <c r="EC733" s="13"/>
      <c r="ED733" s="13"/>
      <c r="EE733" s="13"/>
      <c r="EF733" s="97"/>
      <c r="EG733" s="97"/>
      <c r="EH733" s="97"/>
      <c r="EI733" s="97"/>
      <c r="EJ733" s="97"/>
      <c r="EK733" s="13"/>
      <c r="EL733" s="13"/>
      <c r="EM733" s="13"/>
      <c r="EN733" s="13"/>
      <c r="EO733" s="13"/>
      <c r="EP733" s="13"/>
      <c r="EQ733" s="13"/>
      <c r="ER733" s="13"/>
    </row>
    <row r="734"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7"/>
      <c r="DJ734" s="7"/>
      <c r="DK734" s="7"/>
      <c r="DL734" s="7"/>
      <c r="DM734" s="7"/>
      <c r="DN734" s="7"/>
      <c r="DO734" s="7"/>
      <c r="DP734" s="13"/>
      <c r="DQ734" s="13"/>
      <c r="DR734" s="13"/>
      <c r="DS734" s="13"/>
      <c r="DT734" s="13"/>
      <c r="DU734" s="13"/>
      <c r="DV734" s="13"/>
      <c r="DW734" s="13"/>
      <c r="DX734" s="13"/>
      <c r="DY734" s="13"/>
      <c r="DZ734" s="13"/>
      <c r="EA734" s="13"/>
      <c r="EB734" s="13"/>
      <c r="EC734" s="13"/>
      <c r="ED734" s="13"/>
      <c r="EE734" s="13"/>
      <c r="EF734" s="97"/>
      <c r="EG734" s="97"/>
      <c r="EH734" s="97"/>
      <c r="EI734" s="97"/>
      <c r="EJ734" s="97"/>
      <c r="EK734" s="13"/>
      <c r="EL734" s="13"/>
      <c r="EM734" s="13"/>
      <c r="EN734" s="13"/>
      <c r="EO734" s="13"/>
      <c r="EP734" s="13"/>
      <c r="EQ734" s="13"/>
      <c r="ER734" s="13"/>
    </row>
    <row r="735"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7"/>
      <c r="DJ735" s="7"/>
      <c r="DK735" s="7"/>
      <c r="DL735" s="7"/>
      <c r="DM735" s="7"/>
      <c r="DN735" s="7"/>
      <c r="DO735" s="7"/>
      <c r="DP735" s="13"/>
      <c r="DQ735" s="13"/>
      <c r="DR735" s="13"/>
      <c r="DS735" s="13"/>
      <c r="DT735" s="13"/>
      <c r="DU735" s="13"/>
      <c r="DV735" s="13"/>
      <c r="DW735" s="13"/>
      <c r="DX735" s="13"/>
      <c r="DY735" s="13"/>
      <c r="DZ735" s="13"/>
      <c r="EA735" s="13"/>
      <c r="EB735" s="13"/>
      <c r="EC735" s="13"/>
      <c r="ED735" s="13"/>
      <c r="EE735" s="13"/>
      <c r="EF735" s="97"/>
      <c r="EG735" s="97"/>
      <c r="EH735" s="97"/>
      <c r="EI735" s="97"/>
      <c r="EJ735" s="97"/>
      <c r="EK735" s="13"/>
      <c r="EL735" s="13"/>
      <c r="EM735" s="13"/>
      <c r="EN735" s="13"/>
      <c r="EO735" s="13"/>
      <c r="EP735" s="13"/>
      <c r="EQ735" s="13"/>
      <c r="ER735" s="13"/>
    </row>
    <row r="73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7"/>
      <c r="DJ736" s="7"/>
      <c r="DK736" s="7"/>
      <c r="DL736" s="7"/>
      <c r="DM736" s="7"/>
      <c r="DN736" s="7"/>
      <c r="DO736" s="7"/>
      <c r="DP736" s="13"/>
      <c r="DQ736" s="13"/>
      <c r="DR736" s="13"/>
      <c r="DS736" s="13"/>
      <c r="DT736" s="13"/>
      <c r="DU736" s="13"/>
      <c r="DV736" s="13"/>
      <c r="DW736" s="13"/>
      <c r="DX736" s="13"/>
      <c r="DY736" s="13"/>
      <c r="DZ736" s="13"/>
      <c r="EA736" s="13"/>
      <c r="EB736" s="13"/>
      <c r="EC736" s="13"/>
      <c r="ED736" s="13"/>
      <c r="EE736" s="13"/>
      <c r="EF736" s="97"/>
      <c r="EG736" s="97"/>
      <c r="EH736" s="97"/>
      <c r="EI736" s="97"/>
      <c r="EJ736" s="97"/>
      <c r="EK736" s="13"/>
      <c r="EL736" s="13"/>
      <c r="EM736" s="13"/>
      <c r="EN736" s="13"/>
      <c r="EO736" s="13"/>
      <c r="EP736" s="13"/>
      <c r="EQ736" s="13"/>
      <c r="ER736" s="13"/>
    </row>
    <row r="737"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7"/>
      <c r="DJ737" s="7"/>
      <c r="DK737" s="7"/>
      <c r="DL737" s="7"/>
      <c r="DM737" s="7"/>
      <c r="DN737" s="7"/>
      <c r="DO737" s="7"/>
      <c r="DP737" s="13"/>
      <c r="DQ737" s="13"/>
      <c r="DR737" s="13"/>
      <c r="DS737" s="13"/>
      <c r="DT737" s="13"/>
      <c r="DU737" s="13"/>
      <c r="DV737" s="13"/>
      <c r="DW737" s="13"/>
      <c r="DX737" s="13"/>
      <c r="DY737" s="13"/>
      <c r="DZ737" s="13"/>
      <c r="EA737" s="13"/>
      <c r="EB737" s="13"/>
      <c r="EC737" s="13"/>
      <c r="ED737" s="13"/>
      <c r="EE737" s="13"/>
      <c r="EF737" s="97"/>
      <c r="EG737" s="97"/>
      <c r="EH737" s="97"/>
      <c r="EI737" s="97"/>
      <c r="EJ737" s="97"/>
      <c r="EK737" s="13"/>
      <c r="EL737" s="13"/>
      <c r="EM737" s="13"/>
      <c r="EN737" s="13"/>
      <c r="EO737" s="13"/>
      <c r="EP737" s="13"/>
      <c r="EQ737" s="13"/>
      <c r="ER737" s="13"/>
    </row>
    <row r="738"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7"/>
      <c r="DJ738" s="7"/>
      <c r="DK738" s="7"/>
      <c r="DL738" s="7"/>
      <c r="DM738" s="7"/>
      <c r="DN738" s="7"/>
      <c r="DO738" s="7"/>
      <c r="DP738" s="13"/>
      <c r="DQ738" s="13"/>
      <c r="DR738" s="13"/>
      <c r="DS738" s="13"/>
      <c r="DT738" s="13"/>
      <c r="DU738" s="13"/>
      <c r="DV738" s="13"/>
      <c r="DW738" s="13"/>
      <c r="DX738" s="13"/>
      <c r="DY738" s="13"/>
      <c r="DZ738" s="13"/>
      <c r="EA738" s="13"/>
      <c r="EB738" s="13"/>
      <c r="EC738" s="13"/>
      <c r="ED738" s="13"/>
      <c r="EE738" s="13"/>
      <c r="EF738" s="97"/>
      <c r="EG738" s="97"/>
      <c r="EH738" s="97"/>
      <c r="EI738" s="97"/>
      <c r="EJ738" s="97"/>
      <c r="EK738" s="13"/>
      <c r="EL738" s="13"/>
      <c r="EM738" s="13"/>
      <c r="EN738" s="13"/>
      <c r="EO738" s="13"/>
      <c r="EP738" s="13"/>
      <c r="EQ738" s="13"/>
      <c r="ER738" s="13"/>
    </row>
    <row r="739"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7"/>
      <c r="DJ739" s="7"/>
      <c r="DK739" s="7"/>
      <c r="DL739" s="7"/>
      <c r="DM739" s="7"/>
      <c r="DN739" s="7"/>
      <c r="DO739" s="7"/>
      <c r="DP739" s="13"/>
      <c r="DQ739" s="13"/>
      <c r="DR739" s="13"/>
      <c r="DS739" s="13"/>
      <c r="DT739" s="13"/>
      <c r="DU739" s="13"/>
      <c r="DV739" s="13"/>
      <c r="DW739" s="13"/>
      <c r="DX739" s="13"/>
      <c r="DY739" s="13"/>
      <c r="DZ739" s="13"/>
      <c r="EA739" s="13"/>
      <c r="EB739" s="13"/>
      <c r="EC739" s="13"/>
      <c r="ED739" s="13"/>
      <c r="EE739" s="13"/>
      <c r="EF739" s="97"/>
      <c r="EG739" s="97"/>
      <c r="EH739" s="97"/>
      <c r="EI739" s="97"/>
      <c r="EJ739" s="97"/>
      <c r="EK739" s="13"/>
      <c r="EL739" s="13"/>
      <c r="EM739" s="13"/>
      <c r="EN739" s="13"/>
      <c r="EO739" s="13"/>
      <c r="EP739" s="13"/>
      <c r="EQ739" s="13"/>
      <c r="ER739" s="13"/>
    </row>
    <row r="740"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7"/>
      <c r="DJ740" s="7"/>
      <c r="DK740" s="7"/>
      <c r="DL740" s="7"/>
      <c r="DM740" s="7"/>
      <c r="DN740" s="7"/>
      <c r="DO740" s="7"/>
      <c r="DP740" s="13"/>
      <c r="DQ740" s="13"/>
      <c r="DR740" s="13"/>
      <c r="DS740" s="13"/>
      <c r="DT740" s="13"/>
      <c r="DU740" s="13"/>
      <c r="DV740" s="13"/>
      <c r="DW740" s="13"/>
      <c r="DX740" s="13"/>
      <c r="DY740" s="13"/>
      <c r="DZ740" s="13"/>
      <c r="EA740" s="13"/>
      <c r="EB740" s="13"/>
      <c r="EC740" s="13"/>
      <c r="ED740" s="13"/>
      <c r="EE740" s="13"/>
      <c r="EF740" s="97"/>
      <c r="EG740" s="97"/>
      <c r="EH740" s="97"/>
      <c r="EI740" s="97"/>
      <c r="EJ740" s="97"/>
      <c r="EK740" s="13"/>
      <c r="EL740" s="13"/>
      <c r="EM740" s="13"/>
      <c r="EN740" s="13"/>
      <c r="EO740" s="13"/>
      <c r="EP740" s="13"/>
      <c r="EQ740" s="13"/>
      <c r="ER740" s="13"/>
    </row>
    <row r="741"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7"/>
      <c r="DJ741" s="7"/>
      <c r="DK741" s="7"/>
      <c r="DL741" s="7"/>
      <c r="DM741" s="7"/>
      <c r="DN741" s="7"/>
      <c r="DO741" s="7"/>
      <c r="DP741" s="13"/>
      <c r="DQ741" s="13"/>
      <c r="DR741" s="13"/>
      <c r="DS741" s="13"/>
      <c r="DT741" s="13"/>
      <c r="DU741" s="13"/>
      <c r="DV741" s="13"/>
      <c r="DW741" s="13"/>
      <c r="DX741" s="13"/>
      <c r="DY741" s="13"/>
      <c r="DZ741" s="13"/>
      <c r="EA741" s="13"/>
      <c r="EB741" s="13"/>
      <c r="EC741" s="13"/>
      <c r="ED741" s="13"/>
      <c r="EE741" s="13"/>
      <c r="EF741" s="97"/>
      <c r="EG741" s="97"/>
      <c r="EH741" s="97"/>
      <c r="EI741" s="97"/>
      <c r="EJ741" s="97"/>
      <c r="EK741" s="13"/>
      <c r="EL741" s="13"/>
      <c r="EM741" s="13"/>
      <c r="EN741" s="13"/>
      <c r="EO741" s="13"/>
      <c r="EP741" s="13"/>
      <c r="EQ741" s="13"/>
      <c r="ER741" s="13"/>
    </row>
    <row r="742"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7"/>
      <c r="DJ742" s="7"/>
      <c r="DK742" s="7"/>
      <c r="DL742" s="7"/>
      <c r="DM742" s="7"/>
      <c r="DN742" s="7"/>
      <c r="DO742" s="7"/>
      <c r="DP742" s="13"/>
      <c r="DQ742" s="13"/>
      <c r="DR742" s="13"/>
      <c r="DS742" s="13"/>
      <c r="DT742" s="13"/>
      <c r="DU742" s="13"/>
      <c r="DV742" s="13"/>
      <c r="DW742" s="13"/>
      <c r="DX742" s="13"/>
      <c r="DY742" s="13"/>
      <c r="DZ742" s="13"/>
      <c r="EA742" s="13"/>
      <c r="EB742" s="13"/>
      <c r="EC742" s="13"/>
      <c r="ED742" s="13"/>
      <c r="EE742" s="13"/>
      <c r="EF742" s="97"/>
      <c r="EG742" s="97"/>
      <c r="EH742" s="97"/>
      <c r="EI742" s="97"/>
      <c r="EJ742" s="97"/>
      <c r="EK742" s="13"/>
      <c r="EL742" s="13"/>
      <c r="EM742" s="13"/>
      <c r="EN742" s="13"/>
      <c r="EO742" s="13"/>
      <c r="EP742" s="13"/>
      <c r="EQ742" s="13"/>
      <c r="ER742" s="13"/>
    </row>
    <row r="743"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7"/>
      <c r="DJ743" s="7"/>
      <c r="DK743" s="7"/>
      <c r="DL743" s="7"/>
      <c r="DM743" s="7"/>
      <c r="DN743" s="7"/>
      <c r="DO743" s="7"/>
      <c r="DP743" s="13"/>
      <c r="DQ743" s="13"/>
      <c r="DR743" s="13"/>
      <c r="DS743" s="13"/>
      <c r="DT743" s="13"/>
      <c r="DU743" s="13"/>
      <c r="DV743" s="13"/>
      <c r="DW743" s="13"/>
      <c r="DX743" s="13"/>
      <c r="DY743" s="13"/>
      <c r="DZ743" s="13"/>
      <c r="EA743" s="13"/>
      <c r="EB743" s="13"/>
      <c r="EC743" s="13"/>
      <c r="ED743" s="13"/>
      <c r="EE743" s="13"/>
      <c r="EF743" s="97"/>
      <c r="EG743" s="97"/>
      <c r="EH743" s="97"/>
      <c r="EI743" s="97"/>
      <c r="EJ743" s="97"/>
      <c r="EK743" s="13"/>
      <c r="EL743" s="13"/>
      <c r="EM743" s="13"/>
      <c r="EN743" s="13"/>
      <c r="EO743" s="13"/>
      <c r="EP743" s="13"/>
      <c r="EQ743" s="13"/>
      <c r="ER743" s="13"/>
    </row>
    <row r="744"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7"/>
      <c r="DJ744" s="7"/>
      <c r="DK744" s="7"/>
      <c r="DL744" s="7"/>
      <c r="DM744" s="7"/>
      <c r="DN744" s="7"/>
      <c r="DO744" s="7"/>
      <c r="DP744" s="13"/>
      <c r="DQ744" s="13"/>
      <c r="DR744" s="13"/>
      <c r="DS744" s="13"/>
      <c r="DT744" s="13"/>
      <c r="DU744" s="13"/>
      <c r="DV744" s="13"/>
      <c r="DW744" s="13"/>
      <c r="DX744" s="13"/>
      <c r="DY744" s="13"/>
      <c r="DZ744" s="13"/>
      <c r="EA744" s="13"/>
      <c r="EB744" s="13"/>
      <c r="EC744" s="13"/>
      <c r="ED744" s="13"/>
      <c r="EE744" s="13"/>
      <c r="EF744" s="97"/>
      <c r="EG744" s="97"/>
      <c r="EH744" s="97"/>
      <c r="EI744" s="97"/>
      <c r="EJ744" s="97"/>
      <c r="EK744" s="13"/>
      <c r="EL744" s="13"/>
      <c r="EM744" s="13"/>
      <c r="EN744" s="13"/>
      <c r="EO744" s="13"/>
      <c r="EP744" s="13"/>
      <c r="EQ744" s="13"/>
      <c r="ER744" s="13"/>
    </row>
    <row r="745"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7"/>
      <c r="DJ745" s="7"/>
      <c r="DK745" s="7"/>
      <c r="DL745" s="7"/>
      <c r="DM745" s="7"/>
      <c r="DN745" s="7"/>
      <c r="DO745" s="7"/>
      <c r="DP745" s="13"/>
      <c r="DQ745" s="13"/>
      <c r="DR745" s="13"/>
      <c r="DS745" s="13"/>
      <c r="DT745" s="13"/>
      <c r="DU745" s="13"/>
      <c r="DV745" s="13"/>
      <c r="DW745" s="13"/>
      <c r="DX745" s="13"/>
      <c r="DY745" s="13"/>
      <c r="DZ745" s="13"/>
      <c r="EA745" s="13"/>
      <c r="EB745" s="13"/>
      <c r="EC745" s="13"/>
      <c r="ED745" s="13"/>
      <c r="EE745" s="13"/>
      <c r="EF745" s="97"/>
      <c r="EG745" s="97"/>
      <c r="EH745" s="97"/>
      <c r="EI745" s="97"/>
      <c r="EJ745" s="97"/>
      <c r="EK745" s="13"/>
      <c r="EL745" s="13"/>
      <c r="EM745" s="13"/>
      <c r="EN745" s="13"/>
      <c r="EO745" s="13"/>
      <c r="EP745" s="13"/>
      <c r="EQ745" s="13"/>
      <c r="ER745" s="13"/>
    </row>
    <row r="74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7"/>
      <c r="DJ746" s="7"/>
      <c r="DK746" s="7"/>
      <c r="DL746" s="7"/>
      <c r="DM746" s="7"/>
      <c r="DN746" s="7"/>
      <c r="DO746" s="7"/>
      <c r="DP746" s="13"/>
      <c r="DQ746" s="13"/>
      <c r="DR746" s="13"/>
      <c r="DS746" s="13"/>
      <c r="DT746" s="13"/>
      <c r="DU746" s="13"/>
      <c r="DV746" s="13"/>
      <c r="DW746" s="13"/>
      <c r="DX746" s="13"/>
      <c r="DY746" s="13"/>
      <c r="DZ746" s="13"/>
      <c r="EA746" s="13"/>
      <c r="EB746" s="13"/>
      <c r="EC746" s="13"/>
      <c r="ED746" s="13"/>
      <c r="EE746" s="13"/>
      <c r="EF746" s="97"/>
      <c r="EG746" s="97"/>
      <c r="EH746" s="97"/>
      <c r="EI746" s="97"/>
      <c r="EJ746" s="97"/>
      <c r="EK746" s="13"/>
      <c r="EL746" s="13"/>
      <c r="EM746" s="13"/>
      <c r="EN746" s="13"/>
      <c r="EO746" s="13"/>
      <c r="EP746" s="13"/>
      <c r="EQ746" s="13"/>
      <c r="ER746" s="13"/>
    </row>
    <row r="747"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7"/>
      <c r="DJ747" s="7"/>
      <c r="DK747" s="7"/>
      <c r="DL747" s="7"/>
      <c r="DM747" s="7"/>
      <c r="DN747" s="7"/>
      <c r="DO747" s="7"/>
      <c r="DP747" s="13"/>
      <c r="DQ747" s="13"/>
      <c r="DR747" s="13"/>
      <c r="DS747" s="13"/>
      <c r="DT747" s="13"/>
      <c r="DU747" s="13"/>
      <c r="DV747" s="13"/>
      <c r="DW747" s="13"/>
      <c r="DX747" s="13"/>
      <c r="DY747" s="13"/>
      <c r="DZ747" s="13"/>
      <c r="EA747" s="13"/>
      <c r="EB747" s="13"/>
      <c r="EC747" s="13"/>
      <c r="ED747" s="13"/>
      <c r="EE747" s="13"/>
      <c r="EF747" s="97"/>
      <c r="EG747" s="97"/>
      <c r="EH747" s="97"/>
      <c r="EI747" s="97"/>
      <c r="EJ747" s="97"/>
      <c r="EK747" s="13"/>
      <c r="EL747" s="13"/>
      <c r="EM747" s="13"/>
      <c r="EN747" s="13"/>
      <c r="EO747" s="13"/>
      <c r="EP747" s="13"/>
      <c r="EQ747" s="13"/>
      <c r="ER747" s="13"/>
    </row>
    <row r="748"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7"/>
      <c r="DJ748" s="7"/>
      <c r="DK748" s="7"/>
      <c r="DL748" s="7"/>
      <c r="DM748" s="7"/>
      <c r="DN748" s="7"/>
      <c r="DO748" s="7"/>
      <c r="DP748" s="13"/>
      <c r="DQ748" s="13"/>
      <c r="DR748" s="13"/>
      <c r="DS748" s="13"/>
      <c r="DT748" s="13"/>
      <c r="DU748" s="13"/>
      <c r="DV748" s="13"/>
      <c r="DW748" s="13"/>
      <c r="DX748" s="13"/>
      <c r="DY748" s="13"/>
      <c r="DZ748" s="13"/>
      <c r="EA748" s="13"/>
      <c r="EB748" s="13"/>
      <c r="EC748" s="13"/>
      <c r="ED748" s="13"/>
      <c r="EE748" s="13"/>
      <c r="EF748" s="97"/>
      <c r="EG748" s="97"/>
      <c r="EH748" s="97"/>
      <c r="EI748" s="97"/>
      <c r="EJ748" s="97"/>
      <c r="EK748" s="13"/>
      <c r="EL748" s="13"/>
      <c r="EM748" s="13"/>
      <c r="EN748" s="13"/>
      <c r="EO748" s="13"/>
      <c r="EP748" s="13"/>
      <c r="EQ748" s="13"/>
      <c r="ER748" s="13"/>
    </row>
    <row r="749"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7"/>
      <c r="DJ749" s="7"/>
      <c r="DK749" s="7"/>
      <c r="DL749" s="7"/>
      <c r="DM749" s="7"/>
      <c r="DN749" s="7"/>
      <c r="DO749" s="7"/>
      <c r="DP749" s="13"/>
      <c r="DQ749" s="13"/>
      <c r="DR749" s="13"/>
      <c r="DS749" s="13"/>
      <c r="DT749" s="13"/>
      <c r="DU749" s="13"/>
      <c r="DV749" s="13"/>
      <c r="DW749" s="13"/>
      <c r="DX749" s="13"/>
      <c r="DY749" s="13"/>
      <c r="DZ749" s="13"/>
      <c r="EA749" s="13"/>
      <c r="EB749" s="13"/>
      <c r="EC749" s="13"/>
      <c r="ED749" s="13"/>
      <c r="EE749" s="13"/>
      <c r="EF749" s="97"/>
      <c r="EG749" s="97"/>
      <c r="EH749" s="97"/>
      <c r="EI749" s="97"/>
      <c r="EJ749" s="97"/>
      <c r="EK749" s="13"/>
      <c r="EL749" s="13"/>
      <c r="EM749" s="13"/>
      <c r="EN749" s="13"/>
      <c r="EO749" s="13"/>
      <c r="EP749" s="13"/>
      <c r="EQ749" s="13"/>
      <c r="ER749" s="13"/>
    </row>
    <row r="750"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7"/>
      <c r="DJ750" s="7"/>
      <c r="DK750" s="7"/>
      <c r="DL750" s="7"/>
      <c r="DM750" s="7"/>
      <c r="DN750" s="7"/>
      <c r="DO750" s="7"/>
      <c r="DP750" s="13"/>
      <c r="DQ750" s="13"/>
      <c r="DR750" s="13"/>
      <c r="DS750" s="13"/>
      <c r="DT750" s="13"/>
      <c r="DU750" s="13"/>
      <c r="DV750" s="13"/>
      <c r="DW750" s="13"/>
      <c r="DX750" s="13"/>
      <c r="DY750" s="13"/>
      <c r="DZ750" s="13"/>
      <c r="EA750" s="13"/>
      <c r="EB750" s="13"/>
      <c r="EC750" s="13"/>
      <c r="ED750" s="13"/>
      <c r="EE750" s="13"/>
      <c r="EF750" s="97"/>
      <c r="EG750" s="97"/>
      <c r="EH750" s="97"/>
      <c r="EI750" s="97"/>
      <c r="EJ750" s="97"/>
      <c r="EK750" s="13"/>
      <c r="EL750" s="13"/>
      <c r="EM750" s="13"/>
      <c r="EN750" s="13"/>
      <c r="EO750" s="13"/>
      <c r="EP750" s="13"/>
      <c r="EQ750" s="13"/>
      <c r="ER750" s="13"/>
    </row>
    <row r="751"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7"/>
      <c r="DJ751" s="7"/>
      <c r="DK751" s="7"/>
      <c r="DL751" s="7"/>
      <c r="DM751" s="7"/>
      <c r="DN751" s="7"/>
      <c r="DO751" s="7"/>
      <c r="DP751" s="13"/>
      <c r="DQ751" s="13"/>
      <c r="DR751" s="13"/>
      <c r="DS751" s="13"/>
      <c r="DT751" s="13"/>
      <c r="DU751" s="13"/>
      <c r="DV751" s="13"/>
      <c r="DW751" s="13"/>
      <c r="DX751" s="13"/>
      <c r="DY751" s="13"/>
      <c r="DZ751" s="13"/>
      <c r="EA751" s="13"/>
      <c r="EB751" s="13"/>
      <c r="EC751" s="13"/>
      <c r="ED751" s="13"/>
      <c r="EE751" s="13"/>
      <c r="EF751" s="97"/>
      <c r="EG751" s="97"/>
      <c r="EH751" s="97"/>
      <c r="EI751" s="97"/>
      <c r="EJ751" s="97"/>
      <c r="EK751" s="13"/>
      <c r="EL751" s="13"/>
      <c r="EM751" s="13"/>
      <c r="EN751" s="13"/>
      <c r="EO751" s="13"/>
      <c r="EP751" s="13"/>
      <c r="EQ751" s="13"/>
      <c r="ER751" s="13"/>
    </row>
    <row r="752"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7"/>
      <c r="DJ752" s="7"/>
      <c r="DK752" s="7"/>
      <c r="DL752" s="7"/>
      <c r="DM752" s="7"/>
      <c r="DN752" s="7"/>
      <c r="DO752" s="7"/>
      <c r="DP752" s="13"/>
      <c r="DQ752" s="13"/>
      <c r="DR752" s="13"/>
      <c r="DS752" s="13"/>
      <c r="DT752" s="13"/>
      <c r="DU752" s="13"/>
      <c r="DV752" s="13"/>
      <c r="DW752" s="13"/>
      <c r="DX752" s="13"/>
      <c r="DY752" s="13"/>
      <c r="DZ752" s="13"/>
      <c r="EA752" s="13"/>
      <c r="EB752" s="13"/>
      <c r="EC752" s="13"/>
      <c r="ED752" s="13"/>
      <c r="EE752" s="13"/>
      <c r="EF752" s="97"/>
      <c r="EG752" s="97"/>
      <c r="EH752" s="97"/>
      <c r="EI752" s="97"/>
      <c r="EJ752" s="97"/>
      <c r="EK752" s="13"/>
      <c r="EL752" s="13"/>
      <c r="EM752" s="13"/>
      <c r="EN752" s="13"/>
      <c r="EO752" s="13"/>
      <c r="EP752" s="13"/>
      <c r="EQ752" s="13"/>
      <c r="ER752" s="13"/>
    </row>
    <row r="753"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7"/>
      <c r="DJ753" s="7"/>
      <c r="DK753" s="7"/>
      <c r="DL753" s="7"/>
      <c r="DM753" s="7"/>
      <c r="DN753" s="7"/>
      <c r="DO753" s="7"/>
      <c r="DP753" s="13"/>
      <c r="DQ753" s="13"/>
      <c r="DR753" s="13"/>
      <c r="DS753" s="13"/>
      <c r="DT753" s="13"/>
      <c r="DU753" s="13"/>
      <c r="DV753" s="13"/>
      <c r="DW753" s="13"/>
      <c r="DX753" s="13"/>
      <c r="DY753" s="13"/>
      <c r="DZ753" s="13"/>
      <c r="EA753" s="13"/>
      <c r="EB753" s="13"/>
      <c r="EC753" s="13"/>
      <c r="ED753" s="13"/>
      <c r="EE753" s="13"/>
      <c r="EF753" s="97"/>
      <c r="EG753" s="97"/>
      <c r="EH753" s="97"/>
      <c r="EI753" s="97"/>
      <c r="EJ753" s="97"/>
      <c r="EK753" s="13"/>
      <c r="EL753" s="13"/>
      <c r="EM753" s="13"/>
      <c r="EN753" s="13"/>
      <c r="EO753" s="13"/>
      <c r="EP753" s="13"/>
      <c r="EQ753" s="13"/>
      <c r="ER753" s="13"/>
    </row>
    <row r="754"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7"/>
      <c r="DJ754" s="7"/>
      <c r="DK754" s="7"/>
      <c r="DL754" s="7"/>
      <c r="DM754" s="7"/>
      <c r="DN754" s="7"/>
      <c r="DO754" s="7"/>
      <c r="DP754" s="13"/>
      <c r="DQ754" s="13"/>
      <c r="DR754" s="13"/>
      <c r="DS754" s="13"/>
      <c r="DT754" s="13"/>
      <c r="DU754" s="13"/>
      <c r="DV754" s="13"/>
      <c r="DW754" s="13"/>
      <c r="DX754" s="13"/>
      <c r="DY754" s="13"/>
      <c r="DZ754" s="13"/>
      <c r="EA754" s="13"/>
      <c r="EB754" s="13"/>
      <c r="EC754" s="13"/>
      <c r="ED754" s="13"/>
      <c r="EE754" s="13"/>
      <c r="EF754" s="97"/>
      <c r="EG754" s="97"/>
      <c r="EH754" s="97"/>
      <c r="EI754" s="97"/>
      <c r="EJ754" s="97"/>
      <c r="EK754" s="13"/>
      <c r="EL754" s="13"/>
      <c r="EM754" s="13"/>
      <c r="EN754" s="13"/>
      <c r="EO754" s="13"/>
      <c r="EP754" s="13"/>
      <c r="EQ754" s="13"/>
      <c r="ER754" s="13"/>
    </row>
    <row r="755"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7"/>
      <c r="DJ755" s="7"/>
      <c r="DK755" s="7"/>
      <c r="DL755" s="7"/>
      <c r="DM755" s="7"/>
      <c r="DN755" s="7"/>
      <c r="DO755" s="7"/>
      <c r="DP755" s="13"/>
      <c r="DQ755" s="13"/>
      <c r="DR755" s="13"/>
      <c r="DS755" s="13"/>
      <c r="DT755" s="13"/>
      <c r="DU755" s="13"/>
      <c r="DV755" s="13"/>
      <c r="DW755" s="13"/>
      <c r="DX755" s="13"/>
      <c r="DY755" s="13"/>
      <c r="DZ755" s="13"/>
      <c r="EA755" s="13"/>
      <c r="EB755" s="13"/>
      <c r="EC755" s="13"/>
      <c r="ED755" s="13"/>
      <c r="EE755" s="13"/>
      <c r="EF755" s="97"/>
      <c r="EG755" s="97"/>
      <c r="EH755" s="97"/>
      <c r="EI755" s="97"/>
      <c r="EJ755" s="97"/>
      <c r="EK755" s="13"/>
      <c r="EL755" s="13"/>
      <c r="EM755" s="13"/>
      <c r="EN755" s="13"/>
      <c r="EO755" s="13"/>
      <c r="EP755" s="13"/>
      <c r="EQ755" s="13"/>
      <c r="ER755" s="13"/>
    </row>
    <row r="75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7"/>
      <c r="DJ756" s="7"/>
      <c r="DK756" s="7"/>
      <c r="DL756" s="7"/>
      <c r="DM756" s="7"/>
      <c r="DN756" s="7"/>
      <c r="DO756" s="7"/>
      <c r="DP756" s="13"/>
      <c r="DQ756" s="13"/>
      <c r="DR756" s="13"/>
      <c r="DS756" s="13"/>
      <c r="DT756" s="13"/>
      <c r="DU756" s="13"/>
      <c r="DV756" s="13"/>
      <c r="DW756" s="13"/>
      <c r="DX756" s="13"/>
      <c r="DY756" s="13"/>
      <c r="DZ756" s="13"/>
      <c r="EA756" s="13"/>
      <c r="EB756" s="13"/>
      <c r="EC756" s="13"/>
      <c r="ED756" s="13"/>
      <c r="EE756" s="13"/>
      <c r="EF756" s="97"/>
      <c r="EG756" s="97"/>
      <c r="EH756" s="97"/>
      <c r="EI756" s="97"/>
      <c r="EJ756" s="97"/>
      <c r="EK756" s="13"/>
      <c r="EL756" s="13"/>
      <c r="EM756" s="13"/>
      <c r="EN756" s="13"/>
      <c r="EO756" s="13"/>
      <c r="EP756" s="13"/>
      <c r="EQ756" s="13"/>
      <c r="ER756" s="13"/>
    </row>
    <row r="757"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7"/>
      <c r="DJ757" s="7"/>
      <c r="DK757" s="7"/>
      <c r="DL757" s="7"/>
      <c r="DM757" s="7"/>
      <c r="DN757" s="7"/>
      <c r="DO757" s="7"/>
      <c r="DP757" s="13"/>
      <c r="DQ757" s="13"/>
      <c r="DR757" s="13"/>
      <c r="DS757" s="13"/>
      <c r="DT757" s="13"/>
      <c r="DU757" s="13"/>
      <c r="DV757" s="13"/>
      <c r="DW757" s="13"/>
      <c r="DX757" s="13"/>
      <c r="DY757" s="13"/>
      <c r="DZ757" s="13"/>
      <c r="EA757" s="13"/>
      <c r="EB757" s="13"/>
      <c r="EC757" s="13"/>
      <c r="ED757" s="13"/>
      <c r="EE757" s="13"/>
      <c r="EF757" s="97"/>
      <c r="EG757" s="97"/>
      <c r="EH757" s="97"/>
      <c r="EI757" s="97"/>
      <c r="EJ757" s="97"/>
      <c r="EK757" s="13"/>
      <c r="EL757" s="13"/>
      <c r="EM757" s="13"/>
      <c r="EN757" s="13"/>
      <c r="EO757" s="13"/>
      <c r="EP757" s="13"/>
      <c r="EQ757" s="13"/>
      <c r="ER757" s="13"/>
    </row>
    <row r="758"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7"/>
      <c r="DJ758" s="7"/>
      <c r="DK758" s="7"/>
      <c r="DL758" s="7"/>
      <c r="DM758" s="7"/>
      <c r="DN758" s="7"/>
      <c r="DO758" s="7"/>
      <c r="DP758" s="13"/>
      <c r="DQ758" s="13"/>
      <c r="DR758" s="13"/>
      <c r="DS758" s="13"/>
      <c r="DT758" s="13"/>
      <c r="DU758" s="13"/>
      <c r="DV758" s="13"/>
      <c r="DW758" s="13"/>
      <c r="DX758" s="13"/>
      <c r="DY758" s="13"/>
      <c r="DZ758" s="13"/>
      <c r="EA758" s="13"/>
      <c r="EB758" s="13"/>
      <c r="EC758" s="13"/>
      <c r="ED758" s="13"/>
      <c r="EE758" s="13"/>
      <c r="EF758" s="97"/>
      <c r="EG758" s="97"/>
      <c r="EH758" s="97"/>
      <c r="EI758" s="97"/>
      <c r="EJ758" s="97"/>
      <c r="EK758" s="13"/>
      <c r="EL758" s="13"/>
      <c r="EM758" s="13"/>
      <c r="EN758" s="13"/>
      <c r="EO758" s="13"/>
      <c r="EP758" s="13"/>
      <c r="EQ758" s="13"/>
      <c r="ER758" s="13"/>
    </row>
    <row r="759"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7"/>
      <c r="DJ759" s="7"/>
      <c r="DK759" s="7"/>
      <c r="DL759" s="7"/>
      <c r="DM759" s="7"/>
      <c r="DN759" s="7"/>
      <c r="DO759" s="7"/>
      <c r="DP759" s="13"/>
      <c r="DQ759" s="13"/>
      <c r="DR759" s="13"/>
      <c r="DS759" s="13"/>
      <c r="DT759" s="13"/>
      <c r="DU759" s="13"/>
      <c r="DV759" s="13"/>
      <c r="DW759" s="13"/>
      <c r="DX759" s="13"/>
      <c r="DY759" s="13"/>
      <c r="DZ759" s="13"/>
      <c r="EA759" s="13"/>
      <c r="EB759" s="13"/>
      <c r="EC759" s="13"/>
      <c r="ED759" s="13"/>
      <c r="EE759" s="13"/>
      <c r="EF759" s="97"/>
      <c r="EG759" s="97"/>
      <c r="EH759" s="97"/>
      <c r="EI759" s="97"/>
      <c r="EJ759" s="97"/>
      <c r="EK759" s="13"/>
      <c r="EL759" s="13"/>
      <c r="EM759" s="13"/>
      <c r="EN759" s="13"/>
      <c r="EO759" s="13"/>
      <c r="EP759" s="13"/>
      <c r="EQ759" s="13"/>
      <c r="ER759" s="13"/>
    </row>
    <row r="760"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7"/>
      <c r="DJ760" s="7"/>
      <c r="DK760" s="7"/>
      <c r="DL760" s="7"/>
      <c r="DM760" s="7"/>
      <c r="DN760" s="7"/>
      <c r="DO760" s="7"/>
      <c r="DP760" s="13"/>
      <c r="DQ760" s="13"/>
      <c r="DR760" s="13"/>
      <c r="DS760" s="13"/>
      <c r="DT760" s="13"/>
      <c r="DU760" s="13"/>
      <c r="DV760" s="13"/>
      <c r="DW760" s="13"/>
      <c r="DX760" s="13"/>
      <c r="DY760" s="13"/>
      <c r="DZ760" s="13"/>
      <c r="EA760" s="13"/>
      <c r="EB760" s="13"/>
      <c r="EC760" s="13"/>
      <c r="ED760" s="13"/>
      <c r="EE760" s="13"/>
      <c r="EF760" s="97"/>
      <c r="EG760" s="97"/>
      <c r="EH760" s="97"/>
      <c r="EI760" s="97"/>
      <c r="EJ760" s="97"/>
      <c r="EK760" s="13"/>
      <c r="EL760" s="13"/>
      <c r="EM760" s="13"/>
      <c r="EN760" s="13"/>
      <c r="EO760" s="13"/>
      <c r="EP760" s="13"/>
      <c r="EQ760" s="13"/>
      <c r="ER760" s="13"/>
    </row>
    <row r="761"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7"/>
      <c r="DJ761" s="7"/>
      <c r="DK761" s="7"/>
      <c r="DL761" s="7"/>
      <c r="DM761" s="7"/>
      <c r="DN761" s="7"/>
      <c r="DO761" s="7"/>
      <c r="DP761" s="13"/>
      <c r="DQ761" s="13"/>
      <c r="DR761" s="13"/>
      <c r="DS761" s="13"/>
      <c r="DT761" s="13"/>
      <c r="DU761" s="13"/>
      <c r="DV761" s="13"/>
      <c r="DW761" s="13"/>
      <c r="DX761" s="13"/>
      <c r="DY761" s="13"/>
      <c r="DZ761" s="13"/>
      <c r="EA761" s="13"/>
      <c r="EB761" s="13"/>
      <c r="EC761" s="13"/>
      <c r="ED761" s="13"/>
      <c r="EE761" s="13"/>
      <c r="EF761" s="97"/>
      <c r="EG761" s="97"/>
      <c r="EH761" s="97"/>
      <c r="EI761" s="97"/>
      <c r="EJ761" s="97"/>
      <c r="EK761" s="13"/>
      <c r="EL761" s="13"/>
      <c r="EM761" s="13"/>
      <c r="EN761" s="13"/>
      <c r="EO761" s="13"/>
      <c r="EP761" s="13"/>
      <c r="EQ761" s="13"/>
      <c r="ER761" s="13"/>
    </row>
    <row r="762"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7"/>
      <c r="DJ762" s="7"/>
      <c r="DK762" s="7"/>
      <c r="DL762" s="7"/>
      <c r="DM762" s="7"/>
      <c r="DN762" s="7"/>
      <c r="DO762" s="7"/>
      <c r="DP762" s="13"/>
      <c r="DQ762" s="13"/>
      <c r="DR762" s="13"/>
      <c r="DS762" s="13"/>
      <c r="DT762" s="13"/>
      <c r="DU762" s="13"/>
      <c r="DV762" s="13"/>
      <c r="DW762" s="13"/>
      <c r="DX762" s="13"/>
      <c r="DY762" s="13"/>
      <c r="DZ762" s="13"/>
      <c r="EA762" s="13"/>
      <c r="EB762" s="13"/>
      <c r="EC762" s="13"/>
      <c r="ED762" s="13"/>
      <c r="EE762" s="13"/>
      <c r="EF762" s="97"/>
      <c r="EG762" s="97"/>
      <c r="EH762" s="97"/>
      <c r="EI762" s="97"/>
      <c r="EJ762" s="97"/>
      <c r="EK762" s="13"/>
      <c r="EL762" s="13"/>
      <c r="EM762" s="13"/>
      <c r="EN762" s="13"/>
      <c r="EO762" s="13"/>
      <c r="EP762" s="13"/>
      <c r="EQ762" s="13"/>
      <c r="ER762" s="13"/>
    </row>
    <row r="763"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7"/>
      <c r="DJ763" s="7"/>
      <c r="DK763" s="7"/>
      <c r="DL763" s="7"/>
      <c r="DM763" s="7"/>
      <c r="DN763" s="7"/>
      <c r="DO763" s="7"/>
      <c r="DP763" s="13"/>
      <c r="DQ763" s="13"/>
      <c r="DR763" s="13"/>
      <c r="DS763" s="13"/>
      <c r="DT763" s="13"/>
      <c r="DU763" s="13"/>
      <c r="DV763" s="13"/>
      <c r="DW763" s="13"/>
      <c r="DX763" s="13"/>
      <c r="DY763" s="13"/>
      <c r="DZ763" s="13"/>
      <c r="EA763" s="13"/>
      <c r="EB763" s="13"/>
      <c r="EC763" s="13"/>
      <c r="ED763" s="13"/>
      <c r="EE763" s="13"/>
      <c r="EF763" s="97"/>
      <c r="EG763" s="97"/>
      <c r="EH763" s="97"/>
      <c r="EI763" s="97"/>
      <c r="EJ763" s="97"/>
      <c r="EK763" s="13"/>
      <c r="EL763" s="13"/>
      <c r="EM763" s="13"/>
      <c r="EN763" s="13"/>
      <c r="EO763" s="13"/>
      <c r="EP763" s="13"/>
      <c r="EQ763" s="13"/>
      <c r="ER763" s="13"/>
    </row>
    <row r="764"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7"/>
      <c r="DJ764" s="7"/>
      <c r="DK764" s="7"/>
      <c r="DL764" s="7"/>
      <c r="DM764" s="7"/>
      <c r="DN764" s="7"/>
      <c r="DO764" s="7"/>
      <c r="DP764" s="13"/>
      <c r="DQ764" s="13"/>
      <c r="DR764" s="13"/>
      <c r="DS764" s="13"/>
      <c r="DT764" s="13"/>
      <c r="DU764" s="13"/>
      <c r="DV764" s="13"/>
      <c r="DW764" s="13"/>
      <c r="DX764" s="13"/>
      <c r="DY764" s="13"/>
      <c r="DZ764" s="13"/>
      <c r="EA764" s="13"/>
      <c r="EB764" s="13"/>
      <c r="EC764" s="13"/>
      <c r="ED764" s="13"/>
      <c r="EE764" s="13"/>
      <c r="EF764" s="97"/>
      <c r="EG764" s="97"/>
      <c r="EH764" s="97"/>
      <c r="EI764" s="97"/>
      <c r="EJ764" s="97"/>
      <c r="EK764" s="13"/>
      <c r="EL764" s="13"/>
      <c r="EM764" s="13"/>
      <c r="EN764" s="13"/>
      <c r="EO764" s="13"/>
      <c r="EP764" s="13"/>
      <c r="EQ764" s="13"/>
      <c r="ER764" s="13"/>
    </row>
    <row r="765"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7"/>
      <c r="DJ765" s="7"/>
      <c r="DK765" s="7"/>
      <c r="DL765" s="7"/>
      <c r="DM765" s="7"/>
      <c r="DN765" s="7"/>
      <c r="DO765" s="7"/>
      <c r="DP765" s="13"/>
      <c r="DQ765" s="13"/>
      <c r="DR765" s="13"/>
      <c r="DS765" s="13"/>
      <c r="DT765" s="13"/>
      <c r="DU765" s="13"/>
      <c r="DV765" s="13"/>
      <c r="DW765" s="13"/>
      <c r="DX765" s="13"/>
      <c r="DY765" s="13"/>
      <c r="DZ765" s="13"/>
      <c r="EA765" s="13"/>
      <c r="EB765" s="13"/>
      <c r="EC765" s="13"/>
      <c r="ED765" s="13"/>
      <c r="EE765" s="13"/>
      <c r="EF765" s="97"/>
      <c r="EG765" s="97"/>
      <c r="EH765" s="97"/>
      <c r="EI765" s="97"/>
      <c r="EJ765" s="97"/>
      <c r="EK765" s="13"/>
      <c r="EL765" s="13"/>
      <c r="EM765" s="13"/>
      <c r="EN765" s="13"/>
      <c r="EO765" s="13"/>
      <c r="EP765" s="13"/>
      <c r="EQ765" s="13"/>
      <c r="ER765" s="13"/>
    </row>
    <row r="76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7"/>
      <c r="DJ766" s="7"/>
      <c r="DK766" s="7"/>
      <c r="DL766" s="7"/>
      <c r="DM766" s="7"/>
      <c r="DN766" s="7"/>
      <c r="DO766" s="7"/>
      <c r="DP766" s="13"/>
      <c r="DQ766" s="13"/>
      <c r="DR766" s="13"/>
      <c r="DS766" s="13"/>
      <c r="DT766" s="13"/>
      <c r="DU766" s="13"/>
      <c r="DV766" s="13"/>
      <c r="DW766" s="13"/>
      <c r="DX766" s="13"/>
      <c r="DY766" s="13"/>
      <c r="DZ766" s="13"/>
      <c r="EA766" s="13"/>
      <c r="EB766" s="13"/>
      <c r="EC766" s="13"/>
      <c r="ED766" s="13"/>
      <c r="EE766" s="13"/>
      <c r="EF766" s="97"/>
      <c r="EG766" s="97"/>
      <c r="EH766" s="97"/>
      <c r="EI766" s="97"/>
      <c r="EJ766" s="97"/>
      <c r="EK766" s="13"/>
      <c r="EL766" s="13"/>
      <c r="EM766" s="13"/>
      <c r="EN766" s="13"/>
      <c r="EO766" s="13"/>
      <c r="EP766" s="13"/>
      <c r="EQ766" s="13"/>
      <c r="ER766" s="13"/>
    </row>
    <row r="767"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7"/>
      <c r="DJ767" s="7"/>
      <c r="DK767" s="7"/>
      <c r="DL767" s="7"/>
      <c r="DM767" s="7"/>
      <c r="DN767" s="7"/>
      <c r="DO767" s="7"/>
      <c r="DP767" s="13"/>
      <c r="DQ767" s="13"/>
      <c r="DR767" s="13"/>
      <c r="DS767" s="13"/>
      <c r="DT767" s="13"/>
      <c r="DU767" s="13"/>
      <c r="DV767" s="13"/>
      <c r="DW767" s="13"/>
      <c r="DX767" s="13"/>
      <c r="DY767" s="13"/>
      <c r="DZ767" s="13"/>
      <c r="EA767" s="13"/>
      <c r="EB767" s="13"/>
      <c r="EC767" s="13"/>
      <c r="ED767" s="13"/>
      <c r="EE767" s="13"/>
      <c r="EF767" s="97"/>
      <c r="EG767" s="97"/>
      <c r="EH767" s="97"/>
      <c r="EI767" s="97"/>
      <c r="EJ767" s="97"/>
      <c r="EK767" s="13"/>
      <c r="EL767" s="13"/>
      <c r="EM767" s="13"/>
      <c r="EN767" s="13"/>
      <c r="EO767" s="13"/>
      <c r="EP767" s="13"/>
      <c r="EQ767" s="13"/>
      <c r="ER767" s="13"/>
    </row>
    <row r="768"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7"/>
      <c r="DJ768" s="7"/>
      <c r="DK768" s="7"/>
      <c r="DL768" s="7"/>
      <c r="DM768" s="7"/>
      <c r="DN768" s="7"/>
      <c r="DO768" s="7"/>
      <c r="DP768" s="13"/>
      <c r="DQ768" s="13"/>
      <c r="DR768" s="13"/>
      <c r="DS768" s="13"/>
      <c r="DT768" s="13"/>
      <c r="DU768" s="13"/>
      <c r="DV768" s="13"/>
      <c r="DW768" s="13"/>
      <c r="DX768" s="13"/>
      <c r="DY768" s="13"/>
      <c r="DZ768" s="13"/>
      <c r="EA768" s="13"/>
      <c r="EB768" s="13"/>
      <c r="EC768" s="13"/>
      <c r="ED768" s="13"/>
      <c r="EE768" s="13"/>
      <c r="EF768" s="97"/>
      <c r="EG768" s="97"/>
      <c r="EH768" s="97"/>
      <c r="EI768" s="97"/>
      <c r="EJ768" s="97"/>
      <c r="EK768" s="13"/>
      <c r="EL768" s="13"/>
      <c r="EM768" s="13"/>
      <c r="EN768" s="13"/>
      <c r="EO768" s="13"/>
      <c r="EP768" s="13"/>
      <c r="EQ768" s="13"/>
      <c r="ER768" s="13"/>
    </row>
    <row r="769"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7"/>
      <c r="DJ769" s="7"/>
      <c r="DK769" s="7"/>
      <c r="DL769" s="7"/>
      <c r="DM769" s="7"/>
      <c r="DN769" s="7"/>
      <c r="DO769" s="7"/>
      <c r="DP769" s="13"/>
      <c r="DQ769" s="13"/>
      <c r="DR769" s="13"/>
      <c r="DS769" s="13"/>
      <c r="DT769" s="13"/>
      <c r="DU769" s="13"/>
      <c r="DV769" s="13"/>
      <c r="DW769" s="13"/>
      <c r="DX769" s="13"/>
      <c r="DY769" s="13"/>
      <c r="DZ769" s="13"/>
      <c r="EA769" s="13"/>
      <c r="EB769" s="13"/>
      <c r="EC769" s="13"/>
      <c r="ED769" s="13"/>
      <c r="EE769" s="13"/>
      <c r="EF769" s="97"/>
      <c r="EG769" s="97"/>
      <c r="EH769" s="97"/>
      <c r="EI769" s="97"/>
      <c r="EJ769" s="97"/>
      <c r="EK769" s="13"/>
      <c r="EL769" s="13"/>
      <c r="EM769" s="13"/>
      <c r="EN769" s="13"/>
      <c r="EO769" s="13"/>
      <c r="EP769" s="13"/>
      <c r="EQ769" s="13"/>
      <c r="ER769" s="13"/>
    </row>
    <row r="770"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7"/>
      <c r="DJ770" s="7"/>
      <c r="DK770" s="7"/>
      <c r="DL770" s="7"/>
      <c r="DM770" s="7"/>
      <c r="DN770" s="7"/>
      <c r="DO770" s="7"/>
      <c r="DP770" s="13"/>
      <c r="DQ770" s="13"/>
      <c r="DR770" s="13"/>
      <c r="DS770" s="13"/>
      <c r="DT770" s="13"/>
      <c r="DU770" s="13"/>
      <c r="DV770" s="13"/>
      <c r="DW770" s="13"/>
      <c r="DX770" s="13"/>
      <c r="DY770" s="13"/>
      <c r="DZ770" s="13"/>
      <c r="EA770" s="13"/>
      <c r="EB770" s="13"/>
      <c r="EC770" s="13"/>
      <c r="ED770" s="13"/>
      <c r="EE770" s="13"/>
      <c r="EF770" s="97"/>
      <c r="EG770" s="97"/>
      <c r="EH770" s="97"/>
      <c r="EI770" s="97"/>
      <c r="EJ770" s="97"/>
      <c r="EK770" s="13"/>
      <c r="EL770" s="13"/>
      <c r="EM770" s="13"/>
      <c r="EN770" s="13"/>
      <c r="EO770" s="13"/>
      <c r="EP770" s="13"/>
      <c r="EQ770" s="13"/>
      <c r="ER770" s="13"/>
    </row>
    <row r="771"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7"/>
      <c r="DJ771" s="7"/>
      <c r="DK771" s="7"/>
      <c r="DL771" s="7"/>
      <c r="DM771" s="7"/>
      <c r="DN771" s="7"/>
      <c r="DO771" s="7"/>
      <c r="DP771" s="13"/>
      <c r="DQ771" s="13"/>
      <c r="DR771" s="13"/>
      <c r="DS771" s="13"/>
      <c r="DT771" s="13"/>
      <c r="DU771" s="13"/>
      <c r="DV771" s="13"/>
      <c r="DW771" s="13"/>
      <c r="DX771" s="13"/>
      <c r="DY771" s="13"/>
      <c r="DZ771" s="13"/>
      <c r="EA771" s="13"/>
      <c r="EB771" s="13"/>
      <c r="EC771" s="13"/>
      <c r="ED771" s="13"/>
      <c r="EE771" s="13"/>
      <c r="EF771" s="97"/>
      <c r="EG771" s="97"/>
      <c r="EH771" s="97"/>
      <c r="EI771" s="97"/>
      <c r="EJ771" s="97"/>
      <c r="EK771" s="13"/>
      <c r="EL771" s="13"/>
      <c r="EM771" s="13"/>
      <c r="EN771" s="13"/>
      <c r="EO771" s="13"/>
      <c r="EP771" s="13"/>
      <c r="EQ771" s="13"/>
      <c r="ER771" s="13"/>
    </row>
    <row r="772"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7"/>
      <c r="DJ772" s="7"/>
      <c r="DK772" s="7"/>
      <c r="DL772" s="7"/>
      <c r="DM772" s="7"/>
      <c r="DN772" s="7"/>
      <c r="DO772" s="7"/>
      <c r="DP772" s="13"/>
      <c r="DQ772" s="13"/>
      <c r="DR772" s="13"/>
      <c r="DS772" s="13"/>
      <c r="DT772" s="13"/>
      <c r="DU772" s="13"/>
      <c r="DV772" s="13"/>
      <c r="DW772" s="13"/>
      <c r="DX772" s="13"/>
      <c r="DY772" s="13"/>
      <c r="DZ772" s="13"/>
      <c r="EA772" s="13"/>
      <c r="EB772" s="13"/>
      <c r="EC772" s="13"/>
      <c r="ED772" s="13"/>
      <c r="EE772" s="13"/>
      <c r="EF772" s="97"/>
      <c r="EG772" s="97"/>
      <c r="EH772" s="97"/>
      <c r="EI772" s="97"/>
      <c r="EJ772" s="97"/>
      <c r="EK772" s="13"/>
      <c r="EL772" s="13"/>
      <c r="EM772" s="13"/>
      <c r="EN772" s="13"/>
      <c r="EO772" s="13"/>
      <c r="EP772" s="13"/>
      <c r="EQ772" s="13"/>
      <c r="ER772" s="13"/>
    </row>
    <row r="773"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7"/>
      <c r="DJ773" s="7"/>
      <c r="DK773" s="7"/>
      <c r="DL773" s="7"/>
      <c r="DM773" s="7"/>
      <c r="DN773" s="7"/>
      <c r="DO773" s="7"/>
      <c r="DP773" s="13"/>
      <c r="DQ773" s="13"/>
      <c r="DR773" s="13"/>
      <c r="DS773" s="13"/>
      <c r="DT773" s="13"/>
      <c r="DU773" s="13"/>
      <c r="DV773" s="13"/>
      <c r="DW773" s="13"/>
      <c r="DX773" s="13"/>
      <c r="DY773" s="13"/>
      <c r="DZ773" s="13"/>
      <c r="EA773" s="13"/>
      <c r="EB773" s="13"/>
      <c r="EC773" s="13"/>
      <c r="ED773" s="13"/>
      <c r="EE773" s="13"/>
      <c r="EF773" s="97"/>
      <c r="EG773" s="97"/>
      <c r="EH773" s="97"/>
      <c r="EI773" s="97"/>
      <c r="EJ773" s="97"/>
      <c r="EK773" s="13"/>
      <c r="EL773" s="13"/>
      <c r="EM773" s="13"/>
      <c r="EN773" s="13"/>
      <c r="EO773" s="13"/>
      <c r="EP773" s="13"/>
      <c r="EQ773" s="13"/>
      <c r="ER773" s="13"/>
    </row>
    <row r="774"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7"/>
      <c r="DJ774" s="7"/>
      <c r="DK774" s="7"/>
      <c r="DL774" s="7"/>
      <c r="DM774" s="7"/>
      <c r="DN774" s="7"/>
      <c r="DO774" s="7"/>
      <c r="DP774" s="13"/>
      <c r="DQ774" s="13"/>
      <c r="DR774" s="13"/>
      <c r="DS774" s="13"/>
      <c r="DT774" s="13"/>
      <c r="DU774" s="13"/>
      <c r="DV774" s="13"/>
      <c r="DW774" s="13"/>
      <c r="DX774" s="13"/>
      <c r="DY774" s="13"/>
      <c r="DZ774" s="13"/>
      <c r="EA774" s="13"/>
      <c r="EB774" s="13"/>
      <c r="EC774" s="13"/>
      <c r="ED774" s="13"/>
      <c r="EE774" s="13"/>
      <c r="EF774" s="97"/>
      <c r="EG774" s="97"/>
      <c r="EH774" s="97"/>
      <c r="EI774" s="97"/>
      <c r="EJ774" s="97"/>
      <c r="EK774" s="13"/>
      <c r="EL774" s="13"/>
      <c r="EM774" s="13"/>
      <c r="EN774" s="13"/>
      <c r="EO774" s="13"/>
      <c r="EP774" s="13"/>
      <c r="EQ774" s="13"/>
      <c r="ER774" s="13"/>
    </row>
    <row r="775"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7"/>
      <c r="DJ775" s="7"/>
      <c r="DK775" s="7"/>
      <c r="DL775" s="7"/>
      <c r="DM775" s="7"/>
      <c r="DN775" s="7"/>
      <c r="DO775" s="7"/>
      <c r="DP775" s="13"/>
      <c r="DQ775" s="13"/>
      <c r="DR775" s="13"/>
      <c r="DS775" s="13"/>
      <c r="DT775" s="13"/>
      <c r="DU775" s="13"/>
      <c r="DV775" s="13"/>
      <c r="DW775" s="13"/>
      <c r="DX775" s="13"/>
      <c r="DY775" s="13"/>
      <c r="DZ775" s="13"/>
      <c r="EA775" s="13"/>
      <c r="EB775" s="13"/>
      <c r="EC775" s="13"/>
      <c r="ED775" s="13"/>
      <c r="EE775" s="13"/>
      <c r="EF775" s="97"/>
      <c r="EG775" s="97"/>
      <c r="EH775" s="97"/>
      <c r="EI775" s="97"/>
      <c r="EJ775" s="97"/>
      <c r="EK775" s="13"/>
      <c r="EL775" s="13"/>
      <c r="EM775" s="13"/>
      <c r="EN775" s="13"/>
      <c r="EO775" s="13"/>
      <c r="EP775" s="13"/>
      <c r="EQ775" s="13"/>
      <c r="ER775" s="13"/>
    </row>
    <row r="77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7"/>
      <c r="DJ776" s="7"/>
      <c r="DK776" s="7"/>
      <c r="DL776" s="7"/>
      <c r="DM776" s="7"/>
      <c r="DN776" s="7"/>
      <c r="DO776" s="7"/>
      <c r="DP776" s="13"/>
      <c r="DQ776" s="13"/>
      <c r="DR776" s="13"/>
      <c r="DS776" s="13"/>
      <c r="DT776" s="13"/>
      <c r="DU776" s="13"/>
      <c r="DV776" s="13"/>
      <c r="DW776" s="13"/>
      <c r="DX776" s="13"/>
      <c r="DY776" s="13"/>
      <c r="DZ776" s="13"/>
      <c r="EA776" s="13"/>
      <c r="EB776" s="13"/>
      <c r="EC776" s="13"/>
      <c r="ED776" s="13"/>
      <c r="EE776" s="13"/>
      <c r="EF776" s="97"/>
      <c r="EG776" s="97"/>
      <c r="EH776" s="97"/>
      <c r="EI776" s="97"/>
      <c r="EJ776" s="97"/>
      <c r="EK776" s="13"/>
      <c r="EL776" s="13"/>
      <c r="EM776" s="13"/>
      <c r="EN776" s="13"/>
      <c r="EO776" s="13"/>
      <c r="EP776" s="13"/>
      <c r="EQ776" s="13"/>
      <c r="ER776" s="13"/>
    </row>
    <row r="777"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7"/>
      <c r="DJ777" s="7"/>
      <c r="DK777" s="7"/>
      <c r="DL777" s="7"/>
      <c r="DM777" s="7"/>
      <c r="DN777" s="7"/>
      <c r="DO777" s="7"/>
      <c r="DP777" s="13"/>
      <c r="DQ777" s="13"/>
      <c r="DR777" s="13"/>
      <c r="DS777" s="13"/>
      <c r="DT777" s="13"/>
      <c r="DU777" s="13"/>
      <c r="DV777" s="13"/>
      <c r="DW777" s="13"/>
      <c r="DX777" s="13"/>
      <c r="DY777" s="13"/>
      <c r="DZ777" s="13"/>
      <c r="EA777" s="13"/>
      <c r="EB777" s="13"/>
      <c r="EC777" s="13"/>
      <c r="ED777" s="13"/>
      <c r="EE777" s="13"/>
      <c r="EF777" s="97"/>
      <c r="EG777" s="97"/>
      <c r="EH777" s="97"/>
      <c r="EI777" s="97"/>
      <c r="EJ777" s="97"/>
      <c r="EK777" s="13"/>
      <c r="EL777" s="13"/>
      <c r="EM777" s="13"/>
      <c r="EN777" s="13"/>
      <c r="EO777" s="13"/>
      <c r="EP777" s="13"/>
      <c r="EQ777" s="13"/>
      <c r="ER777" s="13"/>
    </row>
    <row r="778"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7"/>
      <c r="DJ778" s="7"/>
      <c r="DK778" s="7"/>
      <c r="DL778" s="7"/>
      <c r="DM778" s="7"/>
      <c r="DN778" s="7"/>
      <c r="DO778" s="7"/>
      <c r="DP778" s="13"/>
      <c r="DQ778" s="13"/>
      <c r="DR778" s="13"/>
      <c r="DS778" s="13"/>
      <c r="DT778" s="13"/>
      <c r="DU778" s="13"/>
      <c r="DV778" s="13"/>
      <c r="DW778" s="13"/>
      <c r="DX778" s="13"/>
      <c r="DY778" s="13"/>
      <c r="DZ778" s="13"/>
      <c r="EA778" s="13"/>
      <c r="EB778" s="13"/>
      <c r="EC778" s="13"/>
      <c r="ED778" s="13"/>
      <c r="EE778" s="13"/>
      <c r="EF778" s="97"/>
      <c r="EG778" s="97"/>
      <c r="EH778" s="97"/>
      <c r="EI778" s="97"/>
      <c r="EJ778" s="97"/>
      <c r="EK778" s="13"/>
      <c r="EL778" s="13"/>
      <c r="EM778" s="13"/>
      <c r="EN778" s="13"/>
      <c r="EO778" s="13"/>
      <c r="EP778" s="13"/>
      <c r="EQ778" s="13"/>
      <c r="ER778" s="13"/>
    </row>
    <row r="779"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7"/>
      <c r="DJ779" s="7"/>
      <c r="DK779" s="7"/>
      <c r="DL779" s="7"/>
      <c r="DM779" s="7"/>
      <c r="DN779" s="7"/>
      <c r="DO779" s="7"/>
      <c r="DP779" s="13"/>
      <c r="DQ779" s="13"/>
      <c r="DR779" s="13"/>
      <c r="DS779" s="13"/>
      <c r="DT779" s="13"/>
      <c r="DU779" s="13"/>
      <c r="DV779" s="13"/>
      <c r="DW779" s="13"/>
      <c r="DX779" s="13"/>
      <c r="DY779" s="13"/>
      <c r="DZ779" s="13"/>
      <c r="EA779" s="13"/>
      <c r="EB779" s="13"/>
      <c r="EC779" s="13"/>
      <c r="ED779" s="13"/>
      <c r="EE779" s="13"/>
      <c r="EF779" s="97"/>
      <c r="EG779" s="97"/>
      <c r="EH779" s="97"/>
      <c r="EI779" s="97"/>
      <c r="EJ779" s="97"/>
      <c r="EK779" s="13"/>
      <c r="EL779" s="13"/>
      <c r="EM779" s="13"/>
      <c r="EN779" s="13"/>
      <c r="EO779" s="13"/>
      <c r="EP779" s="13"/>
      <c r="EQ779" s="13"/>
      <c r="ER779" s="13"/>
    </row>
    <row r="780"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7"/>
      <c r="DJ780" s="7"/>
      <c r="DK780" s="7"/>
      <c r="DL780" s="7"/>
      <c r="DM780" s="7"/>
      <c r="DN780" s="7"/>
      <c r="DO780" s="7"/>
      <c r="DP780" s="13"/>
      <c r="DQ780" s="13"/>
      <c r="DR780" s="13"/>
      <c r="DS780" s="13"/>
      <c r="DT780" s="13"/>
      <c r="DU780" s="13"/>
      <c r="DV780" s="13"/>
      <c r="DW780" s="13"/>
      <c r="DX780" s="13"/>
      <c r="DY780" s="13"/>
      <c r="DZ780" s="13"/>
      <c r="EA780" s="13"/>
      <c r="EB780" s="13"/>
      <c r="EC780" s="13"/>
      <c r="ED780" s="13"/>
      <c r="EE780" s="13"/>
      <c r="EF780" s="97"/>
      <c r="EG780" s="97"/>
      <c r="EH780" s="97"/>
      <c r="EI780" s="97"/>
      <c r="EJ780" s="97"/>
      <c r="EK780" s="13"/>
      <c r="EL780" s="13"/>
      <c r="EM780" s="13"/>
      <c r="EN780" s="13"/>
      <c r="EO780" s="13"/>
      <c r="EP780" s="13"/>
      <c r="EQ780" s="13"/>
      <c r="ER780" s="13"/>
    </row>
    <row r="781"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7"/>
      <c r="DJ781" s="7"/>
      <c r="DK781" s="7"/>
      <c r="DL781" s="7"/>
      <c r="DM781" s="7"/>
      <c r="DN781" s="7"/>
      <c r="DO781" s="7"/>
      <c r="DP781" s="13"/>
      <c r="DQ781" s="13"/>
      <c r="DR781" s="13"/>
      <c r="DS781" s="13"/>
      <c r="DT781" s="13"/>
      <c r="DU781" s="13"/>
      <c r="DV781" s="13"/>
      <c r="DW781" s="13"/>
      <c r="DX781" s="13"/>
      <c r="DY781" s="13"/>
      <c r="DZ781" s="13"/>
      <c r="EA781" s="13"/>
      <c r="EB781" s="13"/>
      <c r="EC781" s="13"/>
      <c r="ED781" s="13"/>
      <c r="EE781" s="13"/>
      <c r="EF781" s="97"/>
      <c r="EG781" s="97"/>
      <c r="EH781" s="97"/>
      <c r="EI781" s="97"/>
      <c r="EJ781" s="97"/>
      <c r="EK781" s="13"/>
      <c r="EL781" s="13"/>
      <c r="EM781" s="13"/>
      <c r="EN781" s="13"/>
      <c r="EO781" s="13"/>
      <c r="EP781" s="13"/>
      <c r="EQ781" s="13"/>
      <c r="ER781" s="13"/>
    </row>
    <row r="782"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7"/>
      <c r="DJ782" s="7"/>
      <c r="DK782" s="7"/>
      <c r="DL782" s="7"/>
      <c r="DM782" s="7"/>
      <c r="DN782" s="7"/>
      <c r="DO782" s="7"/>
      <c r="DP782" s="13"/>
      <c r="DQ782" s="13"/>
      <c r="DR782" s="13"/>
      <c r="DS782" s="13"/>
      <c r="DT782" s="13"/>
      <c r="DU782" s="13"/>
      <c r="DV782" s="13"/>
      <c r="DW782" s="13"/>
      <c r="DX782" s="13"/>
      <c r="DY782" s="13"/>
      <c r="DZ782" s="13"/>
      <c r="EA782" s="13"/>
      <c r="EB782" s="13"/>
      <c r="EC782" s="13"/>
      <c r="ED782" s="13"/>
      <c r="EE782" s="13"/>
      <c r="EF782" s="97"/>
      <c r="EG782" s="97"/>
      <c r="EH782" s="97"/>
      <c r="EI782" s="97"/>
      <c r="EJ782" s="97"/>
      <c r="EK782" s="13"/>
      <c r="EL782" s="13"/>
      <c r="EM782" s="13"/>
      <c r="EN782" s="13"/>
      <c r="EO782" s="13"/>
      <c r="EP782" s="13"/>
      <c r="EQ782" s="13"/>
      <c r="ER782" s="13"/>
    </row>
    <row r="783"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7"/>
      <c r="DJ783" s="7"/>
      <c r="DK783" s="7"/>
      <c r="DL783" s="7"/>
      <c r="DM783" s="7"/>
      <c r="DN783" s="7"/>
      <c r="DO783" s="7"/>
      <c r="DP783" s="13"/>
      <c r="DQ783" s="13"/>
      <c r="DR783" s="13"/>
      <c r="DS783" s="13"/>
      <c r="DT783" s="13"/>
      <c r="DU783" s="13"/>
      <c r="DV783" s="13"/>
      <c r="DW783" s="13"/>
      <c r="DX783" s="13"/>
      <c r="DY783" s="13"/>
      <c r="DZ783" s="13"/>
      <c r="EA783" s="13"/>
      <c r="EB783" s="13"/>
      <c r="EC783" s="13"/>
      <c r="ED783" s="13"/>
      <c r="EE783" s="13"/>
      <c r="EF783" s="97"/>
      <c r="EG783" s="97"/>
      <c r="EH783" s="97"/>
      <c r="EI783" s="97"/>
      <c r="EJ783" s="97"/>
      <c r="EK783" s="13"/>
      <c r="EL783" s="13"/>
      <c r="EM783" s="13"/>
      <c r="EN783" s="13"/>
      <c r="EO783" s="13"/>
      <c r="EP783" s="13"/>
      <c r="EQ783" s="13"/>
      <c r="ER783" s="13"/>
    </row>
    <row r="784"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7"/>
      <c r="DJ784" s="7"/>
      <c r="DK784" s="7"/>
      <c r="DL784" s="7"/>
      <c r="DM784" s="7"/>
      <c r="DN784" s="7"/>
      <c r="DO784" s="7"/>
      <c r="DP784" s="13"/>
      <c r="DQ784" s="13"/>
      <c r="DR784" s="13"/>
      <c r="DS784" s="13"/>
      <c r="DT784" s="13"/>
      <c r="DU784" s="13"/>
      <c r="DV784" s="13"/>
      <c r="DW784" s="13"/>
      <c r="DX784" s="13"/>
      <c r="DY784" s="13"/>
      <c r="DZ784" s="13"/>
      <c r="EA784" s="13"/>
      <c r="EB784" s="13"/>
      <c r="EC784" s="13"/>
      <c r="ED784" s="13"/>
      <c r="EE784" s="13"/>
      <c r="EF784" s="97"/>
      <c r="EG784" s="97"/>
      <c r="EH784" s="97"/>
      <c r="EI784" s="97"/>
      <c r="EJ784" s="97"/>
      <c r="EK784" s="13"/>
      <c r="EL784" s="13"/>
      <c r="EM784" s="13"/>
      <c r="EN784" s="13"/>
      <c r="EO784" s="13"/>
      <c r="EP784" s="13"/>
      <c r="EQ784" s="13"/>
      <c r="ER784" s="13"/>
    </row>
    <row r="785"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7"/>
      <c r="DJ785" s="7"/>
      <c r="DK785" s="7"/>
      <c r="DL785" s="7"/>
      <c r="DM785" s="7"/>
      <c r="DN785" s="7"/>
      <c r="DO785" s="7"/>
      <c r="DP785" s="13"/>
      <c r="DQ785" s="13"/>
      <c r="DR785" s="13"/>
      <c r="DS785" s="13"/>
      <c r="DT785" s="13"/>
      <c r="DU785" s="13"/>
      <c r="DV785" s="13"/>
      <c r="DW785" s="13"/>
      <c r="DX785" s="13"/>
      <c r="DY785" s="13"/>
      <c r="DZ785" s="13"/>
      <c r="EA785" s="13"/>
      <c r="EB785" s="13"/>
      <c r="EC785" s="13"/>
      <c r="ED785" s="13"/>
      <c r="EE785" s="13"/>
      <c r="EF785" s="97"/>
      <c r="EG785" s="97"/>
      <c r="EH785" s="97"/>
      <c r="EI785" s="97"/>
      <c r="EJ785" s="97"/>
      <c r="EK785" s="13"/>
      <c r="EL785" s="13"/>
      <c r="EM785" s="13"/>
      <c r="EN785" s="13"/>
      <c r="EO785" s="13"/>
      <c r="EP785" s="13"/>
      <c r="EQ785" s="13"/>
      <c r="ER785" s="13"/>
    </row>
    <row r="78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7"/>
      <c r="DJ786" s="7"/>
      <c r="DK786" s="7"/>
      <c r="DL786" s="7"/>
      <c r="DM786" s="7"/>
      <c r="DN786" s="7"/>
      <c r="DO786" s="7"/>
      <c r="DP786" s="13"/>
      <c r="DQ786" s="13"/>
      <c r="DR786" s="13"/>
      <c r="DS786" s="13"/>
      <c r="DT786" s="13"/>
      <c r="DU786" s="13"/>
      <c r="DV786" s="13"/>
      <c r="DW786" s="13"/>
      <c r="DX786" s="13"/>
      <c r="DY786" s="13"/>
      <c r="DZ786" s="13"/>
      <c r="EA786" s="13"/>
      <c r="EB786" s="13"/>
      <c r="EC786" s="13"/>
      <c r="ED786" s="13"/>
      <c r="EE786" s="13"/>
      <c r="EF786" s="97"/>
      <c r="EG786" s="97"/>
      <c r="EH786" s="97"/>
      <c r="EI786" s="97"/>
      <c r="EJ786" s="97"/>
      <c r="EK786" s="13"/>
      <c r="EL786" s="13"/>
      <c r="EM786" s="13"/>
      <c r="EN786" s="13"/>
      <c r="EO786" s="13"/>
      <c r="EP786" s="13"/>
      <c r="EQ786" s="13"/>
      <c r="ER786" s="13"/>
    </row>
    <row r="787"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7"/>
      <c r="DJ787" s="7"/>
      <c r="DK787" s="7"/>
      <c r="DL787" s="7"/>
      <c r="DM787" s="7"/>
      <c r="DN787" s="7"/>
      <c r="DO787" s="7"/>
      <c r="DP787" s="13"/>
      <c r="DQ787" s="13"/>
      <c r="DR787" s="13"/>
      <c r="DS787" s="13"/>
      <c r="DT787" s="13"/>
      <c r="DU787" s="13"/>
      <c r="DV787" s="13"/>
      <c r="DW787" s="13"/>
      <c r="DX787" s="13"/>
      <c r="DY787" s="13"/>
      <c r="DZ787" s="13"/>
      <c r="EA787" s="13"/>
      <c r="EB787" s="13"/>
      <c r="EC787" s="13"/>
      <c r="ED787" s="13"/>
      <c r="EE787" s="13"/>
      <c r="EF787" s="97"/>
      <c r="EG787" s="97"/>
      <c r="EH787" s="97"/>
      <c r="EI787" s="97"/>
      <c r="EJ787" s="97"/>
      <c r="EK787" s="13"/>
      <c r="EL787" s="13"/>
      <c r="EM787" s="13"/>
      <c r="EN787" s="13"/>
      <c r="EO787" s="13"/>
      <c r="EP787" s="13"/>
      <c r="EQ787" s="13"/>
      <c r="ER787" s="13"/>
    </row>
    <row r="788"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7"/>
      <c r="DJ788" s="7"/>
      <c r="DK788" s="7"/>
      <c r="DL788" s="7"/>
      <c r="DM788" s="7"/>
      <c r="DN788" s="7"/>
      <c r="DO788" s="7"/>
      <c r="DP788" s="13"/>
      <c r="DQ788" s="13"/>
      <c r="DR788" s="13"/>
      <c r="DS788" s="13"/>
      <c r="DT788" s="13"/>
      <c r="DU788" s="13"/>
      <c r="DV788" s="13"/>
      <c r="DW788" s="13"/>
      <c r="DX788" s="13"/>
      <c r="DY788" s="13"/>
      <c r="DZ788" s="13"/>
      <c r="EA788" s="13"/>
      <c r="EB788" s="13"/>
      <c r="EC788" s="13"/>
      <c r="ED788" s="13"/>
      <c r="EE788" s="13"/>
      <c r="EF788" s="97"/>
      <c r="EG788" s="97"/>
      <c r="EH788" s="97"/>
      <c r="EI788" s="97"/>
      <c r="EJ788" s="97"/>
      <c r="EK788" s="13"/>
      <c r="EL788" s="13"/>
      <c r="EM788" s="13"/>
      <c r="EN788" s="13"/>
      <c r="EO788" s="13"/>
      <c r="EP788" s="13"/>
      <c r="EQ788" s="13"/>
      <c r="ER788" s="13"/>
    </row>
    <row r="789"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7"/>
      <c r="DJ789" s="7"/>
      <c r="DK789" s="7"/>
      <c r="DL789" s="7"/>
      <c r="DM789" s="7"/>
      <c r="DN789" s="7"/>
      <c r="DO789" s="7"/>
      <c r="DP789" s="13"/>
      <c r="DQ789" s="13"/>
      <c r="DR789" s="13"/>
      <c r="DS789" s="13"/>
      <c r="DT789" s="13"/>
      <c r="DU789" s="13"/>
      <c r="DV789" s="13"/>
      <c r="DW789" s="13"/>
      <c r="DX789" s="13"/>
      <c r="DY789" s="13"/>
      <c r="DZ789" s="13"/>
      <c r="EA789" s="13"/>
      <c r="EB789" s="13"/>
      <c r="EC789" s="13"/>
      <c r="ED789" s="13"/>
      <c r="EE789" s="13"/>
      <c r="EF789" s="97"/>
      <c r="EG789" s="97"/>
      <c r="EH789" s="97"/>
      <c r="EI789" s="97"/>
      <c r="EJ789" s="97"/>
      <c r="EK789" s="13"/>
      <c r="EL789" s="13"/>
      <c r="EM789" s="13"/>
      <c r="EN789" s="13"/>
      <c r="EO789" s="13"/>
      <c r="EP789" s="13"/>
      <c r="EQ789" s="13"/>
      <c r="ER789" s="13"/>
    </row>
    <row r="790"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7"/>
      <c r="DJ790" s="7"/>
      <c r="DK790" s="7"/>
      <c r="DL790" s="7"/>
      <c r="DM790" s="7"/>
      <c r="DN790" s="7"/>
      <c r="DO790" s="7"/>
      <c r="DP790" s="13"/>
      <c r="DQ790" s="13"/>
      <c r="DR790" s="13"/>
      <c r="DS790" s="13"/>
      <c r="DT790" s="13"/>
      <c r="DU790" s="13"/>
      <c r="DV790" s="13"/>
      <c r="DW790" s="13"/>
      <c r="DX790" s="13"/>
      <c r="DY790" s="13"/>
      <c r="DZ790" s="13"/>
      <c r="EA790" s="13"/>
      <c r="EB790" s="13"/>
      <c r="EC790" s="13"/>
      <c r="ED790" s="13"/>
      <c r="EE790" s="13"/>
      <c r="EF790" s="97"/>
      <c r="EG790" s="97"/>
      <c r="EH790" s="97"/>
      <c r="EI790" s="97"/>
      <c r="EJ790" s="97"/>
      <c r="EK790" s="13"/>
      <c r="EL790" s="13"/>
      <c r="EM790" s="13"/>
      <c r="EN790" s="13"/>
      <c r="EO790" s="13"/>
      <c r="EP790" s="13"/>
      <c r="EQ790" s="13"/>
      <c r="ER790" s="13"/>
    </row>
    <row r="791"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7"/>
      <c r="DJ791" s="7"/>
      <c r="DK791" s="7"/>
      <c r="DL791" s="7"/>
      <c r="DM791" s="7"/>
      <c r="DN791" s="7"/>
      <c r="DO791" s="7"/>
      <c r="DP791" s="13"/>
      <c r="DQ791" s="13"/>
      <c r="DR791" s="13"/>
      <c r="DS791" s="13"/>
      <c r="DT791" s="13"/>
      <c r="DU791" s="13"/>
      <c r="DV791" s="13"/>
      <c r="DW791" s="13"/>
      <c r="DX791" s="13"/>
      <c r="DY791" s="13"/>
      <c r="DZ791" s="13"/>
      <c r="EA791" s="13"/>
      <c r="EB791" s="13"/>
      <c r="EC791" s="13"/>
      <c r="ED791" s="13"/>
      <c r="EE791" s="13"/>
      <c r="EF791" s="97"/>
      <c r="EG791" s="97"/>
      <c r="EH791" s="97"/>
      <c r="EI791" s="97"/>
      <c r="EJ791" s="97"/>
      <c r="EK791" s="13"/>
      <c r="EL791" s="13"/>
      <c r="EM791" s="13"/>
      <c r="EN791" s="13"/>
      <c r="EO791" s="13"/>
      <c r="EP791" s="13"/>
      <c r="EQ791" s="13"/>
      <c r="ER791" s="13"/>
    </row>
    <row r="792"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7"/>
      <c r="DJ792" s="7"/>
      <c r="DK792" s="7"/>
      <c r="DL792" s="7"/>
      <c r="DM792" s="7"/>
      <c r="DN792" s="7"/>
      <c r="DO792" s="7"/>
      <c r="DP792" s="13"/>
      <c r="DQ792" s="13"/>
      <c r="DR792" s="13"/>
      <c r="DS792" s="13"/>
      <c r="DT792" s="13"/>
      <c r="DU792" s="13"/>
      <c r="DV792" s="13"/>
      <c r="DW792" s="13"/>
      <c r="DX792" s="13"/>
      <c r="DY792" s="13"/>
      <c r="DZ792" s="13"/>
      <c r="EA792" s="13"/>
      <c r="EB792" s="13"/>
      <c r="EC792" s="13"/>
      <c r="ED792" s="13"/>
      <c r="EE792" s="13"/>
      <c r="EF792" s="97"/>
      <c r="EG792" s="97"/>
      <c r="EH792" s="97"/>
      <c r="EI792" s="97"/>
      <c r="EJ792" s="97"/>
      <c r="EK792" s="13"/>
      <c r="EL792" s="13"/>
      <c r="EM792" s="13"/>
      <c r="EN792" s="13"/>
      <c r="EO792" s="13"/>
      <c r="EP792" s="13"/>
      <c r="EQ792" s="13"/>
      <c r="ER792" s="13"/>
    </row>
    <row r="793"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7"/>
      <c r="DJ793" s="7"/>
      <c r="DK793" s="7"/>
      <c r="DL793" s="7"/>
      <c r="DM793" s="7"/>
      <c r="DN793" s="7"/>
      <c r="DO793" s="7"/>
      <c r="DP793" s="13"/>
      <c r="DQ793" s="13"/>
      <c r="DR793" s="13"/>
      <c r="DS793" s="13"/>
      <c r="DT793" s="13"/>
      <c r="DU793" s="13"/>
      <c r="DV793" s="13"/>
      <c r="DW793" s="13"/>
      <c r="DX793" s="13"/>
      <c r="DY793" s="13"/>
      <c r="DZ793" s="13"/>
      <c r="EA793" s="13"/>
      <c r="EB793" s="13"/>
      <c r="EC793" s="13"/>
      <c r="ED793" s="13"/>
      <c r="EE793" s="13"/>
      <c r="EF793" s="97"/>
      <c r="EG793" s="97"/>
      <c r="EH793" s="97"/>
      <c r="EI793" s="97"/>
      <c r="EJ793" s="97"/>
      <c r="EK793" s="13"/>
      <c r="EL793" s="13"/>
      <c r="EM793" s="13"/>
      <c r="EN793" s="13"/>
      <c r="EO793" s="13"/>
      <c r="EP793" s="13"/>
      <c r="EQ793" s="13"/>
      <c r="ER793" s="13"/>
    </row>
    <row r="794"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7"/>
      <c r="DJ794" s="7"/>
      <c r="DK794" s="7"/>
      <c r="DL794" s="7"/>
      <c r="DM794" s="7"/>
      <c r="DN794" s="7"/>
      <c r="DO794" s="7"/>
      <c r="DP794" s="13"/>
      <c r="DQ794" s="13"/>
      <c r="DR794" s="13"/>
      <c r="DS794" s="13"/>
      <c r="DT794" s="13"/>
      <c r="DU794" s="13"/>
      <c r="DV794" s="13"/>
      <c r="DW794" s="13"/>
      <c r="DX794" s="13"/>
      <c r="DY794" s="13"/>
      <c r="DZ794" s="13"/>
      <c r="EA794" s="13"/>
      <c r="EB794" s="13"/>
      <c r="EC794" s="13"/>
      <c r="ED794" s="13"/>
      <c r="EE794" s="13"/>
      <c r="EF794" s="97"/>
      <c r="EG794" s="97"/>
      <c r="EH794" s="97"/>
      <c r="EI794" s="97"/>
      <c r="EJ794" s="97"/>
      <c r="EK794" s="13"/>
      <c r="EL794" s="13"/>
      <c r="EM794" s="13"/>
      <c r="EN794" s="13"/>
      <c r="EO794" s="13"/>
      <c r="EP794" s="13"/>
      <c r="EQ794" s="13"/>
      <c r="ER794" s="13"/>
    </row>
    <row r="795"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7"/>
      <c r="DJ795" s="7"/>
      <c r="DK795" s="7"/>
      <c r="DL795" s="7"/>
      <c r="DM795" s="7"/>
      <c r="DN795" s="7"/>
      <c r="DO795" s="7"/>
      <c r="DP795" s="13"/>
      <c r="DQ795" s="13"/>
      <c r="DR795" s="13"/>
      <c r="DS795" s="13"/>
      <c r="DT795" s="13"/>
      <c r="DU795" s="13"/>
      <c r="DV795" s="13"/>
      <c r="DW795" s="13"/>
      <c r="DX795" s="13"/>
      <c r="DY795" s="13"/>
      <c r="DZ795" s="13"/>
      <c r="EA795" s="13"/>
      <c r="EB795" s="13"/>
      <c r="EC795" s="13"/>
      <c r="ED795" s="13"/>
      <c r="EE795" s="13"/>
      <c r="EF795" s="97"/>
      <c r="EG795" s="97"/>
      <c r="EH795" s="97"/>
      <c r="EI795" s="97"/>
      <c r="EJ795" s="97"/>
      <c r="EK795" s="13"/>
      <c r="EL795" s="13"/>
      <c r="EM795" s="13"/>
      <c r="EN795" s="13"/>
      <c r="EO795" s="13"/>
      <c r="EP795" s="13"/>
      <c r="EQ795" s="13"/>
      <c r="ER795" s="13"/>
    </row>
    <row r="79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7"/>
      <c r="DJ796" s="7"/>
      <c r="DK796" s="7"/>
      <c r="DL796" s="7"/>
      <c r="DM796" s="7"/>
      <c r="DN796" s="7"/>
      <c r="DO796" s="7"/>
      <c r="DP796" s="13"/>
      <c r="DQ796" s="13"/>
      <c r="DR796" s="13"/>
      <c r="DS796" s="13"/>
      <c r="DT796" s="13"/>
      <c r="DU796" s="13"/>
      <c r="DV796" s="13"/>
      <c r="DW796" s="13"/>
      <c r="DX796" s="13"/>
      <c r="DY796" s="13"/>
      <c r="DZ796" s="13"/>
      <c r="EA796" s="13"/>
      <c r="EB796" s="13"/>
      <c r="EC796" s="13"/>
      <c r="ED796" s="13"/>
      <c r="EE796" s="13"/>
      <c r="EF796" s="97"/>
      <c r="EG796" s="97"/>
      <c r="EH796" s="97"/>
      <c r="EI796" s="97"/>
      <c r="EJ796" s="97"/>
      <c r="EK796" s="13"/>
      <c r="EL796" s="13"/>
      <c r="EM796" s="13"/>
      <c r="EN796" s="13"/>
      <c r="EO796" s="13"/>
      <c r="EP796" s="13"/>
      <c r="EQ796" s="13"/>
      <c r="ER796" s="13"/>
    </row>
    <row r="797"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7"/>
      <c r="DJ797" s="7"/>
      <c r="DK797" s="7"/>
      <c r="DL797" s="7"/>
      <c r="DM797" s="7"/>
      <c r="DN797" s="7"/>
      <c r="DO797" s="7"/>
      <c r="DP797" s="13"/>
      <c r="DQ797" s="13"/>
      <c r="DR797" s="13"/>
      <c r="DS797" s="13"/>
      <c r="DT797" s="13"/>
      <c r="DU797" s="13"/>
      <c r="DV797" s="13"/>
      <c r="DW797" s="13"/>
      <c r="DX797" s="13"/>
      <c r="DY797" s="13"/>
      <c r="DZ797" s="13"/>
      <c r="EA797" s="13"/>
      <c r="EB797" s="13"/>
      <c r="EC797" s="13"/>
      <c r="ED797" s="13"/>
      <c r="EE797" s="13"/>
      <c r="EF797" s="97"/>
      <c r="EG797" s="97"/>
      <c r="EH797" s="97"/>
      <c r="EI797" s="97"/>
      <c r="EJ797" s="97"/>
      <c r="EK797" s="13"/>
      <c r="EL797" s="13"/>
      <c r="EM797" s="13"/>
      <c r="EN797" s="13"/>
      <c r="EO797" s="13"/>
      <c r="EP797" s="13"/>
      <c r="EQ797" s="13"/>
      <c r="ER797" s="13"/>
    </row>
    <row r="798"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7"/>
      <c r="DJ798" s="7"/>
      <c r="DK798" s="7"/>
      <c r="DL798" s="7"/>
      <c r="DM798" s="7"/>
      <c r="DN798" s="7"/>
      <c r="DO798" s="7"/>
      <c r="DP798" s="13"/>
      <c r="DQ798" s="13"/>
      <c r="DR798" s="13"/>
      <c r="DS798" s="13"/>
      <c r="DT798" s="13"/>
      <c r="DU798" s="13"/>
      <c r="DV798" s="13"/>
      <c r="DW798" s="13"/>
      <c r="DX798" s="13"/>
      <c r="DY798" s="13"/>
      <c r="DZ798" s="13"/>
      <c r="EA798" s="13"/>
      <c r="EB798" s="13"/>
      <c r="EC798" s="13"/>
      <c r="ED798" s="13"/>
      <c r="EE798" s="13"/>
      <c r="EF798" s="97"/>
      <c r="EG798" s="97"/>
      <c r="EH798" s="97"/>
      <c r="EI798" s="97"/>
      <c r="EJ798" s="97"/>
      <c r="EK798" s="13"/>
      <c r="EL798" s="13"/>
      <c r="EM798" s="13"/>
      <c r="EN798" s="13"/>
      <c r="EO798" s="13"/>
      <c r="EP798" s="13"/>
      <c r="EQ798" s="13"/>
      <c r="ER798" s="13"/>
    </row>
    <row r="799"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7"/>
      <c r="DJ799" s="7"/>
      <c r="DK799" s="7"/>
      <c r="DL799" s="7"/>
      <c r="DM799" s="7"/>
      <c r="DN799" s="7"/>
      <c r="DO799" s="7"/>
      <c r="DP799" s="13"/>
      <c r="DQ799" s="13"/>
      <c r="DR799" s="13"/>
      <c r="DS799" s="13"/>
      <c r="DT799" s="13"/>
      <c r="DU799" s="13"/>
      <c r="DV799" s="13"/>
      <c r="DW799" s="13"/>
      <c r="DX799" s="13"/>
      <c r="DY799" s="13"/>
      <c r="DZ799" s="13"/>
      <c r="EA799" s="13"/>
      <c r="EB799" s="13"/>
      <c r="EC799" s="13"/>
      <c r="ED799" s="13"/>
      <c r="EE799" s="13"/>
      <c r="EF799" s="97"/>
      <c r="EG799" s="97"/>
      <c r="EH799" s="97"/>
      <c r="EI799" s="97"/>
      <c r="EJ799" s="97"/>
      <c r="EK799" s="13"/>
      <c r="EL799" s="13"/>
      <c r="EM799" s="13"/>
      <c r="EN799" s="13"/>
      <c r="EO799" s="13"/>
      <c r="EP799" s="13"/>
      <c r="EQ799" s="13"/>
      <c r="ER799" s="13"/>
    </row>
    <row r="800"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7"/>
      <c r="DJ800" s="7"/>
      <c r="DK800" s="7"/>
      <c r="DL800" s="7"/>
      <c r="DM800" s="7"/>
      <c r="DN800" s="7"/>
      <c r="DO800" s="7"/>
      <c r="DP800" s="13"/>
      <c r="DQ800" s="13"/>
      <c r="DR800" s="13"/>
      <c r="DS800" s="13"/>
      <c r="DT800" s="13"/>
      <c r="DU800" s="13"/>
      <c r="DV800" s="13"/>
      <c r="DW800" s="13"/>
      <c r="DX800" s="13"/>
      <c r="DY800" s="13"/>
      <c r="DZ800" s="13"/>
      <c r="EA800" s="13"/>
      <c r="EB800" s="13"/>
      <c r="EC800" s="13"/>
      <c r="ED800" s="13"/>
      <c r="EE800" s="13"/>
      <c r="EF800" s="97"/>
      <c r="EG800" s="97"/>
      <c r="EH800" s="97"/>
      <c r="EI800" s="97"/>
      <c r="EJ800" s="97"/>
      <c r="EK800" s="13"/>
      <c r="EL800" s="13"/>
      <c r="EM800" s="13"/>
      <c r="EN800" s="13"/>
      <c r="EO800" s="13"/>
      <c r="EP800" s="13"/>
      <c r="EQ800" s="13"/>
      <c r="ER800" s="13"/>
    </row>
    <row r="801"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7"/>
      <c r="DJ801" s="7"/>
      <c r="DK801" s="7"/>
      <c r="DL801" s="7"/>
      <c r="DM801" s="7"/>
      <c r="DN801" s="7"/>
      <c r="DO801" s="7"/>
      <c r="DP801" s="13"/>
      <c r="DQ801" s="13"/>
      <c r="DR801" s="13"/>
      <c r="DS801" s="13"/>
      <c r="DT801" s="13"/>
      <c r="DU801" s="13"/>
      <c r="DV801" s="13"/>
      <c r="DW801" s="13"/>
      <c r="DX801" s="13"/>
      <c r="DY801" s="13"/>
      <c r="DZ801" s="13"/>
      <c r="EA801" s="13"/>
      <c r="EB801" s="13"/>
      <c r="EC801" s="13"/>
      <c r="ED801" s="13"/>
      <c r="EE801" s="13"/>
      <c r="EF801" s="97"/>
      <c r="EG801" s="97"/>
      <c r="EH801" s="97"/>
      <c r="EI801" s="97"/>
      <c r="EJ801" s="97"/>
      <c r="EK801" s="13"/>
      <c r="EL801" s="13"/>
      <c r="EM801" s="13"/>
      <c r="EN801" s="13"/>
      <c r="EO801" s="13"/>
      <c r="EP801" s="13"/>
      <c r="EQ801" s="13"/>
      <c r="ER801" s="13"/>
    </row>
    <row r="802"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7"/>
      <c r="DJ802" s="7"/>
      <c r="DK802" s="7"/>
      <c r="DL802" s="7"/>
      <c r="DM802" s="7"/>
      <c r="DN802" s="7"/>
      <c r="DO802" s="7"/>
      <c r="DP802" s="13"/>
      <c r="DQ802" s="13"/>
      <c r="DR802" s="13"/>
      <c r="DS802" s="13"/>
      <c r="DT802" s="13"/>
      <c r="DU802" s="13"/>
      <c r="DV802" s="13"/>
      <c r="DW802" s="13"/>
      <c r="DX802" s="13"/>
      <c r="DY802" s="13"/>
      <c r="DZ802" s="13"/>
      <c r="EA802" s="13"/>
      <c r="EB802" s="13"/>
      <c r="EC802" s="13"/>
      <c r="ED802" s="13"/>
      <c r="EE802" s="13"/>
      <c r="EF802" s="97"/>
      <c r="EG802" s="97"/>
      <c r="EH802" s="97"/>
      <c r="EI802" s="97"/>
      <c r="EJ802" s="97"/>
      <c r="EK802" s="13"/>
      <c r="EL802" s="13"/>
      <c r="EM802" s="13"/>
      <c r="EN802" s="13"/>
      <c r="EO802" s="13"/>
      <c r="EP802" s="13"/>
      <c r="EQ802" s="13"/>
      <c r="ER802" s="13"/>
    </row>
    <row r="803"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7"/>
      <c r="DJ803" s="7"/>
      <c r="DK803" s="7"/>
      <c r="DL803" s="7"/>
      <c r="DM803" s="7"/>
      <c r="DN803" s="7"/>
      <c r="DO803" s="7"/>
      <c r="DP803" s="13"/>
      <c r="DQ803" s="13"/>
      <c r="DR803" s="13"/>
      <c r="DS803" s="13"/>
      <c r="DT803" s="13"/>
      <c r="DU803" s="13"/>
      <c r="DV803" s="13"/>
      <c r="DW803" s="13"/>
      <c r="DX803" s="13"/>
      <c r="DY803" s="13"/>
      <c r="DZ803" s="13"/>
      <c r="EA803" s="13"/>
      <c r="EB803" s="13"/>
      <c r="EC803" s="13"/>
      <c r="ED803" s="13"/>
      <c r="EE803" s="13"/>
      <c r="EF803" s="97"/>
      <c r="EG803" s="97"/>
      <c r="EH803" s="97"/>
      <c r="EI803" s="97"/>
      <c r="EJ803" s="97"/>
      <c r="EK803" s="13"/>
      <c r="EL803" s="13"/>
      <c r="EM803" s="13"/>
      <c r="EN803" s="13"/>
      <c r="EO803" s="13"/>
      <c r="EP803" s="13"/>
      <c r="EQ803" s="13"/>
      <c r="ER803" s="13"/>
    </row>
    <row r="804"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7"/>
      <c r="DJ804" s="7"/>
      <c r="DK804" s="7"/>
      <c r="DL804" s="7"/>
      <c r="DM804" s="7"/>
      <c r="DN804" s="7"/>
      <c r="DO804" s="7"/>
      <c r="DP804" s="13"/>
      <c r="DQ804" s="13"/>
      <c r="DR804" s="13"/>
      <c r="DS804" s="13"/>
      <c r="DT804" s="13"/>
      <c r="DU804" s="13"/>
      <c r="DV804" s="13"/>
      <c r="DW804" s="13"/>
      <c r="DX804" s="13"/>
      <c r="DY804" s="13"/>
      <c r="DZ804" s="13"/>
      <c r="EA804" s="13"/>
      <c r="EB804" s="13"/>
      <c r="EC804" s="13"/>
      <c r="ED804" s="13"/>
      <c r="EE804" s="13"/>
      <c r="EF804" s="97"/>
      <c r="EG804" s="97"/>
      <c r="EH804" s="97"/>
      <c r="EI804" s="97"/>
      <c r="EJ804" s="97"/>
      <c r="EK804" s="13"/>
      <c r="EL804" s="13"/>
      <c r="EM804" s="13"/>
      <c r="EN804" s="13"/>
      <c r="EO804" s="13"/>
      <c r="EP804" s="13"/>
      <c r="EQ804" s="13"/>
      <c r="ER804" s="13"/>
    </row>
    <row r="805"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7"/>
      <c r="DJ805" s="7"/>
      <c r="DK805" s="7"/>
      <c r="DL805" s="7"/>
      <c r="DM805" s="7"/>
      <c r="DN805" s="7"/>
      <c r="DO805" s="7"/>
      <c r="DP805" s="13"/>
      <c r="DQ805" s="13"/>
      <c r="DR805" s="13"/>
      <c r="DS805" s="13"/>
      <c r="DT805" s="13"/>
      <c r="DU805" s="13"/>
      <c r="DV805" s="13"/>
      <c r="DW805" s="13"/>
      <c r="DX805" s="13"/>
      <c r="DY805" s="13"/>
      <c r="DZ805" s="13"/>
      <c r="EA805" s="13"/>
      <c r="EB805" s="13"/>
      <c r="EC805" s="13"/>
      <c r="ED805" s="13"/>
      <c r="EE805" s="13"/>
      <c r="EF805" s="97"/>
      <c r="EG805" s="97"/>
      <c r="EH805" s="97"/>
      <c r="EI805" s="97"/>
      <c r="EJ805" s="97"/>
      <c r="EK805" s="13"/>
      <c r="EL805" s="13"/>
      <c r="EM805" s="13"/>
      <c r="EN805" s="13"/>
      <c r="EO805" s="13"/>
      <c r="EP805" s="13"/>
      <c r="EQ805" s="13"/>
      <c r="ER805" s="13"/>
    </row>
    <row r="80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7"/>
      <c r="DJ806" s="7"/>
      <c r="DK806" s="7"/>
      <c r="DL806" s="7"/>
      <c r="DM806" s="7"/>
      <c r="DN806" s="7"/>
      <c r="DO806" s="7"/>
      <c r="DP806" s="13"/>
      <c r="DQ806" s="13"/>
      <c r="DR806" s="13"/>
      <c r="DS806" s="13"/>
      <c r="DT806" s="13"/>
      <c r="DU806" s="13"/>
      <c r="DV806" s="13"/>
      <c r="DW806" s="13"/>
      <c r="DX806" s="13"/>
      <c r="DY806" s="13"/>
      <c r="DZ806" s="13"/>
      <c r="EA806" s="13"/>
      <c r="EB806" s="13"/>
      <c r="EC806" s="13"/>
      <c r="ED806" s="13"/>
      <c r="EE806" s="13"/>
      <c r="EF806" s="97"/>
      <c r="EG806" s="97"/>
      <c r="EH806" s="97"/>
      <c r="EI806" s="97"/>
      <c r="EJ806" s="97"/>
      <c r="EK806" s="13"/>
      <c r="EL806" s="13"/>
      <c r="EM806" s="13"/>
      <c r="EN806" s="13"/>
      <c r="EO806" s="13"/>
      <c r="EP806" s="13"/>
      <c r="EQ806" s="13"/>
      <c r="ER806" s="13"/>
    </row>
    <row r="807"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7"/>
      <c r="DJ807" s="7"/>
      <c r="DK807" s="7"/>
      <c r="DL807" s="7"/>
      <c r="DM807" s="7"/>
      <c r="DN807" s="7"/>
      <c r="DO807" s="7"/>
      <c r="DP807" s="13"/>
      <c r="DQ807" s="13"/>
      <c r="DR807" s="13"/>
      <c r="DS807" s="13"/>
      <c r="DT807" s="13"/>
      <c r="DU807" s="13"/>
      <c r="DV807" s="13"/>
      <c r="DW807" s="13"/>
      <c r="DX807" s="13"/>
      <c r="DY807" s="13"/>
      <c r="DZ807" s="13"/>
      <c r="EA807" s="13"/>
      <c r="EB807" s="13"/>
      <c r="EC807" s="13"/>
      <c r="ED807" s="13"/>
      <c r="EE807" s="13"/>
      <c r="EF807" s="97"/>
      <c r="EG807" s="97"/>
      <c r="EH807" s="97"/>
      <c r="EI807" s="97"/>
      <c r="EJ807" s="97"/>
      <c r="EK807" s="13"/>
      <c r="EL807" s="13"/>
      <c r="EM807" s="13"/>
      <c r="EN807" s="13"/>
      <c r="EO807" s="13"/>
      <c r="EP807" s="13"/>
      <c r="EQ807" s="13"/>
      <c r="ER807" s="13"/>
    </row>
    <row r="808"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7"/>
      <c r="DJ808" s="7"/>
      <c r="DK808" s="7"/>
      <c r="DL808" s="7"/>
      <c r="DM808" s="7"/>
      <c r="DN808" s="7"/>
      <c r="DO808" s="7"/>
      <c r="DP808" s="13"/>
      <c r="DQ808" s="13"/>
      <c r="DR808" s="13"/>
      <c r="DS808" s="13"/>
      <c r="DT808" s="13"/>
      <c r="DU808" s="13"/>
      <c r="DV808" s="13"/>
      <c r="DW808" s="13"/>
      <c r="DX808" s="13"/>
      <c r="DY808" s="13"/>
      <c r="DZ808" s="13"/>
      <c r="EA808" s="13"/>
      <c r="EB808" s="13"/>
      <c r="EC808" s="13"/>
      <c r="ED808" s="13"/>
      <c r="EE808" s="13"/>
      <c r="EF808" s="97"/>
      <c r="EG808" s="97"/>
      <c r="EH808" s="97"/>
      <c r="EI808" s="97"/>
      <c r="EJ808" s="97"/>
      <c r="EK808" s="13"/>
      <c r="EL808" s="13"/>
      <c r="EM808" s="13"/>
      <c r="EN808" s="13"/>
      <c r="EO808" s="13"/>
      <c r="EP808" s="13"/>
      <c r="EQ808" s="13"/>
      <c r="ER808" s="13"/>
    </row>
    <row r="809"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7"/>
      <c r="DJ809" s="7"/>
      <c r="DK809" s="7"/>
      <c r="DL809" s="7"/>
      <c r="DM809" s="7"/>
      <c r="DN809" s="7"/>
      <c r="DO809" s="7"/>
      <c r="DP809" s="13"/>
      <c r="DQ809" s="13"/>
      <c r="DR809" s="13"/>
      <c r="DS809" s="13"/>
      <c r="DT809" s="13"/>
      <c r="DU809" s="13"/>
      <c r="DV809" s="13"/>
      <c r="DW809" s="13"/>
      <c r="DX809" s="13"/>
      <c r="DY809" s="13"/>
      <c r="DZ809" s="13"/>
      <c r="EA809" s="13"/>
      <c r="EB809" s="13"/>
      <c r="EC809" s="13"/>
      <c r="ED809" s="13"/>
      <c r="EE809" s="13"/>
      <c r="EF809" s="97"/>
      <c r="EG809" s="97"/>
      <c r="EH809" s="97"/>
      <c r="EI809" s="97"/>
      <c r="EJ809" s="97"/>
      <c r="EK809" s="13"/>
      <c r="EL809" s="13"/>
      <c r="EM809" s="13"/>
      <c r="EN809" s="13"/>
      <c r="EO809" s="13"/>
      <c r="EP809" s="13"/>
      <c r="EQ809" s="13"/>
      <c r="ER809" s="13"/>
    </row>
    <row r="810"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7"/>
      <c r="DJ810" s="7"/>
      <c r="DK810" s="7"/>
      <c r="DL810" s="7"/>
      <c r="DM810" s="7"/>
      <c r="DN810" s="7"/>
      <c r="DO810" s="7"/>
      <c r="DP810" s="13"/>
      <c r="DQ810" s="13"/>
      <c r="DR810" s="13"/>
      <c r="DS810" s="13"/>
      <c r="DT810" s="13"/>
      <c r="DU810" s="13"/>
      <c r="DV810" s="13"/>
      <c r="DW810" s="13"/>
      <c r="DX810" s="13"/>
      <c r="DY810" s="13"/>
      <c r="DZ810" s="13"/>
      <c r="EA810" s="13"/>
      <c r="EB810" s="13"/>
      <c r="EC810" s="13"/>
      <c r="ED810" s="13"/>
      <c r="EE810" s="13"/>
      <c r="EF810" s="97"/>
      <c r="EG810" s="97"/>
      <c r="EH810" s="97"/>
      <c r="EI810" s="97"/>
      <c r="EJ810" s="97"/>
      <c r="EK810" s="13"/>
      <c r="EL810" s="13"/>
      <c r="EM810" s="13"/>
      <c r="EN810" s="13"/>
      <c r="EO810" s="13"/>
      <c r="EP810" s="13"/>
      <c r="EQ810" s="13"/>
      <c r="ER810" s="13"/>
    </row>
    <row r="811"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7"/>
      <c r="DJ811" s="7"/>
      <c r="DK811" s="7"/>
      <c r="DL811" s="7"/>
      <c r="DM811" s="7"/>
      <c r="DN811" s="7"/>
      <c r="DO811" s="7"/>
      <c r="DP811" s="13"/>
      <c r="DQ811" s="13"/>
      <c r="DR811" s="13"/>
      <c r="DS811" s="13"/>
      <c r="DT811" s="13"/>
      <c r="DU811" s="13"/>
      <c r="DV811" s="13"/>
      <c r="DW811" s="13"/>
      <c r="DX811" s="13"/>
      <c r="DY811" s="13"/>
      <c r="DZ811" s="13"/>
      <c r="EA811" s="13"/>
      <c r="EB811" s="13"/>
      <c r="EC811" s="13"/>
      <c r="ED811" s="13"/>
      <c r="EE811" s="13"/>
      <c r="EF811" s="97"/>
      <c r="EG811" s="97"/>
      <c r="EH811" s="97"/>
      <c r="EI811" s="97"/>
      <c r="EJ811" s="97"/>
      <c r="EK811" s="13"/>
      <c r="EL811" s="13"/>
      <c r="EM811" s="13"/>
      <c r="EN811" s="13"/>
      <c r="EO811" s="13"/>
      <c r="EP811" s="13"/>
      <c r="EQ811" s="13"/>
      <c r="ER811" s="13"/>
    </row>
    <row r="812"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7"/>
      <c r="DJ812" s="7"/>
      <c r="DK812" s="7"/>
      <c r="DL812" s="7"/>
      <c r="DM812" s="7"/>
      <c r="DN812" s="7"/>
      <c r="DO812" s="7"/>
      <c r="DP812" s="13"/>
      <c r="DQ812" s="13"/>
      <c r="DR812" s="13"/>
      <c r="DS812" s="13"/>
      <c r="DT812" s="13"/>
      <c r="DU812" s="13"/>
      <c r="DV812" s="13"/>
      <c r="DW812" s="13"/>
      <c r="DX812" s="13"/>
      <c r="DY812" s="13"/>
      <c r="DZ812" s="13"/>
      <c r="EA812" s="13"/>
      <c r="EB812" s="13"/>
      <c r="EC812" s="13"/>
      <c r="ED812" s="13"/>
      <c r="EE812" s="13"/>
      <c r="EF812" s="97"/>
      <c r="EG812" s="97"/>
      <c r="EH812" s="97"/>
      <c r="EI812" s="97"/>
      <c r="EJ812" s="97"/>
      <c r="EK812" s="13"/>
      <c r="EL812" s="13"/>
      <c r="EM812" s="13"/>
      <c r="EN812" s="13"/>
      <c r="EO812" s="13"/>
      <c r="EP812" s="13"/>
      <c r="EQ812" s="13"/>
      <c r="ER812" s="13"/>
    </row>
    <row r="813"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7"/>
      <c r="DJ813" s="7"/>
      <c r="DK813" s="7"/>
      <c r="DL813" s="7"/>
      <c r="DM813" s="7"/>
      <c r="DN813" s="7"/>
      <c r="DO813" s="7"/>
      <c r="DP813" s="13"/>
      <c r="DQ813" s="13"/>
      <c r="DR813" s="13"/>
      <c r="DS813" s="13"/>
      <c r="DT813" s="13"/>
      <c r="DU813" s="13"/>
      <c r="DV813" s="13"/>
      <c r="DW813" s="13"/>
      <c r="DX813" s="13"/>
      <c r="DY813" s="13"/>
      <c r="DZ813" s="13"/>
      <c r="EA813" s="13"/>
      <c r="EB813" s="13"/>
      <c r="EC813" s="13"/>
      <c r="ED813" s="13"/>
      <c r="EE813" s="13"/>
      <c r="EF813" s="97"/>
      <c r="EG813" s="97"/>
      <c r="EH813" s="97"/>
      <c r="EI813" s="97"/>
      <c r="EJ813" s="97"/>
      <c r="EK813" s="13"/>
      <c r="EL813" s="13"/>
      <c r="EM813" s="13"/>
      <c r="EN813" s="13"/>
      <c r="EO813" s="13"/>
      <c r="EP813" s="13"/>
      <c r="EQ813" s="13"/>
      <c r="ER813" s="13"/>
    </row>
    <row r="814"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7"/>
      <c r="DJ814" s="7"/>
      <c r="DK814" s="7"/>
      <c r="DL814" s="7"/>
      <c r="DM814" s="7"/>
      <c r="DN814" s="7"/>
      <c r="DO814" s="7"/>
      <c r="DP814" s="13"/>
      <c r="DQ814" s="13"/>
      <c r="DR814" s="13"/>
      <c r="DS814" s="13"/>
      <c r="DT814" s="13"/>
      <c r="DU814" s="13"/>
      <c r="DV814" s="13"/>
      <c r="DW814" s="13"/>
      <c r="DX814" s="13"/>
      <c r="DY814" s="13"/>
      <c r="DZ814" s="13"/>
      <c r="EA814" s="13"/>
      <c r="EB814" s="13"/>
      <c r="EC814" s="13"/>
      <c r="ED814" s="13"/>
      <c r="EE814" s="13"/>
      <c r="EF814" s="97"/>
      <c r="EG814" s="97"/>
      <c r="EH814" s="97"/>
      <c r="EI814" s="97"/>
      <c r="EJ814" s="97"/>
      <c r="EK814" s="13"/>
      <c r="EL814" s="13"/>
      <c r="EM814" s="13"/>
      <c r="EN814" s="13"/>
      <c r="EO814" s="13"/>
      <c r="EP814" s="13"/>
      <c r="EQ814" s="13"/>
      <c r="ER814" s="13"/>
    </row>
    <row r="815"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7"/>
      <c r="DJ815" s="7"/>
      <c r="DK815" s="7"/>
      <c r="DL815" s="7"/>
      <c r="DM815" s="7"/>
      <c r="DN815" s="7"/>
      <c r="DO815" s="7"/>
      <c r="DP815" s="13"/>
      <c r="DQ815" s="13"/>
      <c r="DR815" s="13"/>
      <c r="DS815" s="13"/>
      <c r="DT815" s="13"/>
      <c r="DU815" s="13"/>
      <c r="DV815" s="13"/>
      <c r="DW815" s="13"/>
      <c r="DX815" s="13"/>
      <c r="DY815" s="13"/>
      <c r="DZ815" s="13"/>
      <c r="EA815" s="13"/>
      <c r="EB815" s="13"/>
      <c r="EC815" s="13"/>
      <c r="ED815" s="13"/>
      <c r="EE815" s="13"/>
      <c r="EF815" s="97"/>
      <c r="EG815" s="97"/>
      <c r="EH815" s="97"/>
      <c r="EI815" s="97"/>
      <c r="EJ815" s="97"/>
      <c r="EK815" s="13"/>
      <c r="EL815" s="13"/>
      <c r="EM815" s="13"/>
      <c r="EN815" s="13"/>
      <c r="EO815" s="13"/>
      <c r="EP815" s="13"/>
      <c r="EQ815" s="13"/>
      <c r="ER815" s="13"/>
    </row>
    <row r="81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7"/>
      <c r="DJ816" s="7"/>
      <c r="DK816" s="7"/>
      <c r="DL816" s="7"/>
      <c r="DM816" s="7"/>
      <c r="DN816" s="7"/>
      <c r="DO816" s="7"/>
      <c r="DP816" s="13"/>
      <c r="DQ816" s="13"/>
      <c r="DR816" s="13"/>
      <c r="DS816" s="13"/>
      <c r="DT816" s="13"/>
      <c r="DU816" s="13"/>
      <c r="DV816" s="13"/>
      <c r="DW816" s="13"/>
      <c r="DX816" s="13"/>
      <c r="DY816" s="13"/>
      <c r="DZ816" s="13"/>
      <c r="EA816" s="13"/>
      <c r="EB816" s="13"/>
      <c r="EC816" s="13"/>
      <c r="ED816" s="13"/>
      <c r="EE816" s="13"/>
      <c r="EF816" s="97"/>
      <c r="EG816" s="97"/>
      <c r="EH816" s="97"/>
      <c r="EI816" s="97"/>
      <c r="EJ816" s="97"/>
      <c r="EK816" s="13"/>
      <c r="EL816" s="13"/>
      <c r="EM816" s="13"/>
      <c r="EN816" s="13"/>
      <c r="EO816" s="13"/>
      <c r="EP816" s="13"/>
      <c r="EQ816" s="13"/>
      <c r="ER816" s="13"/>
    </row>
    <row r="817"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7"/>
      <c r="DJ817" s="7"/>
      <c r="DK817" s="7"/>
      <c r="DL817" s="7"/>
      <c r="DM817" s="7"/>
      <c r="DN817" s="7"/>
      <c r="DO817" s="7"/>
      <c r="DP817" s="13"/>
      <c r="DQ817" s="13"/>
      <c r="DR817" s="13"/>
      <c r="DS817" s="13"/>
      <c r="DT817" s="13"/>
      <c r="DU817" s="13"/>
      <c r="DV817" s="13"/>
      <c r="DW817" s="13"/>
      <c r="DX817" s="13"/>
      <c r="DY817" s="13"/>
      <c r="DZ817" s="13"/>
      <c r="EA817" s="13"/>
      <c r="EB817" s="13"/>
      <c r="EC817" s="13"/>
      <c r="ED817" s="13"/>
      <c r="EE817" s="13"/>
      <c r="EF817" s="97"/>
      <c r="EG817" s="97"/>
      <c r="EH817" s="97"/>
      <c r="EI817" s="97"/>
      <c r="EJ817" s="97"/>
      <c r="EK817" s="13"/>
      <c r="EL817" s="13"/>
      <c r="EM817" s="13"/>
      <c r="EN817" s="13"/>
      <c r="EO817" s="13"/>
      <c r="EP817" s="13"/>
      <c r="EQ817" s="13"/>
      <c r="ER817" s="13"/>
    </row>
    <row r="818"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7"/>
      <c r="DJ818" s="7"/>
      <c r="DK818" s="7"/>
      <c r="DL818" s="7"/>
      <c r="DM818" s="7"/>
      <c r="DN818" s="7"/>
      <c r="DO818" s="7"/>
      <c r="DP818" s="13"/>
      <c r="DQ818" s="13"/>
      <c r="DR818" s="13"/>
      <c r="DS818" s="13"/>
      <c r="DT818" s="13"/>
      <c r="DU818" s="13"/>
      <c r="DV818" s="13"/>
      <c r="DW818" s="13"/>
      <c r="DX818" s="13"/>
      <c r="DY818" s="13"/>
      <c r="DZ818" s="13"/>
      <c r="EA818" s="13"/>
      <c r="EB818" s="13"/>
      <c r="EC818" s="13"/>
      <c r="ED818" s="13"/>
      <c r="EE818" s="13"/>
      <c r="EF818" s="97"/>
      <c r="EG818" s="97"/>
      <c r="EH818" s="97"/>
      <c r="EI818" s="97"/>
      <c r="EJ818" s="97"/>
      <c r="EK818" s="13"/>
      <c r="EL818" s="13"/>
      <c r="EM818" s="13"/>
      <c r="EN818" s="13"/>
      <c r="EO818" s="13"/>
      <c r="EP818" s="13"/>
      <c r="EQ818" s="13"/>
      <c r="ER818" s="13"/>
    </row>
    <row r="819"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7"/>
      <c r="DJ819" s="7"/>
      <c r="DK819" s="7"/>
      <c r="DL819" s="7"/>
      <c r="DM819" s="7"/>
      <c r="DN819" s="7"/>
      <c r="DO819" s="7"/>
      <c r="DP819" s="13"/>
      <c r="DQ819" s="13"/>
      <c r="DR819" s="13"/>
      <c r="DS819" s="13"/>
      <c r="DT819" s="13"/>
      <c r="DU819" s="13"/>
      <c r="DV819" s="13"/>
      <c r="DW819" s="13"/>
      <c r="DX819" s="13"/>
      <c r="DY819" s="13"/>
      <c r="DZ819" s="13"/>
      <c r="EA819" s="13"/>
      <c r="EB819" s="13"/>
      <c r="EC819" s="13"/>
      <c r="ED819" s="13"/>
      <c r="EE819" s="13"/>
      <c r="EF819" s="97"/>
      <c r="EG819" s="97"/>
      <c r="EH819" s="97"/>
      <c r="EI819" s="97"/>
      <c r="EJ819" s="97"/>
      <c r="EK819" s="13"/>
      <c r="EL819" s="13"/>
      <c r="EM819" s="13"/>
      <c r="EN819" s="13"/>
      <c r="EO819" s="13"/>
      <c r="EP819" s="13"/>
      <c r="EQ819" s="13"/>
      <c r="ER819" s="13"/>
    </row>
    <row r="820"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7"/>
      <c r="DJ820" s="7"/>
      <c r="DK820" s="7"/>
      <c r="DL820" s="7"/>
      <c r="DM820" s="7"/>
      <c r="DN820" s="7"/>
      <c r="DO820" s="7"/>
      <c r="DP820" s="13"/>
      <c r="DQ820" s="13"/>
      <c r="DR820" s="13"/>
      <c r="DS820" s="13"/>
      <c r="DT820" s="13"/>
      <c r="DU820" s="13"/>
      <c r="DV820" s="13"/>
      <c r="DW820" s="13"/>
      <c r="DX820" s="13"/>
      <c r="DY820" s="13"/>
      <c r="DZ820" s="13"/>
      <c r="EA820" s="13"/>
      <c r="EB820" s="13"/>
      <c r="EC820" s="13"/>
      <c r="ED820" s="13"/>
      <c r="EE820" s="13"/>
      <c r="EF820" s="97"/>
      <c r="EG820" s="97"/>
      <c r="EH820" s="97"/>
      <c r="EI820" s="97"/>
      <c r="EJ820" s="97"/>
      <c r="EK820" s="13"/>
      <c r="EL820" s="13"/>
      <c r="EM820" s="13"/>
      <c r="EN820" s="13"/>
      <c r="EO820" s="13"/>
      <c r="EP820" s="13"/>
      <c r="EQ820" s="13"/>
      <c r="ER820" s="13"/>
    </row>
    <row r="821"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7"/>
      <c r="DJ821" s="7"/>
      <c r="DK821" s="7"/>
      <c r="DL821" s="7"/>
      <c r="DM821" s="7"/>
      <c r="DN821" s="7"/>
      <c r="DO821" s="7"/>
      <c r="DP821" s="13"/>
      <c r="DQ821" s="13"/>
      <c r="DR821" s="13"/>
      <c r="DS821" s="13"/>
      <c r="DT821" s="13"/>
      <c r="DU821" s="13"/>
      <c r="DV821" s="13"/>
      <c r="DW821" s="13"/>
      <c r="DX821" s="13"/>
      <c r="DY821" s="13"/>
      <c r="DZ821" s="13"/>
      <c r="EA821" s="13"/>
      <c r="EB821" s="13"/>
      <c r="EC821" s="13"/>
      <c r="ED821" s="13"/>
      <c r="EE821" s="13"/>
      <c r="EF821" s="97"/>
      <c r="EG821" s="97"/>
      <c r="EH821" s="97"/>
      <c r="EI821" s="97"/>
      <c r="EJ821" s="97"/>
      <c r="EK821" s="13"/>
      <c r="EL821" s="13"/>
      <c r="EM821" s="13"/>
      <c r="EN821" s="13"/>
      <c r="EO821" s="13"/>
      <c r="EP821" s="13"/>
      <c r="EQ821" s="13"/>
      <c r="ER821" s="13"/>
    </row>
    <row r="822"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7"/>
      <c r="DJ822" s="7"/>
      <c r="DK822" s="7"/>
      <c r="DL822" s="7"/>
      <c r="DM822" s="7"/>
      <c r="DN822" s="7"/>
      <c r="DO822" s="7"/>
      <c r="DP822" s="13"/>
      <c r="DQ822" s="13"/>
      <c r="DR822" s="13"/>
      <c r="DS822" s="13"/>
      <c r="DT822" s="13"/>
      <c r="DU822" s="13"/>
      <c r="DV822" s="13"/>
      <c r="DW822" s="13"/>
      <c r="DX822" s="13"/>
      <c r="DY822" s="13"/>
      <c r="DZ822" s="13"/>
      <c r="EA822" s="13"/>
      <c r="EB822" s="13"/>
      <c r="EC822" s="13"/>
      <c r="ED822" s="13"/>
      <c r="EE822" s="13"/>
      <c r="EF822" s="97"/>
      <c r="EG822" s="97"/>
      <c r="EH822" s="97"/>
      <c r="EI822" s="97"/>
      <c r="EJ822" s="97"/>
      <c r="EK822" s="13"/>
      <c r="EL822" s="13"/>
      <c r="EM822" s="13"/>
      <c r="EN822" s="13"/>
      <c r="EO822" s="13"/>
      <c r="EP822" s="13"/>
      <c r="EQ822" s="13"/>
      <c r="ER822" s="13"/>
    </row>
    <row r="823"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7"/>
      <c r="DJ823" s="7"/>
      <c r="DK823" s="7"/>
      <c r="DL823" s="7"/>
      <c r="DM823" s="7"/>
      <c r="DN823" s="7"/>
      <c r="DO823" s="7"/>
      <c r="DP823" s="13"/>
      <c r="DQ823" s="13"/>
      <c r="DR823" s="13"/>
      <c r="DS823" s="13"/>
      <c r="DT823" s="13"/>
      <c r="DU823" s="13"/>
      <c r="DV823" s="13"/>
      <c r="DW823" s="13"/>
      <c r="DX823" s="13"/>
      <c r="DY823" s="13"/>
      <c r="DZ823" s="13"/>
      <c r="EA823" s="13"/>
      <c r="EB823" s="13"/>
      <c r="EC823" s="13"/>
      <c r="ED823" s="13"/>
      <c r="EE823" s="13"/>
      <c r="EF823" s="97"/>
      <c r="EG823" s="97"/>
      <c r="EH823" s="97"/>
      <c r="EI823" s="97"/>
      <c r="EJ823" s="97"/>
      <c r="EK823" s="13"/>
      <c r="EL823" s="13"/>
      <c r="EM823" s="13"/>
      <c r="EN823" s="13"/>
      <c r="EO823" s="13"/>
      <c r="EP823" s="13"/>
      <c r="EQ823" s="13"/>
      <c r="ER823" s="13"/>
    </row>
    <row r="824"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7"/>
      <c r="DJ824" s="7"/>
      <c r="DK824" s="7"/>
      <c r="DL824" s="7"/>
      <c r="DM824" s="7"/>
      <c r="DN824" s="7"/>
      <c r="DO824" s="7"/>
      <c r="DP824" s="13"/>
      <c r="DQ824" s="13"/>
      <c r="DR824" s="13"/>
      <c r="DS824" s="13"/>
      <c r="DT824" s="13"/>
      <c r="DU824" s="13"/>
      <c r="DV824" s="13"/>
      <c r="DW824" s="13"/>
      <c r="DX824" s="13"/>
      <c r="DY824" s="13"/>
      <c r="DZ824" s="13"/>
      <c r="EA824" s="13"/>
      <c r="EB824" s="13"/>
      <c r="EC824" s="13"/>
      <c r="ED824" s="13"/>
      <c r="EE824" s="13"/>
      <c r="EF824" s="97"/>
      <c r="EG824" s="97"/>
      <c r="EH824" s="97"/>
      <c r="EI824" s="97"/>
      <c r="EJ824" s="97"/>
      <c r="EK824" s="13"/>
      <c r="EL824" s="13"/>
      <c r="EM824" s="13"/>
      <c r="EN824" s="13"/>
      <c r="EO824" s="13"/>
      <c r="EP824" s="13"/>
      <c r="EQ824" s="13"/>
      <c r="ER824" s="13"/>
    </row>
    <row r="825"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7"/>
      <c r="DJ825" s="7"/>
      <c r="DK825" s="7"/>
      <c r="DL825" s="7"/>
      <c r="DM825" s="7"/>
      <c r="DN825" s="7"/>
      <c r="DO825" s="7"/>
      <c r="DP825" s="13"/>
      <c r="DQ825" s="13"/>
      <c r="DR825" s="13"/>
      <c r="DS825" s="13"/>
      <c r="DT825" s="13"/>
      <c r="DU825" s="13"/>
      <c r="DV825" s="13"/>
      <c r="DW825" s="13"/>
      <c r="DX825" s="13"/>
      <c r="DY825" s="13"/>
      <c r="DZ825" s="13"/>
      <c r="EA825" s="13"/>
      <c r="EB825" s="13"/>
      <c r="EC825" s="13"/>
      <c r="ED825" s="13"/>
      <c r="EE825" s="13"/>
      <c r="EF825" s="97"/>
      <c r="EG825" s="97"/>
      <c r="EH825" s="97"/>
      <c r="EI825" s="97"/>
      <c r="EJ825" s="97"/>
      <c r="EK825" s="13"/>
      <c r="EL825" s="13"/>
      <c r="EM825" s="13"/>
      <c r="EN825" s="13"/>
      <c r="EO825" s="13"/>
      <c r="EP825" s="13"/>
      <c r="EQ825" s="13"/>
      <c r="ER825" s="13"/>
    </row>
    <row r="8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7"/>
      <c r="DJ826" s="7"/>
      <c r="DK826" s="7"/>
      <c r="DL826" s="7"/>
      <c r="DM826" s="7"/>
      <c r="DN826" s="7"/>
      <c r="DO826" s="7"/>
      <c r="DP826" s="13"/>
      <c r="DQ826" s="13"/>
      <c r="DR826" s="13"/>
      <c r="DS826" s="13"/>
      <c r="DT826" s="13"/>
      <c r="DU826" s="13"/>
      <c r="DV826" s="13"/>
      <c r="DW826" s="13"/>
      <c r="DX826" s="13"/>
      <c r="DY826" s="13"/>
      <c r="DZ826" s="13"/>
      <c r="EA826" s="13"/>
      <c r="EB826" s="13"/>
      <c r="EC826" s="13"/>
      <c r="ED826" s="13"/>
      <c r="EE826" s="13"/>
      <c r="EF826" s="97"/>
      <c r="EG826" s="97"/>
      <c r="EH826" s="97"/>
      <c r="EI826" s="97"/>
      <c r="EJ826" s="97"/>
      <c r="EK826" s="13"/>
      <c r="EL826" s="13"/>
      <c r="EM826" s="13"/>
      <c r="EN826" s="13"/>
      <c r="EO826" s="13"/>
      <c r="EP826" s="13"/>
      <c r="EQ826" s="13"/>
      <c r="ER826" s="13"/>
    </row>
    <row r="827"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7"/>
      <c r="DJ827" s="7"/>
      <c r="DK827" s="7"/>
      <c r="DL827" s="7"/>
      <c r="DM827" s="7"/>
      <c r="DN827" s="7"/>
      <c r="DO827" s="7"/>
      <c r="DP827" s="13"/>
      <c r="DQ827" s="13"/>
      <c r="DR827" s="13"/>
      <c r="DS827" s="13"/>
      <c r="DT827" s="13"/>
      <c r="DU827" s="13"/>
      <c r="DV827" s="13"/>
      <c r="DW827" s="13"/>
      <c r="DX827" s="13"/>
      <c r="DY827" s="13"/>
      <c r="DZ827" s="13"/>
      <c r="EA827" s="13"/>
      <c r="EB827" s="13"/>
      <c r="EC827" s="13"/>
      <c r="ED827" s="13"/>
      <c r="EE827" s="13"/>
      <c r="EF827" s="97"/>
      <c r="EG827" s="97"/>
      <c r="EH827" s="97"/>
      <c r="EI827" s="97"/>
      <c r="EJ827" s="97"/>
      <c r="EK827" s="13"/>
      <c r="EL827" s="13"/>
      <c r="EM827" s="13"/>
      <c r="EN827" s="13"/>
      <c r="EO827" s="13"/>
      <c r="EP827" s="13"/>
      <c r="EQ827" s="13"/>
      <c r="ER827" s="13"/>
    </row>
    <row r="828"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7"/>
      <c r="DJ828" s="7"/>
      <c r="DK828" s="7"/>
      <c r="DL828" s="7"/>
      <c r="DM828" s="7"/>
      <c r="DN828" s="7"/>
      <c r="DO828" s="7"/>
      <c r="DP828" s="13"/>
      <c r="DQ828" s="13"/>
      <c r="DR828" s="13"/>
      <c r="DS828" s="13"/>
      <c r="DT828" s="13"/>
      <c r="DU828" s="13"/>
      <c r="DV828" s="13"/>
      <c r="DW828" s="13"/>
      <c r="DX828" s="13"/>
      <c r="DY828" s="13"/>
      <c r="DZ828" s="13"/>
      <c r="EA828" s="13"/>
      <c r="EB828" s="13"/>
      <c r="EC828" s="13"/>
      <c r="ED828" s="13"/>
      <c r="EE828" s="13"/>
      <c r="EF828" s="97"/>
      <c r="EG828" s="97"/>
      <c r="EH828" s="97"/>
      <c r="EI828" s="97"/>
      <c r="EJ828" s="97"/>
      <c r="EK828" s="13"/>
      <c r="EL828" s="13"/>
      <c r="EM828" s="13"/>
      <c r="EN828" s="13"/>
      <c r="EO828" s="13"/>
      <c r="EP828" s="13"/>
      <c r="EQ828" s="13"/>
      <c r="ER828" s="13"/>
    </row>
    <row r="829"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7"/>
      <c r="DJ829" s="7"/>
      <c r="DK829" s="7"/>
      <c r="DL829" s="7"/>
      <c r="DM829" s="7"/>
      <c r="DN829" s="7"/>
      <c r="DO829" s="7"/>
      <c r="DP829" s="13"/>
      <c r="DQ829" s="13"/>
      <c r="DR829" s="13"/>
      <c r="DS829" s="13"/>
      <c r="DT829" s="13"/>
      <c r="DU829" s="13"/>
      <c r="DV829" s="13"/>
      <c r="DW829" s="13"/>
      <c r="DX829" s="13"/>
      <c r="DY829" s="13"/>
      <c r="DZ829" s="13"/>
      <c r="EA829" s="13"/>
      <c r="EB829" s="13"/>
      <c r="EC829" s="13"/>
      <c r="ED829" s="13"/>
      <c r="EE829" s="13"/>
      <c r="EF829" s="97"/>
      <c r="EG829" s="97"/>
      <c r="EH829" s="97"/>
      <c r="EI829" s="97"/>
      <c r="EJ829" s="97"/>
      <c r="EK829" s="13"/>
      <c r="EL829" s="13"/>
      <c r="EM829" s="13"/>
      <c r="EN829" s="13"/>
      <c r="EO829" s="13"/>
      <c r="EP829" s="13"/>
      <c r="EQ829" s="13"/>
      <c r="ER829" s="13"/>
    </row>
    <row r="830"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7"/>
      <c r="DJ830" s="7"/>
      <c r="DK830" s="7"/>
      <c r="DL830" s="7"/>
      <c r="DM830" s="7"/>
      <c r="DN830" s="7"/>
      <c r="DO830" s="7"/>
      <c r="DP830" s="13"/>
      <c r="DQ830" s="13"/>
      <c r="DR830" s="13"/>
      <c r="DS830" s="13"/>
      <c r="DT830" s="13"/>
      <c r="DU830" s="13"/>
      <c r="DV830" s="13"/>
      <c r="DW830" s="13"/>
      <c r="DX830" s="13"/>
      <c r="DY830" s="13"/>
      <c r="DZ830" s="13"/>
      <c r="EA830" s="13"/>
      <c r="EB830" s="13"/>
      <c r="EC830" s="13"/>
      <c r="ED830" s="13"/>
      <c r="EE830" s="13"/>
      <c r="EF830" s="97"/>
      <c r="EG830" s="97"/>
      <c r="EH830" s="97"/>
      <c r="EI830" s="97"/>
      <c r="EJ830" s="97"/>
      <c r="EK830" s="13"/>
      <c r="EL830" s="13"/>
      <c r="EM830" s="13"/>
      <c r="EN830" s="13"/>
      <c r="EO830" s="13"/>
      <c r="EP830" s="13"/>
      <c r="EQ830" s="13"/>
      <c r="ER830" s="13"/>
    </row>
    <row r="831"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7"/>
      <c r="DJ831" s="7"/>
      <c r="DK831" s="7"/>
      <c r="DL831" s="7"/>
      <c r="DM831" s="7"/>
      <c r="DN831" s="7"/>
      <c r="DO831" s="7"/>
      <c r="DP831" s="13"/>
      <c r="DQ831" s="13"/>
      <c r="DR831" s="13"/>
      <c r="DS831" s="13"/>
      <c r="DT831" s="13"/>
      <c r="DU831" s="13"/>
      <c r="DV831" s="13"/>
      <c r="DW831" s="13"/>
      <c r="DX831" s="13"/>
      <c r="DY831" s="13"/>
      <c r="DZ831" s="13"/>
      <c r="EA831" s="13"/>
      <c r="EB831" s="13"/>
      <c r="EC831" s="13"/>
      <c r="ED831" s="13"/>
      <c r="EE831" s="13"/>
      <c r="EF831" s="97"/>
      <c r="EG831" s="97"/>
      <c r="EH831" s="97"/>
      <c r="EI831" s="97"/>
      <c r="EJ831" s="97"/>
      <c r="EK831" s="13"/>
      <c r="EL831" s="13"/>
      <c r="EM831" s="13"/>
      <c r="EN831" s="13"/>
      <c r="EO831" s="13"/>
      <c r="EP831" s="13"/>
      <c r="EQ831" s="13"/>
      <c r="ER831" s="13"/>
    </row>
    <row r="832"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7"/>
      <c r="DJ832" s="7"/>
      <c r="DK832" s="7"/>
      <c r="DL832" s="7"/>
      <c r="DM832" s="7"/>
      <c r="DN832" s="7"/>
      <c r="DO832" s="7"/>
      <c r="DP832" s="13"/>
      <c r="DQ832" s="13"/>
      <c r="DR832" s="13"/>
      <c r="DS832" s="13"/>
      <c r="DT832" s="13"/>
      <c r="DU832" s="13"/>
      <c r="DV832" s="13"/>
      <c r="DW832" s="13"/>
      <c r="DX832" s="13"/>
      <c r="DY832" s="13"/>
      <c r="DZ832" s="13"/>
      <c r="EA832" s="13"/>
      <c r="EB832" s="13"/>
      <c r="EC832" s="13"/>
      <c r="ED832" s="13"/>
      <c r="EE832" s="13"/>
      <c r="EF832" s="97"/>
      <c r="EG832" s="97"/>
      <c r="EH832" s="97"/>
      <c r="EI832" s="97"/>
      <c r="EJ832" s="97"/>
      <c r="EK832" s="13"/>
      <c r="EL832" s="13"/>
      <c r="EM832" s="13"/>
      <c r="EN832" s="13"/>
      <c r="EO832" s="13"/>
      <c r="EP832" s="13"/>
      <c r="EQ832" s="13"/>
      <c r="ER832" s="13"/>
    </row>
    <row r="833"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7"/>
      <c r="DJ833" s="7"/>
      <c r="DK833" s="7"/>
      <c r="DL833" s="7"/>
      <c r="DM833" s="7"/>
      <c r="DN833" s="7"/>
      <c r="DO833" s="7"/>
      <c r="DP833" s="13"/>
      <c r="DQ833" s="13"/>
      <c r="DR833" s="13"/>
      <c r="DS833" s="13"/>
      <c r="DT833" s="13"/>
      <c r="DU833" s="13"/>
      <c r="DV833" s="13"/>
      <c r="DW833" s="13"/>
      <c r="DX833" s="13"/>
      <c r="DY833" s="13"/>
      <c r="DZ833" s="13"/>
      <c r="EA833" s="13"/>
      <c r="EB833" s="13"/>
      <c r="EC833" s="13"/>
      <c r="ED833" s="13"/>
      <c r="EE833" s="13"/>
      <c r="EF833" s="97"/>
      <c r="EG833" s="97"/>
      <c r="EH833" s="97"/>
      <c r="EI833" s="97"/>
      <c r="EJ833" s="97"/>
      <c r="EK833" s="13"/>
      <c r="EL833" s="13"/>
      <c r="EM833" s="13"/>
      <c r="EN833" s="13"/>
      <c r="EO833" s="13"/>
      <c r="EP833" s="13"/>
      <c r="EQ833" s="13"/>
      <c r="ER833" s="13"/>
    </row>
    <row r="834"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7"/>
      <c r="DJ834" s="7"/>
      <c r="DK834" s="7"/>
      <c r="DL834" s="7"/>
      <c r="DM834" s="7"/>
      <c r="DN834" s="7"/>
      <c r="DO834" s="7"/>
      <c r="DP834" s="13"/>
      <c r="DQ834" s="13"/>
      <c r="DR834" s="13"/>
      <c r="DS834" s="13"/>
      <c r="DT834" s="13"/>
      <c r="DU834" s="13"/>
      <c r="DV834" s="13"/>
      <c r="DW834" s="13"/>
      <c r="DX834" s="13"/>
      <c r="DY834" s="13"/>
      <c r="DZ834" s="13"/>
      <c r="EA834" s="13"/>
      <c r="EB834" s="13"/>
      <c r="EC834" s="13"/>
      <c r="ED834" s="13"/>
      <c r="EE834" s="13"/>
      <c r="EF834" s="97"/>
      <c r="EG834" s="97"/>
      <c r="EH834" s="97"/>
      <c r="EI834" s="97"/>
      <c r="EJ834" s="97"/>
      <c r="EK834" s="13"/>
      <c r="EL834" s="13"/>
      <c r="EM834" s="13"/>
      <c r="EN834" s="13"/>
      <c r="EO834" s="13"/>
      <c r="EP834" s="13"/>
      <c r="EQ834" s="13"/>
      <c r="ER834" s="13"/>
    </row>
    <row r="835"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7"/>
      <c r="DJ835" s="7"/>
      <c r="DK835" s="7"/>
      <c r="DL835" s="7"/>
      <c r="DM835" s="7"/>
      <c r="DN835" s="7"/>
      <c r="DO835" s="7"/>
      <c r="DP835" s="13"/>
      <c r="DQ835" s="13"/>
      <c r="DR835" s="13"/>
      <c r="DS835" s="13"/>
      <c r="DT835" s="13"/>
      <c r="DU835" s="13"/>
      <c r="DV835" s="13"/>
      <c r="DW835" s="13"/>
      <c r="DX835" s="13"/>
      <c r="DY835" s="13"/>
      <c r="DZ835" s="13"/>
      <c r="EA835" s="13"/>
      <c r="EB835" s="13"/>
      <c r="EC835" s="13"/>
      <c r="ED835" s="13"/>
      <c r="EE835" s="13"/>
      <c r="EF835" s="97"/>
      <c r="EG835" s="97"/>
      <c r="EH835" s="97"/>
      <c r="EI835" s="97"/>
      <c r="EJ835" s="97"/>
      <c r="EK835" s="13"/>
      <c r="EL835" s="13"/>
      <c r="EM835" s="13"/>
      <c r="EN835" s="13"/>
      <c r="EO835" s="13"/>
      <c r="EP835" s="13"/>
      <c r="EQ835" s="13"/>
      <c r="ER835" s="13"/>
    </row>
    <row r="83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7"/>
      <c r="DJ836" s="7"/>
      <c r="DK836" s="7"/>
      <c r="DL836" s="7"/>
      <c r="DM836" s="7"/>
      <c r="DN836" s="7"/>
      <c r="DO836" s="7"/>
      <c r="DP836" s="13"/>
      <c r="DQ836" s="13"/>
      <c r="DR836" s="13"/>
      <c r="DS836" s="13"/>
      <c r="DT836" s="13"/>
      <c r="DU836" s="13"/>
      <c r="DV836" s="13"/>
      <c r="DW836" s="13"/>
      <c r="DX836" s="13"/>
      <c r="DY836" s="13"/>
      <c r="DZ836" s="13"/>
      <c r="EA836" s="13"/>
      <c r="EB836" s="13"/>
      <c r="EC836" s="13"/>
      <c r="ED836" s="13"/>
      <c r="EE836" s="13"/>
      <c r="EF836" s="97"/>
      <c r="EG836" s="97"/>
      <c r="EH836" s="97"/>
      <c r="EI836" s="97"/>
      <c r="EJ836" s="97"/>
      <c r="EK836" s="13"/>
      <c r="EL836" s="13"/>
      <c r="EM836" s="13"/>
      <c r="EN836" s="13"/>
      <c r="EO836" s="13"/>
      <c r="EP836" s="13"/>
      <c r="EQ836" s="13"/>
      <c r="ER836" s="13"/>
    </row>
    <row r="837"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7"/>
      <c r="DJ837" s="7"/>
      <c r="DK837" s="7"/>
      <c r="DL837" s="7"/>
      <c r="DM837" s="7"/>
      <c r="DN837" s="7"/>
      <c r="DO837" s="7"/>
      <c r="DP837" s="13"/>
      <c r="DQ837" s="13"/>
      <c r="DR837" s="13"/>
      <c r="DS837" s="13"/>
      <c r="DT837" s="13"/>
      <c r="DU837" s="13"/>
      <c r="DV837" s="13"/>
      <c r="DW837" s="13"/>
      <c r="DX837" s="13"/>
      <c r="DY837" s="13"/>
      <c r="DZ837" s="13"/>
      <c r="EA837" s="13"/>
      <c r="EB837" s="13"/>
      <c r="EC837" s="13"/>
      <c r="ED837" s="13"/>
      <c r="EE837" s="13"/>
      <c r="EF837" s="97"/>
      <c r="EG837" s="97"/>
      <c r="EH837" s="97"/>
      <c r="EI837" s="97"/>
      <c r="EJ837" s="97"/>
      <c r="EK837" s="13"/>
      <c r="EL837" s="13"/>
      <c r="EM837" s="13"/>
      <c r="EN837" s="13"/>
      <c r="EO837" s="13"/>
      <c r="EP837" s="13"/>
      <c r="EQ837" s="13"/>
      <c r="ER837" s="13"/>
    </row>
    <row r="838"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7"/>
      <c r="DJ838" s="7"/>
      <c r="DK838" s="7"/>
      <c r="DL838" s="7"/>
      <c r="DM838" s="7"/>
      <c r="DN838" s="7"/>
      <c r="DO838" s="7"/>
      <c r="DP838" s="13"/>
      <c r="DQ838" s="13"/>
      <c r="DR838" s="13"/>
      <c r="DS838" s="13"/>
      <c r="DT838" s="13"/>
      <c r="DU838" s="13"/>
      <c r="DV838" s="13"/>
      <c r="DW838" s="13"/>
      <c r="DX838" s="13"/>
      <c r="DY838" s="13"/>
      <c r="DZ838" s="13"/>
      <c r="EA838" s="13"/>
      <c r="EB838" s="13"/>
      <c r="EC838" s="13"/>
      <c r="ED838" s="13"/>
      <c r="EE838" s="13"/>
      <c r="EF838" s="97"/>
      <c r="EG838" s="97"/>
      <c r="EH838" s="97"/>
      <c r="EI838" s="97"/>
      <c r="EJ838" s="97"/>
      <c r="EK838" s="13"/>
      <c r="EL838" s="13"/>
      <c r="EM838" s="13"/>
      <c r="EN838" s="13"/>
      <c r="EO838" s="13"/>
      <c r="EP838" s="13"/>
      <c r="EQ838" s="13"/>
      <c r="ER838" s="13"/>
    </row>
    <row r="839"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7"/>
      <c r="DJ839" s="7"/>
      <c r="DK839" s="7"/>
      <c r="DL839" s="7"/>
      <c r="DM839" s="7"/>
      <c r="DN839" s="7"/>
      <c r="DO839" s="7"/>
      <c r="DP839" s="13"/>
      <c r="DQ839" s="13"/>
      <c r="DR839" s="13"/>
      <c r="DS839" s="13"/>
      <c r="DT839" s="13"/>
      <c r="DU839" s="13"/>
      <c r="DV839" s="13"/>
      <c r="DW839" s="13"/>
      <c r="DX839" s="13"/>
      <c r="DY839" s="13"/>
      <c r="DZ839" s="13"/>
      <c r="EA839" s="13"/>
      <c r="EB839" s="13"/>
      <c r="EC839" s="13"/>
      <c r="ED839" s="13"/>
      <c r="EE839" s="13"/>
      <c r="EF839" s="97"/>
      <c r="EG839" s="97"/>
      <c r="EH839" s="97"/>
      <c r="EI839" s="97"/>
      <c r="EJ839" s="97"/>
      <c r="EK839" s="13"/>
      <c r="EL839" s="13"/>
      <c r="EM839" s="13"/>
      <c r="EN839" s="13"/>
      <c r="EO839" s="13"/>
      <c r="EP839" s="13"/>
      <c r="EQ839" s="13"/>
      <c r="ER839" s="13"/>
    </row>
    <row r="840"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7"/>
      <c r="DJ840" s="7"/>
      <c r="DK840" s="7"/>
      <c r="DL840" s="7"/>
      <c r="DM840" s="7"/>
      <c r="DN840" s="7"/>
      <c r="DO840" s="7"/>
      <c r="DP840" s="13"/>
      <c r="DQ840" s="13"/>
      <c r="DR840" s="13"/>
      <c r="DS840" s="13"/>
      <c r="DT840" s="13"/>
      <c r="DU840" s="13"/>
      <c r="DV840" s="13"/>
      <c r="DW840" s="13"/>
      <c r="DX840" s="13"/>
      <c r="DY840" s="13"/>
      <c r="DZ840" s="13"/>
      <c r="EA840" s="13"/>
      <c r="EB840" s="13"/>
      <c r="EC840" s="13"/>
      <c r="ED840" s="13"/>
      <c r="EE840" s="13"/>
      <c r="EF840" s="97"/>
      <c r="EG840" s="97"/>
      <c r="EH840" s="97"/>
      <c r="EI840" s="97"/>
      <c r="EJ840" s="97"/>
      <c r="EK840" s="13"/>
      <c r="EL840" s="13"/>
      <c r="EM840" s="13"/>
      <c r="EN840" s="13"/>
      <c r="EO840" s="13"/>
      <c r="EP840" s="13"/>
      <c r="EQ840" s="13"/>
      <c r="ER840" s="13"/>
    </row>
    <row r="841"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7"/>
      <c r="DJ841" s="7"/>
      <c r="DK841" s="7"/>
      <c r="DL841" s="7"/>
      <c r="DM841" s="7"/>
      <c r="DN841" s="7"/>
      <c r="DO841" s="7"/>
      <c r="DP841" s="13"/>
      <c r="DQ841" s="13"/>
      <c r="DR841" s="13"/>
      <c r="DS841" s="13"/>
      <c r="DT841" s="13"/>
      <c r="DU841" s="13"/>
      <c r="DV841" s="13"/>
      <c r="DW841" s="13"/>
      <c r="DX841" s="13"/>
      <c r="DY841" s="13"/>
      <c r="DZ841" s="13"/>
      <c r="EA841" s="13"/>
      <c r="EB841" s="13"/>
      <c r="EC841" s="13"/>
      <c r="ED841" s="13"/>
      <c r="EE841" s="13"/>
      <c r="EF841" s="97"/>
      <c r="EG841" s="97"/>
      <c r="EH841" s="97"/>
      <c r="EI841" s="97"/>
      <c r="EJ841" s="97"/>
      <c r="EK841" s="13"/>
      <c r="EL841" s="13"/>
      <c r="EM841" s="13"/>
      <c r="EN841" s="13"/>
      <c r="EO841" s="13"/>
      <c r="EP841" s="13"/>
      <c r="EQ841" s="13"/>
      <c r="ER841" s="13"/>
    </row>
    <row r="842"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7"/>
      <c r="DJ842" s="7"/>
      <c r="DK842" s="7"/>
      <c r="DL842" s="7"/>
      <c r="DM842" s="7"/>
      <c r="DN842" s="7"/>
      <c r="DO842" s="7"/>
      <c r="DP842" s="13"/>
      <c r="DQ842" s="13"/>
      <c r="DR842" s="13"/>
      <c r="DS842" s="13"/>
      <c r="DT842" s="13"/>
      <c r="DU842" s="13"/>
      <c r="DV842" s="13"/>
      <c r="DW842" s="13"/>
      <c r="DX842" s="13"/>
      <c r="DY842" s="13"/>
      <c r="DZ842" s="13"/>
      <c r="EA842" s="13"/>
      <c r="EB842" s="13"/>
      <c r="EC842" s="13"/>
      <c r="ED842" s="13"/>
      <c r="EE842" s="13"/>
      <c r="EF842" s="97"/>
      <c r="EG842" s="97"/>
      <c r="EH842" s="97"/>
      <c r="EI842" s="97"/>
      <c r="EJ842" s="97"/>
      <c r="EK842" s="13"/>
      <c r="EL842" s="13"/>
      <c r="EM842" s="13"/>
      <c r="EN842" s="13"/>
      <c r="EO842" s="13"/>
      <c r="EP842" s="13"/>
      <c r="EQ842" s="13"/>
      <c r="ER842" s="13"/>
    </row>
    <row r="843"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7"/>
      <c r="DJ843" s="7"/>
      <c r="DK843" s="7"/>
      <c r="DL843" s="7"/>
      <c r="DM843" s="7"/>
      <c r="DN843" s="7"/>
      <c r="DO843" s="7"/>
      <c r="DP843" s="13"/>
      <c r="DQ843" s="13"/>
      <c r="DR843" s="13"/>
      <c r="DS843" s="13"/>
      <c r="DT843" s="13"/>
      <c r="DU843" s="13"/>
      <c r="DV843" s="13"/>
      <c r="DW843" s="13"/>
      <c r="DX843" s="13"/>
      <c r="DY843" s="13"/>
      <c r="DZ843" s="13"/>
      <c r="EA843" s="13"/>
      <c r="EB843" s="13"/>
      <c r="EC843" s="13"/>
      <c r="ED843" s="13"/>
      <c r="EE843" s="13"/>
      <c r="EF843" s="97"/>
      <c r="EG843" s="97"/>
      <c r="EH843" s="97"/>
      <c r="EI843" s="97"/>
      <c r="EJ843" s="97"/>
      <c r="EK843" s="13"/>
      <c r="EL843" s="13"/>
      <c r="EM843" s="13"/>
      <c r="EN843" s="13"/>
      <c r="EO843" s="13"/>
      <c r="EP843" s="13"/>
      <c r="EQ843" s="13"/>
      <c r="ER843" s="13"/>
    </row>
    <row r="844"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7"/>
      <c r="DJ844" s="7"/>
      <c r="DK844" s="7"/>
      <c r="DL844" s="7"/>
      <c r="DM844" s="7"/>
      <c r="DN844" s="7"/>
      <c r="DO844" s="7"/>
      <c r="DP844" s="13"/>
      <c r="DQ844" s="13"/>
      <c r="DR844" s="13"/>
      <c r="DS844" s="13"/>
      <c r="DT844" s="13"/>
      <c r="DU844" s="13"/>
      <c r="DV844" s="13"/>
      <c r="DW844" s="13"/>
      <c r="DX844" s="13"/>
      <c r="DY844" s="13"/>
      <c r="DZ844" s="13"/>
      <c r="EA844" s="13"/>
      <c r="EB844" s="13"/>
      <c r="EC844" s="13"/>
      <c r="ED844" s="13"/>
      <c r="EE844" s="13"/>
      <c r="EF844" s="97"/>
      <c r="EG844" s="97"/>
      <c r="EH844" s="97"/>
      <c r="EI844" s="97"/>
      <c r="EJ844" s="97"/>
      <c r="EK844" s="13"/>
      <c r="EL844" s="13"/>
      <c r="EM844" s="13"/>
      <c r="EN844" s="13"/>
      <c r="EO844" s="13"/>
      <c r="EP844" s="13"/>
      <c r="EQ844" s="13"/>
      <c r="ER844" s="13"/>
    </row>
    <row r="845"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7"/>
      <c r="DJ845" s="7"/>
      <c r="DK845" s="7"/>
      <c r="DL845" s="7"/>
      <c r="DM845" s="7"/>
      <c r="DN845" s="7"/>
      <c r="DO845" s="7"/>
      <c r="DP845" s="13"/>
      <c r="DQ845" s="13"/>
      <c r="DR845" s="13"/>
      <c r="DS845" s="13"/>
      <c r="DT845" s="13"/>
      <c r="DU845" s="13"/>
      <c r="DV845" s="13"/>
      <c r="DW845" s="13"/>
      <c r="DX845" s="13"/>
      <c r="DY845" s="13"/>
      <c r="DZ845" s="13"/>
      <c r="EA845" s="13"/>
      <c r="EB845" s="13"/>
      <c r="EC845" s="13"/>
      <c r="ED845" s="13"/>
      <c r="EE845" s="13"/>
      <c r="EF845" s="97"/>
      <c r="EG845" s="97"/>
      <c r="EH845" s="97"/>
      <c r="EI845" s="97"/>
      <c r="EJ845" s="97"/>
      <c r="EK845" s="13"/>
      <c r="EL845" s="13"/>
      <c r="EM845" s="13"/>
      <c r="EN845" s="13"/>
      <c r="EO845" s="13"/>
      <c r="EP845" s="13"/>
      <c r="EQ845" s="13"/>
      <c r="ER845" s="13"/>
    </row>
    <row r="84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7"/>
      <c r="DJ846" s="7"/>
      <c r="DK846" s="7"/>
      <c r="DL846" s="7"/>
      <c r="DM846" s="7"/>
      <c r="DN846" s="7"/>
      <c r="DO846" s="7"/>
      <c r="DP846" s="13"/>
      <c r="DQ846" s="13"/>
      <c r="DR846" s="13"/>
      <c r="DS846" s="13"/>
      <c r="DT846" s="13"/>
      <c r="DU846" s="13"/>
      <c r="DV846" s="13"/>
      <c r="DW846" s="13"/>
      <c r="DX846" s="13"/>
      <c r="DY846" s="13"/>
      <c r="DZ846" s="13"/>
      <c r="EA846" s="13"/>
      <c r="EB846" s="13"/>
      <c r="EC846" s="13"/>
      <c r="ED846" s="13"/>
      <c r="EE846" s="13"/>
      <c r="EF846" s="97"/>
      <c r="EG846" s="97"/>
      <c r="EH846" s="97"/>
      <c r="EI846" s="97"/>
      <c r="EJ846" s="97"/>
      <c r="EK846" s="13"/>
      <c r="EL846" s="13"/>
      <c r="EM846" s="13"/>
      <c r="EN846" s="13"/>
      <c r="EO846" s="13"/>
      <c r="EP846" s="13"/>
      <c r="EQ846" s="13"/>
      <c r="ER846" s="13"/>
    </row>
    <row r="847"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7"/>
      <c r="DJ847" s="7"/>
      <c r="DK847" s="7"/>
      <c r="DL847" s="7"/>
      <c r="DM847" s="7"/>
      <c r="DN847" s="7"/>
      <c r="DO847" s="7"/>
      <c r="DP847" s="13"/>
      <c r="DQ847" s="13"/>
      <c r="DR847" s="13"/>
      <c r="DS847" s="13"/>
      <c r="DT847" s="13"/>
      <c r="DU847" s="13"/>
      <c r="DV847" s="13"/>
      <c r="DW847" s="13"/>
      <c r="DX847" s="13"/>
      <c r="DY847" s="13"/>
      <c r="DZ847" s="13"/>
      <c r="EA847" s="13"/>
      <c r="EB847" s="13"/>
      <c r="EC847" s="13"/>
      <c r="ED847" s="13"/>
      <c r="EE847" s="13"/>
      <c r="EF847" s="97"/>
      <c r="EG847" s="97"/>
      <c r="EH847" s="97"/>
      <c r="EI847" s="97"/>
      <c r="EJ847" s="97"/>
      <c r="EK847" s="13"/>
      <c r="EL847" s="13"/>
      <c r="EM847" s="13"/>
      <c r="EN847" s="13"/>
      <c r="EO847" s="13"/>
      <c r="EP847" s="13"/>
      <c r="EQ847" s="13"/>
      <c r="ER847" s="13"/>
    </row>
    <row r="848"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7"/>
      <c r="DJ848" s="7"/>
      <c r="DK848" s="7"/>
      <c r="DL848" s="7"/>
      <c r="DM848" s="7"/>
      <c r="DN848" s="7"/>
      <c r="DO848" s="7"/>
      <c r="DP848" s="13"/>
      <c r="DQ848" s="13"/>
      <c r="DR848" s="13"/>
      <c r="DS848" s="13"/>
      <c r="DT848" s="13"/>
      <c r="DU848" s="13"/>
      <c r="DV848" s="13"/>
      <c r="DW848" s="13"/>
      <c r="DX848" s="13"/>
      <c r="DY848" s="13"/>
      <c r="DZ848" s="13"/>
      <c r="EA848" s="13"/>
      <c r="EB848" s="13"/>
      <c r="EC848" s="13"/>
      <c r="ED848" s="13"/>
      <c r="EE848" s="13"/>
      <c r="EF848" s="97"/>
      <c r="EG848" s="97"/>
      <c r="EH848" s="97"/>
      <c r="EI848" s="97"/>
      <c r="EJ848" s="97"/>
      <c r="EK848" s="13"/>
      <c r="EL848" s="13"/>
      <c r="EM848" s="13"/>
      <c r="EN848" s="13"/>
      <c r="EO848" s="13"/>
      <c r="EP848" s="13"/>
      <c r="EQ848" s="13"/>
      <c r="ER848" s="13"/>
    </row>
    <row r="849"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7"/>
      <c r="DJ849" s="7"/>
      <c r="DK849" s="7"/>
      <c r="DL849" s="7"/>
      <c r="DM849" s="7"/>
      <c r="DN849" s="7"/>
      <c r="DO849" s="7"/>
      <c r="DP849" s="13"/>
      <c r="DQ849" s="13"/>
      <c r="DR849" s="13"/>
      <c r="DS849" s="13"/>
      <c r="DT849" s="13"/>
      <c r="DU849" s="13"/>
      <c r="DV849" s="13"/>
      <c r="DW849" s="13"/>
      <c r="DX849" s="13"/>
      <c r="DY849" s="13"/>
      <c r="DZ849" s="13"/>
      <c r="EA849" s="13"/>
      <c r="EB849" s="13"/>
      <c r="EC849" s="13"/>
      <c r="ED849" s="13"/>
      <c r="EE849" s="13"/>
      <c r="EF849" s="97"/>
      <c r="EG849" s="97"/>
      <c r="EH849" s="97"/>
      <c r="EI849" s="97"/>
      <c r="EJ849" s="97"/>
      <c r="EK849" s="13"/>
      <c r="EL849" s="13"/>
      <c r="EM849" s="13"/>
      <c r="EN849" s="13"/>
      <c r="EO849" s="13"/>
      <c r="EP849" s="13"/>
      <c r="EQ849" s="13"/>
      <c r="ER849" s="13"/>
    </row>
    <row r="850"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7"/>
      <c r="DJ850" s="7"/>
      <c r="DK850" s="7"/>
      <c r="DL850" s="7"/>
      <c r="DM850" s="7"/>
      <c r="DN850" s="7"/>
      <c r="DO850" s="7"/>
      <c r="DP850" s="13"/>
      <c r="DQ850" s="13"/>
      <c r="DR850" s="13"/>
      <c r="DS850" s="13"/>
      <c r="DT850" s="13"/>
      <c r="DU850" s="13"/>
      <c r="DV850" s="13"/>
      <c r="DW850" s="13"/>
      <c r="DX850" s="13"/>
      <c r="DY850" s="13"/>
      <c r="DZ850" s="13"/>
      <c r="EA850" s="13"/>
      <c r="EB850" s="13"/>
      <c r="EC850" s="13"/>
      <c r="ED850" s="13"/>
      <c r="EE850" s="13"/>
      <c r="EF850" s="97"/>
      <c r="EG850" s="97"/>
      <c r="EH850" s="97"/>
      <c r="EI850" s="97"/>
      <c r="EJ850" s="97"/>
      <c r="EK850" s="13"/>
      <c r="EL850" s="13"/>
      <c r="EM850" s="13"/>
      <c r="EN850" s="13"/>
      <c r="EO850" s="13"/>
      <c r="EP850" s="13"/>
      <c r="EQ850" s="13"/>
      <c r="ER850" s="13"/>
    </row>
    <row r="851"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7"/>
      <c r="DJ851" s="7"/>
      <c r="DK851" s="7"/>
      <c r="DL851" s="7"/>
      <c r="DM851" s="7"/>
      <c r="DN851" s="7"/>
      <c r="DO851" s="7"/>
      <c r="DP851" s="13"/>
      <c r="DQ851" s="13"/>
      <c r="DR851" s="13"/>
      <c r="DS851" s="13"/>
      <c r="DT851" s="13"/>
      <c r="DU851" s="13"/>
      <c r="DV851" s="13"/>
      <c r="DW851" s="13"/>
      <c r="DX851" s="13"/>
      <c r="DY851" s="13"/>
      <c r="DZ851" s="13"/>
      <c r="EA851" s="13"/>
      <c r="EB851" s="13"/>
      <c r="EC851" s="13"/>
      <c r="ED851" s="13"/>
      <c r="EE851" s="13"/>
      <c r="EF851" s="97"/>
      <c r="EG851" s="97"/>
      <c r="EH851" s="97"/>
      <c r="EI851" s="97"/>
      <c r="EJ851" s="97"/>
      <c r="EK851" s="13"/>
      <c r="EL851" s="13"/>
      <c r="EM851" s="13"/>
      <c r="EN851" s="13"/>
      <c r="EO851" s="13"/>
      <c r="EP851" s="13"/>
      <c r="EQ851" s="13"/>
      <c r="ER851" s="13"/>
    </row>
    <row r="852"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7"/>
      <c r="DJ852" s="7"/>
      <c r="DK852" s="7"/>
      <c r="DL852" s="7"/>
      <c r="DM852" s="7"/>
      <c r="DN852" s="7"/>
      <c r="DO852" s="7"/>
      <c r="DP852" s="13"/>
      <c r="DQ852" s="13"/>
      <c r="DR852" s="13"/>
      <c r="DS852" s="13"/>
      <c r="DT852" s="13"/>
      <c r="DU852" s="13"/>
      <c r="DV852" s="13"/>
      <c r="DW852" s="13"/>
      <c r="DX852" s="13"/>
      <c r="DY852" s="13"/>
      <c r="DZ852" s="13"/>
      <c r="EA852" s="13"/>
      <c r="EB852" s="13"/>
      <c r="EC852" s="13"/>
      <c r="ED852" s="13"/>
      <c r="EE852" s="13"/>
      <c r="EF852" s="97"/>
      <c r="EG852" s="97"/>
      <c r="EH852" s="97"/>
      <c r="EI852" s="97"/>
      <c r="EJ852" s="97"/>
      <c r="EK852" s="13"/>
      <c r="EL852" s="13"/>
      <c r="EM852" s="13"/>
      <c r="EN852" s="13"/>
      <c r="EO852" s="13"/>
      <c r="EP852" s="13"/>
      <c r="EQ852" s="13"/>
      <c r="ER852" s="13"/>
    </row>
    <row r="853"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7"/>
      <c r="DJ853" s="7"/>
      <c r="DK853" s="7"/>
      <c r="DL853" s="7"/>
      <c r="DM853" s="7"/>
      <c r="DN853" s="7"/>
      <c r="DO853" s="7"/>
      <c r="DP853" s="13"/>
      <c r="DQ853" s="13"/>
      <c r="DR853" s="13"/>
      <c r="DS853" s="13"/>
      <c r="DT853" s="13"/>
      <c r="DU853" s="13"/>
      <c r="DV853" s="13"/>
      <c r="DW853" s="13"/>
      <c r="DX853" s="13"/>
      <c r="DY853" s="13"/>
      <c r="DZ853" s="13"/>
      <c r="EA853" s="13"/>
      <c r="EB853" s="13"/>
      <c r="EC853" s="13"/>
      <c r="ED853" s="13"/>
      <c r="EE853" s="13"/>
      <c r="EF853" s="97"/>
      <c r="EG853" s="97"/>
      <c r="EH853" s="97"/>
      <c r="EI853" s="97"/>
      <c r="EJ853" s="97"/>
      <c r="EK853" s="13"/>
      <c r="EL853" s="13"/>
      <c r="EM853" s="13"/>
      <c r="EN853" s="13"/>
      <c r="EO853" s="13"/>
      <c r="EP853" s="13"/>
      <c r="EQ853" s="13"/>
      <c r="ER853" s="13"/>
    </row>
    <row r="854"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7"/>
      <c r="DJ854" s="7"/>
      <c r="DK854" s="7"/>
      <c r="DL854" s="7"/>
      <c r="DM854" s="7"/>
      <c r="DN854" s="7"/>
      <c r="DO854" s="7"/>
      <c r="DP854" s="13"/>
      <c r="DQ854" s="13"/>
      <c r="DR854" s="13"/>
      <c r="DS854" s="13"/>
      <c r="DT854" s="13"/>
      <c r="DU854" s="13"/>
      <c r="DV854" s="13"/>
      <c r="DW854" s="13"/>
      <c r="DX854" s="13"/>
      <c r="DY854" s="13"/>
      <c r="DZ854" s="13"/>
      <c r="EA854" s="13"/>
      <c r="EB854" s="13"/>
      <c r="EC854" s="13"/>
      <c r="ED854" s="13"/>
      <c r="EE854" s="13"/>
      <c r="EF854" s="97"/>
      <c r="EG854" s="97"/>
      <c r="EH854" s="97"/>
      <c r="EI854" s="97"/>
      <c r="EJ854" s="97"/>
      <c r="EK854" s="13"/>
      <c r="EL854" s="13"/>
      <c r="EM854" s="13"/>
      <c r="EN854" s="13"/>
      <c r="EO854" s="13"/>
      <c r="EP854" s="13"/>
      <c r="EQ854" s="13"/>
      <c r="ER854" s="13"/>
    </row>
    <row r="855"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7"/>
      <c r="DJ855" s="7"/>
      <c r="DK855" s="7"/>
      <c r="DL855" s="7"/>
      <c r="DM855" s="7"/>
      <c r="DN855" s="7"/>
      <c r="DO855" s="7"/>
      <c r="DP855" s="13"/>
      <c r="DQ855" s="13"/>
      <c r="DR855" s="13"/>
      <c r="DS855" s="13"/>
      <c r="DT855" s="13"/>
      <c r="DU855" s="13"/>
      <c r="DV855" s="13"/>
      <c r="DW855" s="13"/>
      <c r="DX855" s="13"/>
      <c r="DY855" s="13"/>
      <c r="DZ855" s="13"/>
      <c r="EA855" s="13"/>
      <c r="EB855" s="13"/>
      <c r="EC855" s="13"/>
      <c r="ED855" s="13"/>
      <c r="EE855" s="13"/>
      <c r="EF855" s="97"/>
      <c r="EG855" s="97"/>
      <c r="EH855" s="97"/>
      <c r="EI855" s="97"/>
      <c r="EJ855" s="97"/>
      <c r="EK855" s="13"/>
      <c r="EL855" s="13"/>
      <c r="EM855" s="13"/>
      <c r="EN855" s="13"/>
      <c r="EO855" s="13"/>
      <c r="EP855" s="13"/>
      <c r="EQ855" s="13"/>
      <c r="ER855" s="13"/>
    </row>
    <row r="85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7"/>
      <c r="DJ856" s="7"/>
      <c r="DK856" s="7"/>
      <c r="DL856" s="7"/>
      <c r="DM856" s="7"/>
      <c r="DN856" s="7"/>
      <c r="DO856" s="7"/>
      <c r="DP856" s="13"/>
      <c r="DQ856" s="13"/>
      <c r="DR856" s="13"/>
      <c r="DS856" s="13"/>
      <c r="DT856" s="13"/>
      <c r="DU856" s="13"/>
      <c r="DV856" s="13"/>
      <c r="DW856" s="13"/>
      <c r="DX856" s="13"/>
      <c r="DY856" s="13"/>
      <c r="DZ856" s="13"/>
      <c r="EA856" s="13"/>
      <c r="EB856" s="13"/>
      <c r="EC856" s="13"/>
      <c r="ED856" s="13"/>
      <c r="EE856" s="13"/>
      <c r="EF856" s="97"/>
      <c r="EG856" s="97"/>
      <c r="EH856" s="97"/>
      <c r="EI856" s="97"/>
      <c r="EJ856" s="97"/>
      <c r="EK856" s="13"/>
      <c r="EL856" s="13"/>
      <c r="EM856" s="13"/>
      <c r="EN856" s="13"/>
      <c r="EO856" s="13"/>
      <c r="EP856" s="13"/>
      <c r="EQ856" s="13"/>
      <c r="ER856" s="13"/>
    </row>
    <row r="857"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7"/>
      <c r="DJ857" s="7"/>
      <c r="DK857" s="7"/>
      <c r="DL857" s="7"/>
      <c r="DM857" s="7"/>
      <c r="DN857" s="7"/>
      <c r="DO857" s="7"/>
      <c r="DP857" s="13"/>
      <c r="DQ857" s="13"/>
      <c r="DR857" s="13"/>
      <c r="DS857" s="13"/>
      <c r="DT857" s="13"/>
      <c r="DU857" s="13"/>
      <c r="DV857" s="13"/>
      <c r="DW857" s="13"/>
      <c r="DX857" s="13"/>
      <c r="DY857" s="13"/>
      <c r="DZ857" s="13"/>
      <c r="EA857" s="13"/>
      <c r="EB857" s="13"/>
      <c r="EC857" s="13"/>
      <c r="ED857" s="13"/>
      <c r="EE857" s="13"/>
      <c r="EF857" s="97"/>
      <c r="EG857" s="97"/>
      <c r="EH857" s="97"/>
      <c r="EI857" s="97"/>
      <c r="EJ857" s="97"/>
      <c r="EK857" s="13"/>
      <c r="EL857" s="13"/>
      <c r="EM857" s="13"/>
      <c r="EN857" s="13"/>
      <c r="EO857" s="13"/>
      <c r="EP857" s="13"/>
      <c r="EQ857" s="13"/>
      <c r="ER857" s="13"/>
    </row>
    <row r="858"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7"/>
      <c r="DJ858" s="7"/>
      <c r="DK858" s="7"/>
      <c r="DL858" s="7"/>
      <c r="DM858" s="7"/>
      <c r="DN858" s="7"/>
      <c r="DO858" s="7"/>
      <c r="DP858" s="13"/>
      <c r="DQ858" s="13"/>
      <c r="DR858" s="13"/>
      <c r="DS858" s="13"/>
      <c r="DT858" s="13"/>
      <c r="DU858" s="13"/>
      <c r="DV858" s="13"/>
      <c r="DW858" s="13"/>
      <c r="DX858" s="13"/>
      <c r="DY858" s="13"/>
      <c r="DZ858" s="13"/>
      <c r="EA858" s="13"/>
      <c r="EB858" s="13"/>
      <c r="EC858" s="13"/>
      <c r="ED858" s="13"/>
      <c r="EE858" s="13"/>
      <c r="EF858" s="97"/>
      <c r="EG858" s="97"/>
      <c r="EH858" s="97"/>
      <c r="EI858" s="97"/>
      <c r="EJ858" s="97"/>
      <c r="EK858" s="13"/>
      <c r="EL858" s="13"/>
      <c r="EM858" s="13"/>
      <c r="EN858" s="13"/>
      <c r="EO858" s="13"/>
      <c r="EP858" s="13"/>
      <c r="EQ858" s="13"/>
      <c r="ER858" s="13"/>
    </row>
    <row r="859"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7"/>
      <c r="DJ859" s="7"/>
      <c r="DK859" s="7"/>
      <c r="DL859" s="7"/>
      <c r="DM859" s="7"/>
      <c r="DN859" s="7"/>
      <c r="DO859" s="7"/>
      <c r="DP859" s="13"/>
      <c r="DQ859" s="13"/>
      <c r="DR859" s="13"/>
      <c r="DS859" s="13"/>
      <c r="DT859" s="13"/>
      <c r="DU859" s="13"/>
      <c r="DV859" s="13"/>
      <c r="DW859" s="13"/>
      <c r="DX859" s="13"/>
      <c r="DY859" s="13"/>
      <c r="DZ859" s="13"/>
      <c r="EA859" s="13"/>
      <c r="EB859" s="13"/>
      <c r="EC859" s="13"/>
      <c r="ED859" s="13"/>
      <c r="EE859" s="13"/>
      <c r="EF859" s="97"/>
      <c r="EG859" s="97"/>
      <c r="EH859" s="97"/>
      <c r="EI859" s="97"/>
      <c r="EJ859" s="97"/>
      <c r="EK859" s="13"/>
      <c r="EL859" s="13"/>
      <c r="EM859" s="13"/>
      <c r="EN859" s="13"/>
      <c r="EO859" s="13"/>
      <c r="EP859" s="13"/>
      <c r="EQ859" s="13"/>
      <c r="ER859" s="13"/>
    </row>
    <row r="860"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7"/>
      <c r="DJ860" s="7"/>
      <c r="DK860" s="7"/>
      <c r="DL860" s="7"/>
      <c r="DM860" s="7"/>
      <c r="DN860" s="7"/>
      <c r="DO860" s="7"/>
      <c r="DP860" s="13"/>
      <c r="DQ860" s="13"/>
      <c r="DR860" s="13"/>
      <c r="DS860" s="13"/>
      <c r="DT860" s="13"/>
      <c r="DU860" s="13"/>
      <c r="DV860" s="13"/>
      <c r="DW860" s="13"/>
      <c r="DX860" s="13"/>
      <c r="DY860" s="13"/>
      <c r="DZ860" s="13"/>
      <c r="EA860" s="13"/>
      <c r="EB860" s="13"/>
      <c r="EC860" s="13"/>
      <c r="ED860" s="13"/>
      <c r="EE860" s="13"/>
      <c r="EF860" s="97"/>
      <c r="EG860" s="97"/>
      <c r="EH860" s="97"/>
      <c r="EI860" s="97"/>
      <c r="EJ860" s="97"/>
      <c r="EK860" s="13"/>
      <c r="EL860" s="13"/>
      <c r="EM860" s="13"/>
      <c r="EN860" s="13"/>
      <c r="EO860" s="13"/>
      <c r="EP860" s="13"/>
      <c r="EQ860" s="13"/>
      <c r="ER860" s="13"/>
    </row>
    <row r="861"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7"/>
      <c r="DJ861" s="7"/>
      <c r="DK861" s="7"/>
      <c r="DL861" s="7"/>
      <c r="DM861" s="7"/>
      <c r="DN861" s="7"/>
      <c r="DO861" s="7"/>
      <c r="DP861" s="13"/>
      <c r="DQ861" s="13"/>
      <c r="DR861" s="13"/>
      <c r="DS861" s="13"/>
      <c r="DT861" s="13"/>
      <c r="DU861" s="13"/>
      <c r="DV861" s="13"/>
      <c r="DW861" s="13"/>
      <c r="DX861" s="13"/>
      <c r="DY861" s="13"/>
      <c r="DZ861" s="13"/>
      <c r="EA861" s="13"/>
      <c r="EB861" s="13"/>
      <c r="EC861" s="13"/>
      <c r="ED861" s="13"/>
      <c r="EE861" s="13"/>
      <c r="EF861" s="97"/>
      <c r="EG861" s="97"/>
      <c r="EH861" s="97"/>
      <c r="EI861" s="97"/>
      <c r="EJ861" s="97"/>
      <c r="EK861" s="13"/>
      <c r="EL861" s="13"/>
      <c r="EM861" s="13"/>
      <c r="EN861" s="13"/>
      <c r="EO861" s="13"/>
      <c r="EP861" s="13"/>
      <c r="EQ861" s="13"/>
      <c r="ER861" s="13"/>
    </row>
    <row r="862"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7"/>
      <c r="DJ862" s="7"/>
      <c r="DK862" s="7"/>
      <c r="DL862" s="7"/>
      <c r="DM862" s="7"/>
      <c r="DN862" s="7"/>
      <c r="DO862" s="7"/>
      <c r="DP862" s="13"/>
      <c r="DQ862" s="13"/>
      <c r="DR862" s="13"/>
      <c r="DS862" s="13"/>
      <c r="DT862" s="13"/>
      <c r="DU862" s="13"/>
      <c r="DV862" s="13"/>
      <c r="DW862" s="13"/>
      <c r="DX862" s="13"/>
      <c r="DY862" s="13"/>
      <c r="DZ862" s="13"/>
      <c r="EA862" s="13"/>
      <c r="EB862" s="13"/>
      <c r="EC862" s="13"/>
      <c r="ED862" s="13"/>
      <c r="EE862" s="13"/>
      <c r="EF862" s="97"/>
      <c r="EG862" s="97"/>
      <c r="EH862" s="97"/>
      <c r="EI862" s="97"/>
      <c r="EJ862" s="97"/>
      <c r="EK862" s="13"/>
      <c r="EL862" s="13"/>
      <c r="EM862" s="13"/>
      <c r="EN862" s="13"/>
      <c r="EO862" s="13"/>
      <c r="EP862" s="13"/>
      <c r="EQ862" s="13"/>
      <c r="ER862" s="13"/>
    </row>
    <row r="863"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7"/>
      <c r="DJ863" s="7"/>
      <c r="DK863" s="7"/>
      <c r="DL863" s="7"/>
      <c r="DM863" s="7"/>
      <c r="DN863" s="7"/>
      <c r="DO863" s="7"/>
      <c r="DP863" s="13"/>
      <c r="DQ863" s="13"/>
      <c r="DR863" s="13"/>
      <c r="DS863" s="13"/>
      <c r="DT863" s="13"/>
      <c r="DU863" s="13"/>
      <c r="DV863" s="13"/>
      <c r="DW863" s="13"/>
      <c r="DX863" s="13"/>
      <c r="DY863" s="13"/>
      <c r="DZ863" s="13"/>
      <c r="EA863" s="13"/>
      <c r="EB863" s="13"/>
      <c r="EC863" s="13"/>
      <c r="ED863" s="13"/>
      <c r="EE863" s="13"/>
      <c r="EF863" s="97"/>
      <c r="EG863" s="97"/>
      <c r="EH863" s="97"/>
      <c r="EI863" s="97"/>
      <c r="EJ863" s="97"/>
      <c r="EK863" s="13"/>
      <c r="EL863" s="13"/>
      <c r="EM863" s="13"/>
      <c r="EN863" s="13"/>
      <c r="EO863" s="13"/>
      <c r="EP863" s="13"/>
      <c r="EQ863" s="13"/>
      <c r="ER863" s="13"/>
    </row>
    <row r="864"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7"/>
      <c r="DJ864" s="7"/>
      <c r="DK864" s="7"/>
      <c r="DL864" s="7"/>
      <c r="DM864" s="7"/>
      <c r="DN864" s="7"/>
      <c r="DO864" s="7"/>
      <c r="DP864" s="13"/>
      <c r="DQ864" s="13"/>
      <c r="DR864" s="13"/>
      <c r="DS864" s="13"/>
      <c r="DT864" s="13"/>
      <c r="DU864" s="13"/>
      <c r="DV864" s="13"/>
      <c r="DW864" s="13"/>
      <c r="DX864" s="13"/>
      <c r="DY864" s="13"/>
      <c r="DZ864" s="13"/>
      <c r="EA864" s="13"/>
      <c r="EB864" s="13"/>
      <c r="EC864" s="13"/>
      <c r="ED864" s="13"/>
      <c r="EE864" s="13"/>
      <c r="EF864" s="97"/>
      <c r="EG864" s="97"/>
      <c r="EH864" s="97"/>
      <c r="EI864" s="97"/>
      <c r="EJ864" s="97"/>
      <c r="EK864" s="13"/>
      <c r="EL864" s="13"/>
      <c r="EM864" s="13"/>
      <c r="EN864" s="13"/>
      <c r="EO864" s="13"/>
      <c r="EP864" s="13"/>
      <c r="EQ864" s="13"/>
      <c r="ER864" s="13"/>
    </row>
    <row r="865"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7"/>
      <c r="DJ865" s="7"/>
      <c r="DK865" s="7"/>
      <c r="DL865" s="7"/>
      <c r="DM865" s="7"/>
      <c r="DN865" s="7"/>
      <c r="DO865" s="7"/>
      <c r="DP865" s="13"/>
      <c r="DQ865" s="13"/>
      <c r="DR865" s="13"/>
      <c r="DS865" s="13"/>
      <c r="DT865" s="13"/>
      <c r="DU865" s="13"/>
      <c r="DV865" s="13"/>
      <c r="DW865" s="13"/>
      <c r="DX865" s="13"/>
      <c r="DY865" s="13"/>
      <c r="DZ865" s="13"/>
      <c r="EA865" s="13"/>
      <c r="EB865" s="13"/>
      <c r="EC865" s="13"/>
      <c r="ED865" s="13"/>
      <c r="EE865" s="13"/>
      <c r="EF865" s="97"/>
      <c r="EG865" s="97"/>
      <c r="EH865" s="97"/>
      <c r="EI865" s="97"/>
      <c r="EJ865" s="97"/>
      <c r="EK865" s="13"/>
      <c r="EL865" s="13"/>
      <c r="EM865" s="13"/>
      <c r="EN865" s="13"/>
      <c r="EO865" s="13"/>
      <c r="EP865" s="13"/>
      <c r="EQ865" s="13"/>
      <c r="ER865" s="13"/>
    </row>
    <row r="86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7"/>
      <c r="DJ866" s="7"/>
      <c r="DK866" s="7"/>
      <c r="DL866" s="7"/>
      <c r="DM866" s="7"/>
      <c r="DN866" s="7"/>
      <c r="DO866" s="7"/>
      <c r="DP866" s="13"/>
      <c r="DQ866" s="13"/>
      <c r="DR866" s="13"/>
      <c r="DS866" s="13"/>
      <c r="DT866" s="13"/>
      <c r="DU866" s="13"/>
      <c r="DV866" s="13"/>
      <c r="DW866" s="13"/>
      <c r="DX866" s="13"/>
      <c r="DY866" s="13"/>
      <c r="DZ866" s="13"/>
      <c r="EA866" s="13"/>
      <c r="EB866" s="13"/>
      <c r="EC866" s="13"/>
      <c r="ED866" s="13"/>
      <c r="EE866" s="13"/>
      <c r="EF866" s="97"/>
      <c r="EG866" s="97"/>
      <c r="EH866" s="97"/>
      <c r="EI866" s="97"/>
      <c r="EJ866" s="97"/>
      <c r="EK866" s="13"/>
      <c r="EL866" s="13"/>
      <c r="EM866" s="13"/>
      <c r="EN866" s="13"/>
      <c r="EO866" s="13"/>
      <c r="EP866" s="13"/>
      <c r="EQ866" s="13"/>
      <c r="ER866" s="13"/>
    </row>
    <row r="867"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7"/>
      <c r="DJ867" s="7"/>
      <c r="DK867" s="7"/>
      <c r="DL867" s="7"/>
      <c r="DM867" s="7"/>
      <c r="DN867" s="7"/>
      <c r="DO867" s="7"/>
      <c r="DP867" s="13"/>
      <c r="DQ867" s="13"/>
      <c r="DR867" s="13"/>
      <c r="DS867" s="13"/>
      <c r="DT867" s="13"/>
      <c r="DU867" s="13"/>
      <c r="DV867" s="13"/>
      <c r="DW867" s="13"/>
      <c r="DX867" s="13"/>
      <c r="DY867" s="13"/>
      <c r="DZ867" s="13"/>
      <c r="EA867" s="13"/>
      <c r="EB867" s="13"/>
      <c r="EC867" s="13"/>
      <c r="ED867" s="13"/>
      <c r="EE867" s="13"/>
      <c r="EF867" s="97"/>
      <c r="EG867" s="97"/>
      <c r="EH867" s="97"/>
      <c r="EI867" s="97"/>
      <c r="EJ867" s="97"/>
      <c r="EK867" s="13"/>
      <c r="EL867" s="13"/>
      <c r="EM867" s="13"/>
      <c r="EN867" s="13"/>
      <c r="EO867" s="13"/>
      <c r="EP867" s="13"/>
      <c r="EQ867" s="13"/>
      <c r="ER867" s="13"/>
    </row>
    <row r="868"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7"/>
      <c r="DJ868" s="7"/>
      <c r="DK868" s="7"/>
      <c r="DL868" s="7"/>
      <c r="DM868" s="7"/>
      <c r="DN868" s="7"/>
      <c r="DO868" s="7"/>
      <c r="DP868" s="13"/>
      <c r="DQ868" s="13"/>
      <c r="DR868" s="13"/>
      <c r="DS868" s="13"/>
      <c r="DT868" s="13"/>
      <c r="DU868" s="13"/>
      <c r="DV868" s="13"/>
      <c r="DW868" s="13"/>
      <c r="DX868" s="13"/>
      <c r="DY868" s="13"/>
      <c r="DZ868" s="13"/>
      <c r="EA868" s="13"/>
      <c r="EB868" s="13"/>
      <c r="EC868" s="13"/>
      <c r="ED868" s="13"/>
      <c r="EE868" s="13"/>
      <c r="EF868" s="97"/>
      <c r="EG868" s="97"/>
      <c r="EH868" s="97"/>
      <c r="EI868" s="97"/>
      <c r="EJ868" s="97"/>
      <c r="EK868" s="13"/>
      <c r="EL868" s="13"/>
      <c r="EM868" s="13"/>
      <c r="EN868" s="13"/>
      <c r="EO868" s="13"/>
      <c r="EP868" s="13"/>
      <c r="EQ868" s="13"/>
      <c r="ER868" s="13"/>
    </row>
    <row r="869"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7"/>
      <c r="DJ869" s="7"/>
      <c r="DK869" s="7"/>
      <c r="DL869" s="7"/>
      <c r="DM869" s="7"/>
      <c r="DN869" s="7"/>
      <c r="DO869" s="7"/>
      <c r="DP869" s="13"/>
      <c r="DQ869" s="13"/>
      <c r="DR869" s="13"/>
      <c r="DS869" s="13"/>
      <c r="DT869" s="13"/>
      <c r="DU869" s="13"/>
      <c r="DV869" s="13"/>
      <c r="DW869" s="13"/>
      <c r="DX869" s="13"/>
      <c r="DY869" s="13"/>
      <c r="DZ869" s="13"/>
      <c r="EA869" s="13"/>
      <c r="EB869" s="13"/>
      <c r="EC869" s="13"/>
      <c r="ED869" s="13"/>
      <c r="EE869" s="13"/>
      <c r="EF869" s="97"/>
      <c r="EG869" s="97"/>
      <c r="EH869" s="97"/>
      <c r="EI869" s="97"/>
      <c r="EJ869" s="97"/>
      <c r="EK869" s="13"/>
      <c r="EL869" s="13"/>
      <c r="EM869" s="13"/>
      <c r="EN869" s="13"/>
      <c r="EO869" s="13"/>
      <c r="EP869" s="13"/>
      <c r="EQ869" s="13"/>
      <c r="ER869" s="13"/>
    </row>
    <row r="870"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7"/>
      <c r="DJ870" s="7"/>
      <c r="DK870" s="7"/>
      <c r="DL870" s="7"/>
      <c r="DM870" s="7"/>
      <c r="DN870" s="7"/>
      <c r="DO870" s="7"/>
      <c r="DP870" s="13"/>
      <c r="DQ870" s="13"/>
      <c r="DR870" s="13"/>
      <c r="DS870" s="13"/>
      <c r="DT870" s="13"/>
      <c r="DU870" s="13"/>
      <c r="DV870" s="13"/>
      <c r="DW870" s="13"/>
      <c r="DX870" s="13"/>
      <c r="DY870" s="13"/>
      <c r="DZ870" s="13"/>
      <c r="EA870" s="13"/>
      <c r="EB870" s="13"/>
      <c r="EC870" s="13"/>
      <c r="ED870" s="13"/>
      <c r="EE870" s="13"/>
      <c r="EF870" s="97"/>
      <c r="EG870" s="97"/>
      <c r="EH870" s="97"/>
      <c r="EI870" s="97"/>
      <c r="EJ870" s="97"/>
      <c r="EK870" s="13"/>
      <c r="EL870" s="13"/>
      <c r="EM870" s="13"/>
      <c r="EN870" s="13"/>
      <c r="EO870" s="13"/>
      <c r="EP870" s="13"/>
      <c r="EQ870" s="13"/>
      <c r="ER870" s="13"/>
    </row>
    <row r="871"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7"/>
      <c r="DJ871" s="7"/>
      <c r="DK871" s="7"/>
      <c r="DL871" s="7"/>
      <c r="DM871" s="7"/>
      <c r="DN871" s="7"/>
      <c r="DO871" s="7"/>
      <c r="DP871" s="13"/>
      <c r="DQ871" s="13"/>
      <c r="DR871" s="13"/>
      <c r="DS871" s="13"/>
      <c r="DT871" s="13"/>
      <c r="DU871" s="13"/>
      <c r="DV871" s="13"/>
      <c r="DW871" s="13"/>
      <c r="DX871" s="13"/>
      <c r="DY871" s="13"/>
      <c r="DZ871" s="13"/>
      <c r="EA871" s="13"/>
      <c r="EB871" s="13"/>
      <c r="EC871" s="13"/>
      <c r="ED871" s="13"/>
      <c r="EE871" s="13"/>
      <c r="EF871" s="97"/>
      <c r="EG871" s="97"/>
      <c r="EH871" s="97"/>
      <c r="EI871" s="97"/>
      <c r="EJ871" s="97"/>
      <c r="EK871" s="13"/>
      <c r="EL871" s="13"/>
      <c r="EM871" s="13"/>
      <c r="EN871" s="13"/>
      <c r="EO871" s="13"/>
      <c r="EP871" s="13"/>
      <c r="EQ871" s="13"/>
      <c r="ER871" s="13"/>
    </row>
    <row r="872"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7"/>
      <c r="DJ872" s="7"/>
      <c r="DK872" s="7"/>
      <c r="DL872" s="7"/>
      <c r="DM872" s="7"/>
      <c r="DN872" s="7"/>
      <c r="DO872" s="7"/>
      <c r="DP872" s="13"/>
      <c r="DQ872" s="13"/>
      <c r="DR872" s="13"/>
      <c r="DS872" s="13"/>
      <c r="DT872" s="13"/>
      <c r="DU872" s="13"/>
      <c r="DV872" s="13"/>
      <c r="DW872" s="13"/>
      <c r="DX872" s="13"/>
      <c r="DY872" s="13"/>
      <c r="DZ872" s="13"/>
      <c r="EA872" s="13"/>
      <c r="EB872" s="13"/>
      <c r="EC872" s="13"/>
      <c r="ED872" s="13"/>
      <c r="EE872" s="13"/>
      <c r="EF872" s="97"/>
      <c r="EG872" s="97"/>
      <c r="EH872" s="97"/>
      <c r="EI872" s="97"/>
      <c r="EJ872" s="97"/>
      <c r="EK872" s="13"/>
      <c r="EL872" s="13"/>
      <c r="EM872" s="13"/>
      <c r="EN872" s="13"/>
      <c r="EO872" s="13"/>
      <c r="EP872" s="13"/>
      <c r="EQ872" s="13"/>
      <c r="ER872" s="13"/>
    </row>
    <row r="873"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7"/>
      <c r="DJ873" s="7"/>
      <c r="DK873" s="7"/>
      <c r="DL873" s="7"/>
      <c r="DM873" s="7"/>
      <c r="DN873" s="7"/>
      <c r="DO873" s="7"/>
      <c r="DP873" s="13"/>
      <c r="DQ873" s="13"/>
      <c r="DR873" s="13"/>
      <c r="DS873" s="13"/>
      <c r="DT873" s="13"/>
      <c r="DU873" s="13"/>
      <c r="DV873" s="13"/>
      <c r="DW873" s="13"/>
      <c r="DX873" s="13"/>
      <c r="DY873" s="13"/>
      <c r="DZ873" s="13"/>
      <c r="EA873" s="13"/>
      <c r="EB873" s="13"/>
      <c r="EC873" s="13"/>
      <c r="ED873" s="13"/>
      <c r="EE873" s="13"/>
      <c r="EF873" s="97"/>
      <c r="EG873" s="97"/>
      <c r="EH873" s="97"/>
      <c r="EI873" s="97"/>
      <c r="EJ873" s="97"/>
      <c r="EK873" s="13"/>
      <c r="EL873" s="13"/>
      <c r="EM873" s="13"/>
      <c r="EN873" s="13"/>
      <c r="EO873" s="13"/>
      <c r="EP873" s="13"/>
      <c r="EQ873" s="13"/>
      <c r="ER873" s="13"/>
    </row>
    <row r="874"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7"/>
      <c r="DJ874" s="7"/>
      <c r="DK874" s="7"/>
      <c r="DL874" s="7"/>
      <c r="DM874" s="7"/>
      <c r="DN874" s="7"/>
      <c r="DO874" s="7"/>
      <c r="DP874" s="13"/>
      <c r="DQ874" s="13"/>
      <c r="DR874" s="13"/>
      <c r="DS874" s="13"/>
      <c r="DT874" s="13"/>
      <c r="DU874" s="13"/>
      <c r="DV874" s="13"/>
      <c r="DW874" s="13"/>
      <c r="DX874" s="13"/>
      <c r="DY874" s="13"/>
      <c r="DZ874" s="13"/>
      <c r="EA874" s="13"/>
      <c r="EB874" s="13"/>
      <c r="EC874" s="13"/>
      <c r="ED874" s="13"/>
      <c r="EE874" s="13"/>
      <c r="EF874" s="97"/>
      <c r="EG874" s="97"/>
      <c r="EH874" s="97"/>
      <c r="EI874" s="97"/>
      <c r="EJ874" s="97"/>
      <c r="EK874" s="13"/>
      <c r="EL874" s="13"/>
      <c r="EM874" s="13"/>
      <c r="EN874" s="13"/>
      <c r="EO874" s="13"/>
      <c r="EP874" s="13"/>
      <c r="EQ874" s="13"/>
      <c r="ER874" s="13"/>
    </row>
    <row r="875"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7"/>
      <c r="DJ875" s="7"/>
      <c r="DK875" s="7"/>
      <c r="DL875" s="7"/>
      <c r="DM875" s="7"/>
      <c r="DN875" s="7"/>
      <c r="DO875" s="7"/>
      <c r="DP875" s="13"/>
      <c r="DQ875" s="13"/>
      <c r="DR875" s="13"/>
      <c r="DS875" s="13"/>
      <c r="DT875" s="13"/>
      <c r="DU875" s="13"/>
      <c r="DV875" s="13"/>
      <c r="DW875" s="13"/>
      <c r="DX875" s="13"/>
      <c r="DY875" s="13"/>
      <c r="DZ875" s="13"/>
      <c r="EA875" s="13"/>
      <c r="EB875" s="13"/>
      <c r="EC875" s="13"/>
      <c r="ED875" s="13"/>
      <c r="EE875" s="13"/>
      <c r="EF875" s="97"/>
      <c r="EG875" s="97"/>
      <c r="EH875" s="97"/>
      <c r="EI875" s="97"/>
      <c r="EJ875" s="97"/>
      <c r="EK875" s="13"/>
      <c r="EL875" s="13"/>
      <c r="EM875" s="13"/>
      <c r="EN875" s="13"/>
      <c r="EO875" s="13"/>
      <c r="EP875" s="13"/>
      <c r="EQ875" s="13"/>
      <c r="ER875" s="13"/>
    </row>
    <row r="87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7"/>
      <c r="DJ876" s="7"/>
      <c r="DK876" s="7"/>
      <c r="DL876" s="7"/>
      <c r="DM876" s="7"/>
      <c r="DN876" s="7"/>
      <c r="DO876" s="7"/>
      <c r="DP876" s="13"/>
      <c r="DQ876" s="13"/>
      <c r="DR876" s="13"/>
      <c r="DS876" s="13"/>
      <c r="DT876" s="13"/>
      <c r="DU876" s="13"/>
      <c r="DV876" s="13"/>
      <c r="DW876" s="13"/>
      <c r="DX876" s="13"/>
      <c r="DY876" s="13"/>
      <c r="DZ876" s="13"/>
      <c r="EA876" s="13"/>
      <c r="EB876" s="13"/>
      <c r="EC876" s="13"/>
      <c r="ED876" s="13"/>
      <c r="EE876" s="13"/>
      <c r="EF876" s="97"/>
      <c r="EG876" s="97"/>
      <c r="EH876" s="97"/>
      <c r="EI876" s="97"/>
      <c r="EJ876" s="97"/>
      <c r="EK876" s="13"/>
      <c r="EL876" s="13"/>
      <c r="EM876" s="13"/>
      <c r="EN876" s="13"/>
      <c r="EO876" s="13"/>
      <c r="EP876" s="13"/>
      <c r="EQ876" s="13"/>
      <c r="ER876" s="13"/>
    </row>
    <row r="877"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7"/>
      <c r="DJ877" s="7"/>
      <c r="DK877" s="7"/>
      <c r="DL877" s="7"/>
      <c r="DM877" s="7"/>
      <c r="DN877" s="7"/>
      <c r="DO877" s="7"/>
      <c r="DP877" s="13"/>
      <c r="DQ877" s="13"/>
      <c r="DR877" s="13"/>
      <c r="DS877" s="13"/>
      <c r="DT877" s="13"/>
      <c r="DU877" s="13"/>
      <c r="DV877" s="13"/>
      <c r="DW877" s="13"/>
      <c r="DX877" s="13"/>
      <c r="DY877" s="13"/>
      <c r="DZ877" s="13"/>
      <c r="EA877" s="13"/>
      <c r="EB877" s="13"/>
      <c r="EC877" s="13"/>
      <c r="ED877" s="13"/>
      <c r="EE877" s="13"/>
      <c r="EF877" s="97"/>
      <c r="EG877" s="97"/>
      <c r="EH877" s="97"/>
      <c r="EI877" s="97"/>
      <c r="EJ877" s="97"/>
      <c r="EK877" s="13"/>
      <c r="EL877" s="13"/>
      <c r="EM877" s="13"/>
      <c r="EN877" s="13"/>
      <c r="EO877" s="13"/>
      <c r="EP877" s="13"/>
      <c r="EQ877" s="13"/>
      <c r="ER877" s="13"/>
    </row>
    <row r="878"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7"/>
      <c r="DJ878" s="7"/>
      <c r="DK878" s="7"/>
      <c r="DL878" s="7"/>
      <c r="DM878" s="7"/>
      <c r="DN878" s="7"/>
      <c r="DO878" s="7"/>
      <c r="DP878" s="13"/>
      <c r="DQ878" s="13"/>
      <c r="DR878" s="13"/>
      <c r="DS878" s="13"/>
      <c r="DT878" s="13"/>
      <c r="DU878" s="13"/>
      <c r="DV878" s="13"/>
      <c r="DW878" s="13"/>
      <c r="DX878" s="13"/>
      <c r="DY878" s="13"/>
      <c r="DZ878" s="13"/>
      <c r="EA878" s="13"/>
      <c r="EB878" s="13"/>
      <c r="EC878" s="13"/>
      <c r="ED878" s="13"/>
      <c r="EE878" s="13"/>
      <c r="EF878" s="97"/>
      <c r="EG878" s="97"/>
      <c r="EH878" s="97"/>
      <c r="EI878" s="97"/>
      <c r="EJ878" s="97"/>
      <c r="EK878" s="13"/>
      <c r="EL878" s="13"/>
      <c r="EM878" s="13"/>
      <c r="EN878" s="13"/>
      <c r="EO878" s="13"/>
      <c r="EP878" s="13"/>
      <c r="EQ878" s="13"/>
      <c r="ER878" s="13"/>
    </row>
    <row r="879"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7"/>
      <c r="DJ879" s="7"/>
      <c r="DK879" s="7"/>
      <c r="DL879" s="7"/>
      <c r="DM879" s="7"/>
      <c r="DN879" s="7"/>
      <c r="DO879" s="7"/>
      <c r="DP879" s="13"/>
      <c r="DQ879" s="13"/>
      <c r="DR879" s="13"/>
      <c r="DS879" s="13"/>
      <c r="DT879" s="13"/>
      <c r="DU879" s="13"/>
      <c r="DV879" s="13"/>
      <c r="DW879" s="13"/>
      <c r="DX879" s="13"/>
      <c r="DY879" s="13"/>
      <c r="DZ879" s="13"/>
      <c r="EA879" s="13"/>
      <c r="EB879" s="13"/>
      <c r="EC879" s="13"/>
      <c r="ED879" s="13"/>
      <c r="EE879" s="13"/>
      <c r="EF879" s="97"/>
      <c r="EG879" s="97"/>
      <c r="EH879" s="97"/>
      <c r="EI879" s="97"/>
      <c r="EJ879" s="97"/>
      <c r="EK879" s="13"/>
      <c r="EL879" s="13"/>
      <c r="EM879" s="13"/>
      <c r="EN879" s="13"/>
      <c r="EO879" s="13"/>
      <c r="EP879" s="13"/>
      <c r="EQ879" s="13"/>
      <c r="ER879" s="13"/>
    </row>
    <row r="880"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7"/>
      <c r="DJ880" s="7"/>
      <c r="DK880" s="7"/>
      <c r="DL880" s="7"/>
      <c r="DM880" s="7"/>
      <c r="DN880" s="7"/>
      <c r="DO880" s="7"/>
      <c r="DP880" s="13"/>
      <c r="DQ880" s="13"/>
      <c r="DR880" s="13"/>
      <c r="DS880" s="13"/>
      <c r="DT880" s="13"/>
      <c r="DU880" s="13"/>
      <c r="DV880" s="13"/>
      <c r="DW880" s="13"/>
      <c r="DX880" s="13"/>
      <c r="DY880" s="13"/>
      <c r="DZ880" s="13"/>
      <c r="EA880" s="13"/>
      <c r="EB880" s="13"/>
      <c r="EC880" s="13"/>
      <c r="ED880" s="13"/>
      <c r="EE880" s="13"/>
      <c r="EF880" s="97"/>
      <c r="EG880" s="97"/>
      <c r="EH880" s="97"/>
      <c r="EI880" s="97"/>
      <c r="EJ880" s="97"/>
      <c r="EK880" s="13"/>
      <c r="EL880" s="13"/>
      <c r="EM880" s="13"/>
      <c r="EN880" s="13"/>
      <c r="EO880" s="13"/>
      <c r="EP880" s="13"/>
      <c r="EQ880" s="13"/>
      <c r="ER880" s="13"/>
    </row>
    <row r="881"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7"/>
      <c r="DJ881" s="7"/>
      <c r="DK881" s="7"/>
      <c r="DL881" s="7"/>
      <c r="DM881" s="7"/>
      <c r="DN881" s="7"/>
      <c r="DO881" s="7"/>
      <c r="DP881" s="13"/>
      <c r="DQ881" s="13"/>
      <c r="DR881" s="13"/>
      <c r="DS881" s="13"/>
      <c r="DT881" s="13"/>
      <c r="DU881" s="13"/>
      <c r="DV881" s="13"/>
      <c r="DW881" s="13"/>
      <c r="DX881" s="13"/>
      <c r="DY881" s="13"/>
      <c r="DZ881" s="13"/>
      <c r="EA881" s="13"/>
      <c r="EB881" s="13"/>
      <c r="EC881" s="13"/>
      <c r="ED881" s="13"/>
      <c r="EE881" s="13"/>
      <c r="EF881" s="97"/>
      <c r="EG881" s="97"/>
      <c r="EH881" s="97"/>
      <c r="EI881" s="97"/>
      <c r="EJ881" s="97"/>
      <c r="EK881" s="13"/>
      <c r="EL881" s="13"/>
      <c r="EM881" s="13"/>
      <c r="EN881" s="13"/>
      <c r="EO881" s="13"/>
      <c r="EP881" s="13"/>
      <c r="EQ881" s="13"/>
      <c r="ER881" s="13"/>
    </row>
    <row r="882"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7"/>
      <c r="DJ882" s="7"/>
      <c r="DK882" s="7"/>
      <c r="DL882" s="7"/>
      <c r="DM882" s="7"/>
      <c r="DN882" s="7"/>
      <c r="DO882" s="7"/>
      <c r="DP882" s="13"/>
      <c r="DQ882" s="13"/>
      <c r="DR882" s="13"/>
      <c r="DS882" s="13"/>
      <c r="DT882" s="13"/>
      <c r="DU882" s="13"/>
      <c r="DV882" s="13"/>
      <c r="DW882" s="13"/>
      <c r="DX882" s="13"/>
      <c r="DY882" s="13"/>
      <c r="DZ882" s="13"/>
      <c r="EA882" s="13"/>
      <c r="EB882" s="13"/>
      <c r="EC882" s="13"/>
      <c r="ED882" s="13"/>
      <c r="EE882" s="13"/>
      <c r="EF882" s="97"/>
      <c r="EG882" s="97"/>
      <c r="EH882" s="97"/>
      <c r="EI882" s="97"/>
      <c r="EJ882" s="97"/>
      <c r="EK882" s="13"/>
      <c r="EL882" s="13"/>
      <c r="EM882" s="13"/>
      <c r="EN882" s="13"/>
      <c r="EO882" s="13"/>
      <c r="EP882" s="13"/>
      <c r="EQ882" s="13"/>
      <c r="ER882" s="13"/>
    </row>
    <row r="883"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7"/>
      <c r="DJ883" s="7"/>
      <c r="DK883" s="7"/>
      <c r="DL883" s="7"/>
      <c r="DM883" s="7"/>
      <c r="DN883" s="7"/>
      <c r="DO883" s="7"/>
      <c r="DP883" s="13"/>
      <c r="DQ883" s="13"/>
      <c r="DR883" s="13"/>
      <c r="DS883" s="13"/>
      <c r="DT883" s="13"/>
      <c r="DU883" s="13"/>
      <c r="DV883" s="13"/>
      <c r="DW883" s="13"/>
      <c r="DX883" s="13"/>
      <c r="DY883" s="13"/>
      <c r="DZ883" s="13"/>
      <c r="EA883" s="13"/>
      <c r="EB883" s="13"/>
      <c r="EC883" s="13"/>
      <c r="ED883" s="13"/>
      <c r="EE883" s="13"/>
      <c r="EF883" s="97"/>
      <c r="EG883" s="97"/>
      <c r="EH883" s="97"/>
      <c r="EI883" s="97"/>
      <c r="EJ883" s="97"/>
      <c r="EK883" s="13"/>
      <c r="EL883" s="13"/>
      <c r="EM883" s="13"/>
      <c r="EN883" s="13"/>
      <c r="EO883" s="13"/>
      <c r="EP883" s="13"/>
      <c r="EQ883" s="13"/>
      <c r="ER883" s="13"/>
    </row>
    <row r="884"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7"/>
      <c r="DJ884" s="7"/>
      <c r="DK884" s="7"/>
      <c r="DL884" s="7"/>
      <c r="DM884" s="7"/>
      <c r="DN884" s="7"/>
      <c r="DO884" s="7"/>
      <c r="DP884" s="13"/>
      <c r="DQ884" s="13"/>
      <c r="DR884" s="13"/>
      <c r="DS884" s="13"/>
      <c r="DT884" s="13"/>
      <c r="DU884" s="13"/>
      <c r="DV884" s="13"/>
      <c r="DW884" s="13"/>
      <c r="DX884" s="13"/>
      <c r="DY884" s="13"/>
      <c r="DZ884" s="13"/>
      <c r="EA884" s="13"/>
      <c r="EB884" s="13"/>
      <c r="EC884" s="13"/>
      <c r="ED884" s="13"/>
      <c r="EE884" s="13"/>
      <c r="EF884" s="97"/>
      <c r="EG884" s="97"/>
      <c r="EH884" s="97"/>
      <c r="EI884" s="97"/>
      <c r="EJ884" s="97"/>
      <c r="EK884" s="13"/>
      <c r="EL884" s="13"/>
      <c r="EM884" s="13"/>
      <c r="EN884" s="13"/>
      <c r="EO884" s="13"/>
      <c r="EP884" s="13"/>
      <c r="EQ884" s="13"/>
      <c r="ER884" s="13"/>
    </row>
    <row r="885"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7"/>
      <c r="DJ885" s="7"/>
      <c r="DK885" s="7"/>
      <c r="DL885" s="7"/>
      <c r="DM885" s="7"/>
      <c r="DN885" s="7"/>
      <c r="DO885" s="7"/>
      <c r="DP885" s="13"/>
      <c r="DQ885" s="13"/>
      <c r="DR885" s="13"/>
      <c r="DS885" s="13"/>
      <c r="DT885" s="13"/>
      <c r="DU885" s="13"/>
      <c r="DV885" s="13"/>
      <c r="DW885" s="13"/>
      <c r="DX885" s="13"/>
      <c r="DY885" s="13"/>
      <c r="DZ885" s="13"/>
      <c r="EA885" s="13"/>
      <c r="EB885" s="13"/>
      <c r="EC885" s="13"/>
      <c r="ED885" s="13"/>
      <c r="EE885" s="13"/>
      <c r="EF885" s="97"/>
      <c r="EG885" s="97"/>
      <c r="EH885" s="97"/>
      <c r="EI885" s="97"/>
      <c r="EJ885" s="97"/>
      <c r="EK885" s="13"/>
      <c r="EL885" s="13"/>
      <c r="EM885" s="13"/>
      <c r="EN885" s="13"/>
      <c r="EO885" s="13"/>
      <c r="EP885" s="13"/>
      <c r="EQ885" s="13"/>
      <c r="ER885" s="13"/>
    </row>
    <row r="88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7"/>
      <c r="DJ886" s="7"/>
      <c r="DK886" s="7"/>
      <c r="DL886" s="7"/>
      <c r="DM886" s="7"/>
      <c r="DN886" s="7"/>
      <c r="DO886" s="7"/>
      <c r="DP886" s="13"/>
      <c r="DQ886" s="13"/>
      <c r="DR886" s="13"/>
      <c r="DS886" s="13"/>
      <c r="DT886" s="13"/>
      <c r="DU886" s="13"/>
      <c r="DV886" s="13"/>
      <c r="DW886" s="13"/>
      <c r="DX886" s="13"/>
      <c r="DY886" s="13"/>
      <c r="DZ886" s="13"/>
      <c r="EA886" s="13"/>
      <c r="EB886" s="13"/>
      <c r="EC886" s="13"/>
      <c r="ED886" s="13"/>
      <c r="EE886" s="13"/>
      <c r="EF886" s="97"/>
      <c r="EG886" s="97"/>
      <c r="EH886" s="97"/>
      <c r="EI886" s="97"/>
      <c r="EJ886" s="97"/>
      <c r="EK886" s="13"/>
      <c r="EL886" s="13"/>
      <c r="EM886" s="13"/>
      <c r="EN886" s="13"/>
      <c r="EO886" s="13"/>
      <c r="EP886" s="13"/>
      <c r="EQ886" s="13"/>
      <c r="ER886" s="13"/>
    </row>
    <row r="887"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7"/>
      <c r="DJ887" s="7"/>
      <c r="DK887" s="7"/>
      <c r="DL887" s="7"/>
      <c r="DM887" s="7"/>
      <c r="DN887" s="7"/>
      <c r="DO887" s="7"/>
      <c r="DP887" s="13"/>
      <c r="DQ887" s="13"/>
      <c r="DR887" s="13"/>
      <c r="DS887" s="13"/>
      <c r="DT887" s="13"/>
      <c r="DU887" s="13"/>
      <c r="DV887" s="13"/>
      <c r="DW887" s="13"/>
      <c r="DX887" s="13"/>
      <c r="DY887" s="13"/>
      <c r="DZ887" s="13"/>
      <c r="EA887" s="13"/>
      <c r="EB887" s="13"/>
      <c r="EC887" s="13"/>
      <c r="ED887" s="13"/>
      <c r="EE887" s="13"/>
      <c r="EF887" s="97"/>
      <c r="EG887" s="97"/>
      <c r="EH887" s="97"/>
      <c r="EI887" s="97"/>
      <c r="EJ887" s="97"/>
      <c r="EK887" s="13"/>
      <c r="EL887" s="13"/>
      <c r="EM887" s="13"/>
      <c r="EN887" s="13"/>
      <c r="EO887" s="13"/>
      <c r="EP887" s="13"/>
      <c r="EQ887" s="13"/>
      <c r="ER887" s="13"/>
    </row>
    <row r="888"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7"/>
      <c r="DJ888" s="7"/>
      <c r="DK888" s="7"/>
      <c r="DL888" s="7"/>
      <c r="DM888" s="7"/>
      <c r="DN888" s="7"/>
      <c r="DO888" s="7"/>
      <c r="DP888" s="13"/>
      <c r="DQ888" s="13"/>
      <c r="DR888" s="13"/>
      <c r="DS888" s="13"/>
      <c r="DT888" s="13"/>
      <c r="DU888" s="13"/>
      <c r="DV888" s="13"/>
      <c r="DW888" s="13"/>
      <c r="DX888" s="13"/>
      <c r="DY888" s="13"/>
      <c r="DZ888" s="13"/>
      <c r="EA888" s="13"/>
      <c r="EB888" s="13"/>
      <c r="EC888" s="13"/>
      <c r="ED888" s="13"/>
      <c r="EE888" s="13"/>
      <c r="EF888" s="97"/>
      <c r="EG888" s="97"/>
      <c r="EH888" s="97"/>
      <c r="EI888" s="97"/>
      <c r="EJ888" s="97"/>
      <c r="EK888" s="13"/>
      <c r="EL888" s="13"/>
      <c r="EM888" s="13"/>
      <c r="EN888" s="13"/>
      <c r="EO888" s="13"/>
      <c r="EP888" s="13"/>
      <c r="EQ888" s="13"/>
      <c r="ER888" s="13"/>
    </row>
    <row r="889"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7"/>
      <c r="DJ889" s="7"/>
      <c r="DK889" s="7"/>
      <c r="DL889" s="7"/>
      <c r="DM889" s="7"/>
      <c r="DN889" s="7"/>
      <c r="DO889" s="7"/>
      <c r="DP889" s="13"/>
      <c r="DQ889" s="13"/>
      <c r="DR889" s="13"/>
      <c r="DS889" s="13"/>
      <c r="DT889" s="13"/>
      <c r="DU889" s="13"/>
      <c r="DV889" s="13"/>
      <c r="DW889" s="13"/>
      <c r="DX889" s="13"/>
      <c r="DY889" s="13"/>
      <c r="DZ889" s="13"/>
      <c r="EA889" s="13"/>
      <c r="EB889" s="13"/>
      <c r="EC889" s="13"/>
      <c r="ED889" s="13"/>
      <c r="EE889" s="13"/>
      <c r="EF889" s="97"/>
      <c r="EG889" s="97"/>
      <c r="EH889" s="97"/>
      <c r="EI889" s="97"/>
      <c r="EJ889" s="97"/>
      <c r="EK889" s="13"/>
      <c r="EL889" s="13"/>
      <c r="EM889" s="13"/>
      <c r="EN889" s="13"/>
      <c r="EO889" s="13"/>
      <c r="EP889" s="13"/>
      <c r="EQ889" s="13"/>
      <c r="ER889" s="13"/>
    </row>
    <row r="890"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7"/>
      <c r="DJ890" s="7"/>
      <c r="DK890" s="7"/>
      <c r="DL890" s="7"/>
      <c r="DM890" s="7"/>
      <c r="DN890" s="7"/>
      <c r="DO890" s="7"/>
      <c r="DP890" s="13"/>
      <c r="DQ890" s="13"/>
      <c r="DR890" s="13"/>
      <c r="DS890" s="13"/>
      <c r="DT890" s="13"/>
      <c r="DU890" s="13"/>
      <c r="DV890" s="13"/>
      <c r="DW890" s="13"/>
      <c r="DX890" s="13"/>
      <c r="DY890" s="13"/>
      <c r="DZ890" s="13"/>
      <c r="EA890" s="13"/>
      <c r="EB890" s="13"/>
      <c r="EC890" s="13"/>
      <c r="ED890" s="13"/>
      <c r="EE890" s="13"/>
      <c r="EF890" s="97"/>
      <c r="EG890" s="97"/>
      <c r="EH890" s="97"/>
      <c r="EI890" s="97"/>
      <c r="EJ890" s="97"/>
      <c r="EK890" s="13"/>
      <c r="EL890" s="13"/>
      <c r="EM890" s="13"/>
      <c r="EN890" s="13"/>
      <c r="EO890" s="13"/>
      <c r="EP890" s="13"/>
      <c r="EQ890" s="13"/>
      <c r="ER890" s="13"/>
    </row>
    <row r="891"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7"/>
      <c r="DJ891" s="7"/>
      <c r="DK891" s="7"/>
      <c r="DL891" s="7"/>
      <c r="DM891" s="7"/>
      <c r="DN891" s="7"/>
      <c r="DO891" s="7"/>
      <c r="DP891" s="13"/>
      <c r="DQ891" s="13"/>
      <c r="DR891" s="13"/>
      <c r="DS891" s="13"/>
      <c r="DT891" s="13"/>
      <c r="DU891" s="13"/>
      <c r="DV891" s="13"/>
      <c r="DW891" s="13"/>
      <c r="DX891" s="13"/>
      <c r="DY891" s="13"/>
      <c r="DZ891" s="13"/>
      <c r="EA891" s="13"/>
      <c r="EB891" s="13"/>
      <c r="EC891" s="13"/>
      <c r="ED891" s="13"/>
      <c r="EE891" s="13"/>
      <c r="EF891" s="97"/>
      <c r="EG891" s="97"/>
      <c r="EH891" s="97"/>
      <c r="EI891" s="97"/>
      <c r="EJ891" s="97"/>
      <c r="EK891" s="13"/>
      <c r="EL891" s="13"/>
      <c r="EM891" s="13"/>
      <c r="EN891" s="13"/>
      <c r="EO891" s="13"/>
      <c r="EP891" s="13"/>
      <c r="EQ891" s="13"/>
      <c r="ER891" s="13"/>
    </row>
    <row r="892"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7"/>
      <c r="DJ892" s="7"/>
      <c r="DK892" s="7"/>
      <c r="DL892" s="7"/>
      <c r="DM892" s="7"/>
      <c r="DN892" s="7"/>
      <c r="DO892" s="7"/>
      <c r="DP892" s="13"/>
      <c r="DQ892" s="13"/>
      <c r="DR892" s="13"/>
      <c r="DS892" s="13"/>
      <c r="DT892" s="13"/>
      <c r="DU892" s="13"/>
      <c r="DV892" s="13"/>
      <c r="DW892" s="13"/>
      <c r="DX892" s="13"/>
      <c r="DY892" s="13"/>
      <c r="DZ892" s="13"/>
      <c r="EA892" s="13"/>
      <c r="EB892" s="13"/>
      <c r="EC892" s="13"/>
      <c r="ED892" s="13"/>
      <c r="EE892" s="13"/>
      <c r="EF892" s="97"/>
      <c r="EG892" s="97"/>
      <c r="EH892" s="97"/>
      <c r="EI892" s="97"/>
      <c r="EJ892" s="97"/>
      <c r="EK892" s="13"/>
      <c r="EL892" s="13"/>
      <c r="EM892" s="13"/>
      <c r="EN892" s="13"/>
      <c r="EO892" s="13"/>
      <c r="EP892" s="13"/>
      <c r="EQ892" s="13"/>
      <c r="ER892" s="13"/>
    </row>
    <row r="893"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7"/>
      <c r="DJ893" s="7"/>
      <c r="DK893" s="7"/>
      <c r="DL893" s="7"/>
      <c r="DM893" s="7"/>
      <c r="DN893" s="7"/>
      <c r="DO893" s="7"/>
      <c r="DP893" s="13"/>
      <c r="DQ893" s="13"/>
      <c r="DR893" s="13"/>
      <c r="DS893" s="13"/>
      <c r="DT893" s="13"/>
      <c r="DU893" s="13"/>
      <c r="DV893" s="13"/>
      <c r="DW893" s="13"/>
      <c r="DX893" s="13"/>
      <c r="DY893" s="13"/>
      <c r="DZ893" s="13"/>
      <c r="EA893" s="13"/>
      <c r="EB893" s="13"/>
      <c r="EC893" s="13"/>
      <c r="ED893" s="13"/>
      <c r="EE893" s="13"/>
      <c r="EF893" s="97"/>
      <c r="EG893" s="97"/>
      <c r="EH893" s="97"/>
      <c r="EI893" s="97"/>
      <c r="EJ893" s="97"/>
      <c r="EK893" s="13"/>
      <c r="EL893" s="13"/>
      <c r="EM893" s="13"/>
      <c r="EN893" s="13"/>
      <c r="EO893" s="13"/>
      <c r="EP893" s="13"/>
      <c r="EQ893" s="13"/>
      <c r="ER893" s="13"/>
    </row>
    <row r="894"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7"/>
      <c r="DJ894" s="7"/>
      <c r="DK894" s="7"/>
      <c r="DL894" s="7"/>
      <c r="DM894" s="7"/>
      <c r="DN894" s="7"/>
      <c r="DO894" s="7"/>
      <c r="DP894" s="13"/>
      <c r="DQ894" s="13"/>
      <c r="DR894" s="13"/>
      <c r="DS894" s="13"/>
      <c r="DT894" s="13"/>
      <c r="DU894" s="13"/>
      <c r="DV894" s="13"/>
      <c r="DW894" s="13"/>
      <c r="DX894" s="13"/>
      <c r="DY894" s="13"/>
      <c r="DZ894" s="13"/>
      <c r="EA894" s="13"/>
      <c r="EB894" s="13"/>
      <c r="EC894" s="13"/>
      <c r="ED894" s="13"/>
      <c r="EE894" s="13"/>
      <c r="EF894" s="97"/>
      <c r="EG894" s="97"/>
      <c r="EH894" s="97"/>
      <c r="EI894" s="97"/>
      <c r="EJ894" s="97"/>
      <c r="EK894" s="13"/>
      <c r="EL894" s="13"/>
      <c r="EM894" s="13"/>
      <c r="EN894" s="13"/>
      <c r="EO894" s="13"/>
      <c r="EP894" s="13"/>
      <c r="EQ894" s="13"/>
      <c r="ER894" s="13"/>
    </row>
    <row r="895"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7"/>
      <c r="DJ895" s="7"/>
      <c r="DK895" s="7"/>
      <c r="DL895" s="7"/>
      <c r="DM895" s="7"/>
      <c r="DN895" s="7"/>
      <c r="DO895" s="7"/>
      <c r="DP895" s="13"/>
      <c r="DQ895" s="13"/>
      <c r="DR895" s="13"/>
      <c r="DS895" s="13"/>
      <c r="DT895" s="13"/>
      <c r="DU895" s="13"/>
      <c r="DV895" s="13"/>
      <c r="DW895" s="13"/>
      <c r="DX895" s="13"/>
      <c r="DY895" s="13"/>
      <c r="DZ895" s="13"/>
      <c r="EA895" s="13"/>
      <c r="EB895" s="13"/>
      <c r="EC895" s="13"/>
      <c r="ED895" s="13"/>
      <c r="EE895" s="13"/>
      <c r="EF895" s="97"/>
      <c r="EG895" s="97"/>
      <c r="EH895" s="97"/>
      <c r="EI895" s="97"/>
      <c r="EJ895" s="97"/>
      <c r="EK895" s="13"/>
      <c r="EL895" s="13"/>
      <c r="EM895" s="13"/>
      <c r="EN895" s="13"/>
      <c r="EO895" s="13"/>
      <c r="EP895" s="13"/>
      <c r="EQ895" s="13"/>
      <c r="ER895" s="13"/>
    </row>
    <row r="89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7"/>
      <c r="DJ896" s="7"/>
      <c r="DK896" s="7"/>
      <c r="DL896" s="7"/>
      <c r="DM896" s="7"/>
      <c r="DN896" s="7"/>
      <c r="DO896" s="7"/>
      <c r="DP896" s="13"/>
      <c r="DQ896" s="13"/>
      <c r="DR896" s="13"/>
      <c r="DS896" s="13"/>
      <c r="DT896" s="13"/>
      <c r="DU896" s="13"/>
      <c r="DV896" s="13"/>
      <c r="DW896" s="13"/>
      <c r="DX896" s="13"/>
      <c r="DY896" s="13"/>
      <c r="DZ896" s="13"/>
      <c r="EA896" s="13"/>
      <c r="EB896" s="13"/>
      <c r="EC896" s="13"/>
      <c r="ED896" s="13"/>
      <c r="EE896" s="13"/>
      <c r="EF896" s="97"/>
      <c r="EG896" s="97"/>
      <c r="EH896" s="97"/>
      <c r="EI896" s="97"/>
      <c r="EJ896" s="97"/>
      <c r="EK896" s="13"/>
      <c r="EL896" s="13"/>
      <c r="EM896" s="13"/>
      <c r="EN896" s="13"/>
      <c r="EO896" s="13"/>
      <c r="EP896" s="13"/>
      <c r="EQ896" s="13"/>
      <c r="ER896" s="13"/>
    </row>
    <row r="897"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7"/>
      <c r="DJ897" s="7"/>
      <c r="DK897" s="7"/>
      <c r="DL897" s="7"/>
      <c r="DM897" s="7"/>
      <c r="DN897" s="7"/>
      <c r="DO897" s="7"/>
      <c r="DP897" s="13"/>
      <c r="DQ897" s="13"/>
      <c r="DR897" s="13"/>
      <c r="DS897" s="13"/>
      <c r="DT897" s="13"/>
      <c r="DU897" s="13"/>
      <c r="DV897" s="13"/>
      <c r="DW897" s="13"/>
      <c r="DX897" s="13"/>
      <c r="DY897" s="13"/>
      <c r="DZ897" s="13"/>
      <c r="EA897" s="13"/>
      <c r="EB897" s="13"/>
      <c r="EC897" s="13"/>
      <c r="ED897" s="13"/>
      <c r="EE897" s="13"/>
      <c r="EF897" s="97"/>
      <c r="EG897" s="97"/>
      <c r="EH897" s="97"/>
      <c r="EI897" s="97"/>
      <c r="EJ897" s="97"/>
      <c r="EK897" s="13"/>
      <c r="EL897" s="13"/>
      <c r="EM897" s="13"/>
      <c r="EN897" s="13"/>
      <c r="EO897" s="13"/>
      <c r="EP897" s="13"/>
      <c r="EQ897" s="13"/>
      <c r="ER897" s="13"/>
    </row>
    <row r="898"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7"/>
      <c r="DJ898" s="7"/>
      <c r="DK898" s="7"/>
      <c r="DL898" s="7"/>
      <c r="DM898" s="7"/>
      <c r="DN898" s="7"/>
      <c r="DO898" s="7"/>
      <c r="DP898" s="13"/>
      <c r="DQ898" s="13"/>
      <c r="DR898" s="13"/>
      <c r="DS898" s="13"/>
      <c r="DT898" s="13"/>
      <c r="DU898" s="13"/>
      <c r="DV898" s="13"/>
      <c r="DW898" s="13"/>
      <c r="DX898" s="13"/>
      <c r="DY898" s="13"/>
      <c r="DZ898" s="13"/>
      <c r="EA898" s="13"/>
      <c r="EB898" s="13"/>
      <c r="EC898" s="13"/>
      <c r="ED898" s="13"/>
      <c r="EE898" s="13"/>
      <c r="EF898" s="97"/>
      <c r="EG898" s="97"/>
      <c r="EH898" s="97"/>
      <c r="EI898" s="97"/>
      <c r="EJ898" s="97"/>
      <c r="EK898" s="13"/>
      <c r="EL898" s="13"/>
      <c r="EM898" s="13"/>
      <c r="EN898" s="13"/>
      <c r="EO898" s="13"/>
      <c r="EP898" s="13"/>
      <c r="EQ898" s="13"/>
      <c r="ER898" s="13"/>
    </row>
    <row r="899"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7"/>
      <c r="DJ899" s="7"/>
      <c r="DK899" s="7"/>
      <c r="DL899" s="7"/>
      <c r="DM899" s="7"/>
      <c r="DN899" s="7"/>
      <c r="DO899" s="7"/>
      <c r="DP899" s="13"/>
      <c r="DQ899" s="13"/>
      <c r="DR899" s="13"/>
      <c r="DS899" s="13"/>
      <c r="DT899" s="13"/>
      <c r="DU899" s="13"/>
      <c r="DV899" s="13"/>
      <c r="DW899" s="13"/>
      <c r="DX899" s="13"/>
      <c r="DY899" s="13"/>
      <c r="DZ899" s="13"/>
      <c r="EA899" s="13"/>
      <c r="EB899" s="13"/>
      <c r="EC899" s="13"/>
      <c r="ED899" s="13"/>
      <c r="EE899" s="13"/>
      <c r="EF899" s="97"/>
      <c r="EG899" s="97"/>
      <c r="EH899" s="97"/>
      <c r="EI899" s="97"/>
      <c r="EJ899" s="97"/>
      <c r="EK899" s="13"/>
      <c r="EL899" s="13"/>
      <c r="EM899" s="13"/>
      <c r="EN899" s="13"/>
      <c r="EO899" s="13"/>
      <c r="EP899" s="13"/>
      <c r="EQ899" s="13"/>
      <c r="ER899" s="13"/>
    </row>
    <row r="900"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7"/>
      <c r="DJ900" s="7"/>
      <c r="DK900" s="7"/>
      <c r="DL900" s="7"/>
      <c r="DM900" s="7"/>
      <c r="DN900" s="7"/>
      <c r="DO900" s="7"/>
      <c r="DP900" s="13"/>
      <c r="DQ900" s="13"/>
      <c r="DR900" s="13"/>
      <c r="DS900" s="13"/>
      <c r="DT900" s="13"/>
      <c r="DU900" s="13"/>
      <c r="DV900" s="13"/>
      <c r="DW900" s="13"/>
      <c r="DX900" s="13"/>
      <c r="DY900" s="13"/>
      <c r="DZ900" s="13"/>
      <c r="EA900" s="13"/>
      <c r="EB900" s="13"/>
      <c r="EC900" s="13"/>
      <c r="ED900" s="13"/>
      <c r="EE900" s="13"/>
      <c r="EF900" s="97"/>
      <c r="EG900" s="97"/>
      <c r="EH900" s="97"/>
      <c r="EI900" s="97"/>
      <c r="EJ900" s="97"/>
      <c r="EK900" s="13"/>
      <c r="EL900" s="13"/>
      <c r="EM900" s="13"/>
      <c r="EN900" s="13"/>
      <c r="EO900" s="13"/>
      <c r="EP900" s="13"/>
      <c r="EQ900" s="13"/>
      <c r="ER900" s="13"/>
    </row>
    <row r="901"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7"/>
      <c r="DJ901" s="7"/>
      <c r="DK901" s="7"/>
      <c r="DL901" s="7"/>
      <c r="DM901" s="7"/>
      <c r="DN901" s="7"/>
      <c r="DO901" s="7"/>
      <c r="DP901" s="13"/>
      <c r="DQ901" s="13"/>
      <c r="DR901" s="13"/>
      <c r="DS901" s="13"/>
      <c r="DT901" s="13"/>
      <c r="DU901" s="13"/>
      <c r="DV901" s="13"/>
      <c r="DW901" s="13"/>
      <c r="DX901" s="13"/>
      <c r="DY901" s="13"/>
      <c r="DZ901" s="13"/>
      <c r="EA901" s="13"/>
      <c r="EB901" s="13"/>
      <c r="EC901" s="13"/>
      <c r="ED901" s="13"/>
      <c r="EE901" s="13"/>
      <c r="EF901" s="97"/>
      <c r="EG901" s="97"/>
      <c r="EH901" s="97"/>
      <c r="EI901" s="97"/>
      <c r="EJ901" s="97"/>
      <c r="EK901" s="13"/>
      <c r="EL901" s="13"/>
      <c r="EM901" s="13"/>
      <c r="EN901" s="13"/>
      <c r="EO901" s="13"/>
      <c r="EP901" s="13"/>
      <c r="EQ901" s="13"/>
      <c r="ER901" s="13"/>
    </row>
    <row r="902"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7"/>
      <c r="DJ902" s="7"/>
      <c r="DK902" s="7"/>
      <c r="DL902" s="7"/>
      <c r="DM902" s="7"/>
      <c r="DN902" s="7"/>
      <c r="DO902" s="7"/>
      <c r="DP902" s="13"/>
      <c r="DQ902" s="13"/>
      <c r="DR902" s="13"/>
      <c r="DS902" s="13"/>
      <c r="DT902" s="13"/>
      <c r="DU902" s="13"/>
      <c r="DV902" s="13"/>
      <c r="DW902" s="13"/>
      <c r="DX902" s="13"/>
      <c r="DY902" s="13"/>
      <c r="DZ902" s="13"/>
      <c r="EA902" s="13"/>
      <c r="EB902" s="13"/>
      <c r="EC902" s="13"/>
      <c r="ED902" s="13"/>
      <c r="EE902" s="13"/>
      <c r="EF902" s="97"/>
      <c r="EG902" s="97"/>
      <c r="EH902" s="97"/>
      <c r="EI902" s="97"/>
      <c r="EJ902" s="97"/>
      <c r="EK902" s="13"/>
      <c r="EL902" s="13"/>
      <c r="EM902" s="13"/>
      <c r="EN902" s="13"/>
      <c r="EO902" s="13"/>
      <c r="EP902" s="13"/>
      <c r="EQ902" s="13"/>
      <c r="ER902" s="13"/>
    </row>
    <row r="903"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7"/>
      <c r="DJ903" s="7"/>
      <c r="DK903" s="7"/>
      <c r="DL903" s="7"/>
      <c r="DM903" s="7"/>
      <c r="DN903" s="7"/>
      <c r="DO903" s="7"/>
      <c r="DP903" s="13"/>
      <c r="DQ903" s="13"/>
      <c r="DR903" s="13"/>
      <c r="DS903" s="13"/>
      <c r="DT903" s="13"/>
      <c r="DU903" s="13"/>
      <c r="DV903" s="13"/>
      <c r="DW903" s="13"/>
      <c r="DX903" s="13"/>
      <c r="DY903" s="13"/>
      <c r="DZ903" s="13"/>
      <c r="EA903" s="13"/>
      <c r="EB903" s="13"/>
      <c r="EC903" s="13"/>
      <c r="ED903" s="13"/>
      <c r="EE903" s="13"/>
      <c r="EF903" s="97"/>
      <c r="EG903" s="97"/>
      <c r="EH903" s="97"/>
      <c r="EI903" s="97"/>
      <c r="EJ903" s="97"/>
      <c r="EK903" s="13"/>
      <c r="EL903" s="13"/>
      <c r="EM903" s="13"/>
      <c r="EN903" s="13"/>
      <c r="EO903" s="13"/>
      <c r="EP903" s="13"/>
      <c r="EQ903" s="13"/>
      <c r="ER903" s="13"/>
    </row>
    <row r="904"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7"/>
      <c r="DJ904" s="7"/>
      <c r="DK904" s="7"/>
      <c r="DL904" s="7"/>
      <c r="DM904" s="7"/>
      <c r="DN904" s="7"/>
      <c r="DO904" s="7"/>
      <c r="DP904" s="13"/>
      <c r="DQ904" s="13"/>
      <c r="DR904" s="13"/>
      <c r="DS904" s="13"/>
      <c r="DT904" s="13"/>
      <c r="DU904" s="13"/>
      <c r="DV904" s="13"/>
      <c r="DW904" s="13"/>
      <c r="DX904" s="13"/>
      <c r="DY904" s="13"/>
      <c r="DZ904" s="13"/>
      <c r="EA904" s="13"/>
      <c r="EB904" s="13"/>
      <c r="EC904" s="13"/>
      <c r="ED904" s="13"/>
      <c r="EE904" s="13"/>
      <c r="EF904" s="97"/>
      <c r="EG904" s="97"/>
      <c r="EH904" s="97"/>
      <c r="EI904" s="97"/>
      <c r="EJ904" s="97"/>
      <c r="EK904" s="13"/>
      <c r="EL904" s="13"/>
      <c r="EM904" s="13"/>
      <c r="EN904" s="13"/>
      <c r="EO904" s="13"/>
      <c r="EP904" s="13"/>
      <c r="EQ904" s="13"/>
      <c r="ER904" s="13"/>
    </row>
    <row r="905"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7"/>
      <c r="DJ905" s="7"/>
      <c r="DK905" s="7"/>
      <c r="DL905" s="7"/>
      <c r="DM905" s="7"/>
      <c r="DN905" s="7"/>
      <c r="DO905" s="7"/>
      <c r="DP905" s="13"/>
      <c r="DQ905" s="13"/>
      <c r="DR905" s="13"/>
      <c r="DS905" s="13"/>
      <c r="DT905" s="13"/>
      <c r="DU905" s="13"/>
      <c r="DV905" s="13"/>
      <c r="DW905" s="13"/>
      <c r="DX905" s="13"/>
      <c r="DY905" s="13"/>
      <c r="DZ905" s="13"/>
      <c r="EA905" s="13"/>
      <c r="EB905" s="13"/>
      <c r="EC905" s="13"/>
      <c r="ED905" s="13"/>
      <c r="EE905" s="13"/>
      <c r="EF905" s="97"/>
      <c r="EG905" s="97"/>
      <c r="EH905" s="97"/>
      <c r="EI905" s="97"/>
      <c r="EJ905" s="97"/>
      <c r="EK905" s="13"/>
      <c r="EL905" s="13"/>
      <c r="EM905" s="13"/>
      <c r="EN905" s="13"/>
      <c r="EO905" s="13"/>
      <c r="EP905" s="13"/>
      <c r="EQ905" s="13"/>
      <c r="ER905" s="13"/>
    </row>
    <row r="90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7"/>
      <c r="DJ906" s="7"/>
      <c r="DK906" s="7"/>
      <c r="DL906" s="7"/>
      <c r="DM906" s="7"/>
      <c r="DN906" s="7"/>
      <c r="DO906" s="7"/>
      <c r="DP906" s="13"/>
      <c r="DQ906" s="13"/>
      <c r="DR906" s="13"/>
      <c r="DS906" s="13"/>
      <c r="DT906" s="13"/>
      <c r="DU906" s="13"/>
      <c r="DV906" s="13"/>
      <c r="DW906" s="13"/>
      <c r="DX906" s="13"/>
      <c r="DY906" s="13"/>
      <c r="DZ906" s="13"/>
      <c r="EA906" s="13"/>
      <c r="EB906" s="13"/>
      <c r="EC906" s="13"/>
      <c r="ED906" s="13"/>
      <c r="EE906" s="13"/>
      <c r="EF906" s="97"/>
      <c r="EG906" s="97"/>
      <c r="EH906" s="97"/>
      <c r="EI906" s="97"/>
      <c r="EJ906" s="97"/>
      <c r="EK906" s="13"/>
      <c r="EL906" s="13"/>
      <c r="EM906" s="13"/>
      <c r="EN906" s="13"/>
      <c r="EO906" s="13"/>
      <c r="EP906" s="13"/>
      <c r="EQ906" s="13"/>
      <c r="ER906" s="13"/>
    </row>
    <row r="907"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7"/>
      <c r="DJ907" s="7"/>
      <c r="DK907" s="7"/>
      <c r="DL907" s="7"/>
      <c r="DM907" s="7"/>
      <c r="DN907" s="7"/>
      <c r="DO907" s="7"/>
      <c r="DP907" s="13"/>
      <c r="DQ907" s="13"/>
      <c r="DR907" s="13"/>
      <c r="DS907" s="13"/>
      <c r="DT907" s="13"/>
      <c r="DU907" s="13"/>
      <c r="DV907" s="13"/>
      <c r="DW907" s="13"/>
      <c r="DX907" s="13"/>
      <c r="DY907" s="13"/>
      <c r="DZ907" s="13"/>
      <c r="EA907" s="13"/>
      <c r="EB907" s="13"/>
      <c r="EC907" s="13"/>
      <c r="ED907" s="13"/>
      <c r="EE907" s="13"/>
      <c r="EF907" s="97"/>
      <c r="EG907" s="97"/>
      <c r="EH907" s="97"/>
      <c r="EI907" s="97"/>
      <c r="EJ907" s="97"/>
      <c r="EK907" s="13"/>
      <c r="EL907" s="13"/>
      <c r="EM907" s="13"/>
      <c r="EN907" s="13"/>
      <c r="EO907" s="13"/>
      <c r="EP907" s="13"/>
      <c r="EQ907" s="13"/>
      <c r="ER907" s="13"/>
    </row>
    <row r="908"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7"/>
      <c r="DJ908" s="7"/>
      <c r="DK908" s="7"/>
      <c r="DL908" s="7"/>
      <c r="DM908" s="7"/>
      <c r="DN908" s="7"/>
      <c r="DO908" s="7"/>
      <c r="DP908" s="13"/>
      <c r="DQ908" s="13"/>
      <c r="DR908" s="13"/>
      <c r="DS908" s="13"/>
      <c r="DT908" s="13"/>
      <c r="DU908" s="13"/>
      <c r="DV908" s="13"/>
      <c r="DW908" s="13"/>
      <c r="DX908" s="13"/>
      <c r="DY908" s="13"/>
      <c r="DZ908" s="13"/>
      <c r="EA908" s="13"/>
      <c r="EB908" s="13"/>
      <c r="EC908" s="13"/>
      <c r="ED908" s="13"/>
      <c r="EE908" s="13"/>
      <c r="EF908" s="97"/>
      <c r="EG908" s="97"/>
      <c r="EH908" s="97"/>
      <c r="EI908" s="97"/>
      <c r="EJ908" s="97"/>
      <c r="EK908" s="13"/>
      <c r="EL908" s="13"/>
      <c r="EM908" s="13"/>
      <c r="EN908" s="13"/>
      <c r="EO908" s="13"/>
      <c r="EP908" s="13"/>
      <c r="EQ908" s="13"/>
      <c r="ER908" s="13"/>
    </row>
    <row r="909"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7"/>
      <c r="DJ909" s="7"/>
      <c r="DK909" s="7"/>
      <c r="DL909" s="7"/>
      <c r="DM909" s="7"/>
      <c r="DN909" s="7"/>
      <c r="DO909" s="7"/>
      <c r="DP909" s="13"/>
      <c r="DQ909" s="13"/>
      <c r="DR909" s="13"/>
      <c r="DS909" s="13"/>
      <c r="DT909" s="13"/>
      <c r="DU909" s="13"/>
      <c r="DV909" s="13"/>
      <c r="DW909" s="13"/>
      <c r="DX909" s="13"/>
      <c r="DY909" s="13"/>
      <c r="DZ909" s="13"/>
      <c r="EA909" s="13"/>
      <c r="EB909" s="13"/>
      <c r="EC909" s="13"/>
      <c r="ED909" s="13"/>
      <c r="EE909" s="13"/>
      <c r="EF909" s="97"/>
      <c r="EG909" s="97"/>
      <c r="EH909" s="97"/>
      <c r="EI909" s="97"/>
      <c r="EJ909" s="97"/>
      <c r="EK909" s="13"/>
      <c r="EL909" s="13"/>
      <c r="EM909" s="13"/>
      <c r="EN909" s="13"/>
      <c r="EO909" s="13"/>
      <c r="EP909" s="13"/>
      <c r="EQ909" s="13"/>
      <c r="ER909" s="13"/>
    </row>
    <row r="910"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7"/>
      <c r="DJ910" s="7"/>
      <c r="DK910" s="7"/>
      <c r="DL910" s="7"/>
      <c r="DM910" s="7"/>
      <c r="DN910" s="7"/>
      <c r="DO910" s="7"/>
      <c r="DP910" s="13"/>
      <c r="DQ910" s="13"/>
      <c r="DR910" s="13"/>
      <c r="DS910" s="13"/>
      <c r="DT910" s="13"/>
      <c r="DU910" s="13"/>
      <c r="DV910" s="13"/>
      <c r="DW910" s="13"/>
      <c r="DX910" s="13"/>
      <c r="DY910" s="13"/>
      <c r="DZ910" s="13"/>
      <c r="EA910" s="13"/>
      <c r="EB910" s="13"/>
      <c r="EC910" s="13"/>
      <c r="ED910" s="13"/>
      <c r="EE910" s="13"/>
      <c r="EF910" s="97"/>
      <c r="EG910" s="97"/>
      <c r="EH910" s="97"/>
      <c r="EI910" s="97"/>
      <c r="EJ910" s="97"/>
      <c r="EK910" s="13"/>
      <c r="EL910" s="13"/>
      <c r="EM910" s="13"/>
      <c r="EN910" s="13"/>
      <c r="EO910" s="13"/>
      <c r="EP910" s="13"/>
      <c r="EQ910" s="13"/>
      <c r="ER910" s="13"/>
    </row>
    <row r="911"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7"/>
      <c r="DJ911" s="7"/>
      <c r="DK911" s="7"/>
      <c r="DL911" s="7"/>
      <c r="DM911" s="7"/>
      <c r="DN911" s="7"/>
      <c r="DO911" s="7"/>
      <c r="DP911" s="13"/>
      <c r="DQ911" s="13"/>
      <c r="DR911" s="13"/>
      <c r="DS911" s="13"/>
      <c r="DT911" s="13"/>
      <c r="DU911" s="13"/>
      <c r="DV911" s="13"/>
      <c r="DW911" s="13"/>
      <c r="DX911" s="13"/>
      <c r="DY911" s="13"/>
      <c r="DZ911" s="13"/>
      <c r="EA911" s="13"/>
      <c r="EB911" s="13"/>
      <c r="EC911" s="13"/>
      <c r="ED911" s="13"/>
      <c r="EE911" s="13"/>
      <c r="EF911" s="97"/>
      <c r="EG911" s="97"/>
      <c r="EH911" s="97"/>
      <c r="EI911" s="97"/>
      <c r="EJ911" s="97"/>
      <c r="EK911" s="13"/>
      <c r="EL911" s="13"/>
      <c r="EM911" s="13"/>
      <c r="EN911" s="13"/>
      <c r="EO911" s="13"/>
      <c r="EP911" s="13"/>
      <c r="EQ911" s="13"/>
      <c r="ER911" s="13"/>
    </row>
    <row r="912"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7"/>
      <c r="DJ912" s="7"/>
      <c r="DK912" s="7"/>
      <c r="DL912" s="7"/>
      <c r="DM912" s="7"/>
      <c r="DN912" s="7"/>
      <c r="DO912" s="7"/>
      <c r="DP912" s="13"/>
      <c r="DQ912" s="13"/>
      <c r="DR912" s="13"/>
      <c r="DS912" s="13"/>
      <c r="DT912" s="13"/>
      <c r="DU912" s="13"/>
      <c r="DV912" s="13"/>
      <c r="DW912" s="13"/>
      <c r="DX912" s="13"/>
      <c r="DY912" s="13"/>
      <c r="DZ912" s="13"/>
      <c r="EA912" s="13"/>
      <c r="EB912" s="13"/>
      <c r="EC912" s="13"/>
      <c r="ED912" s="13"/>
      <c r="EE912" s="13"/>
      <c r="EF912" s="97"/>
      <c r="EG912" s="97"/>
      <c r="EH912" s="97"/>
      <c r="EI912" s="97"/>
      <c r="EJ912" s="97"/>
      <c r="EK912" s="13"/>
      <c r="EL912" s="13"/>
      <c r="EM912" s="13"/>
      <c r="EN912" s="13"/>
      <c r="EO912" s="13"/>
      <c r="EP912" s="13"/>
      <c r="EQ912" s="13"/>
      <c r="ER912" s="13"/>
    </row>
    <row r="913"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7"/>
      <c r="DJ913" s="7"/>
      <c r="DK913" s="7"/>
      <c r="DL913" s="7"/>
      <c r="DM913" s="7"/>
      <c r="DN913" s="7"/>
      <c r="DO913" s="7"/>
      <c r="DP913" s="13"/>
      <c r="DQ913" s="13"/>
      <c r="DR913" s="13"/>
      <c r="DS913" s="13"/>
      <c r="DT913" s="13"/>
      <c r="DU913" s="13"/>
      <c r="DV913" s="13"/>
      <c r="DW913" s="13"/>
      <c r="DX913" s="13"/>
      <c r="DY913" s="13"/>
      <c r="DZ913" s="13"/>
      <c r="EA913" s="13"/>
      <c r="EB913" s="13"/>
      <c r="EC913" s="13"/>
      <c r="ED913" s="13"/>
      <c r="EE913" s="13"/>
      <c r="EF913" s="97"/>
      <c r="EG913" s="97"/>
      <c r="EH913" s="97"/>
      <c r="EI913" s="97"/>
      <c r="EJ913" s="97"/>
      <c r="EK913" s="13"/>
      <c r="EL913" s="13"/>
      <c r="EM913" s="13"/>
      <c r="EN913" s="13"/>
      <c r="EO913" s="13"/>
      <c r="EP913" s="13"/>
      <c r="EQ913" s="13"/>
      <c r="ER913" s="13"/>
    </row>
    <row r="914"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7"/>
      <c r="DJ914" s="7"/>
      <c r="DK914" s="7"/>
      <c r="DL914" s="7"/>
      <c r="DM914" s="7"/>
      <c r="DN914" s="7"/>
      <c r="DO914" s="7"/>
      <c r="DP914" s="13"/>
      <c r="DQ914" s="13"/>
      <c r="DR914" s="13"/>
      <c r="DS914" s="13"/>
      <c r="DT914" s="13"/>
      <c r="DU914" s="13"/>
      <c r="DV914" s="13"/>
      <c r="DW914" s="13"/>
      <c r="DX914" s="13"/>
      <c r="DY914" s="13"/>
      <c r="DZ914" s="13"/>
      <c r="EA914" s="13"/>
      <c r="EB914" s="13"/>
      <c r="EC914" s="13"/>
      <c r="ED914" s="13"/>
      <c r="EE914" s="13"/>
      <c r="EF914" s="97"/>
      <c r="EG914" s="97"/>
      <c r="EH914" s="97"/>
      <c r="EI914" s="97"/>
      <c r="EJ914" s="97"/>
      <c r="EK914" s="13"/>
      <c r="EL914" s="13"/>
      <c r="EM914" s="13"/>
      <c r="EN914" s="13"/>
      <c r="EO914" s="13"/>
      <c r="EP914" s="13"/>
      <c r="EQ914" s="13"/>
      <c r="ER914" s="13"/>
    </row>
    <row r="915"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7"/>
      <c r="DJ915" s="7"/>
      <c r="DK915" s="7"/>
      <c r="DL915" s="7"/>
      <c r="DM915" s="7"/>
      <c r="DN915" s="7"/>
      <c r="DO915" s="7"/>
      <c r="DP915" s="13"/>
      <c r="DQ915" s="13"/>
      <c r="DR915" s="13"/>
      <c r="DS915" s="13"/>
      <c r="DT915" s="13"/>
      <c r="DU915" s="13"/>
      <c r="DV915" s="13"/>
      <c r="DW915" s="13"/>
      <c r="DX915" s="13"/>
      <c r="DY915" s="13"/>
      <c r="DZ915" s="13"/>
      <c r="EA915" s="13"/>
      <c r="EB915" s="13"/>
      <c r="EC915" s="13"/>
      <c r="ED915" s="13"/>
      <c r="EE915" s="13"/>
      <c r="EF915" s="97"/>
      <c r="EG915" s="97"/>
      <c r="EH915" s="97"/>
      <c r="EI915" s="97"/>
      <c r="EJ915" s="97"/>
      <c r="EK915" s="13"/>
      <c r="EL915" s="13"/>
      <c r="EM915" s="13"/>
      <c r="EN915" s="13"/>
      <c r="EO915" s="13"/>
      <c r="EP915" s="13"/>
      <c r="EQ915" s="13"/>
      <c r="ER915" s="13"/>
    </row>
    <row r="91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7"/>
      <c r="DJ916" s="7"/>
      <c r="DK916" s="7"/>
      <c r="DL916" s="7"/>
      <c r="DM916" s="7"/>
      <c r="DN916" s="7"/>
      <c r="DO916" s="7"/>
      <c r="DP916" s="13"/>
      <c r="DQ916" s="13"/>
      <c r="DR916" s="13"/>
      <c r="DS916" s="13"/>
      <c r="DT916" s="13"/>
      <c r="DU916" s="13"/>
      <c r="DV916" s="13"/>
      <c r="DW916" s="13"/>
      <c r="DX916" s="13"/>
      <c r="DY916" s="13"/>
      <c r="DZ916" s="13"/>
      <c r="EA916" s="13"/>
      <c r="EB916" s="13"/>
      <c r="EC916" s="13"/>
      <c r="ED916" s="13"/>
      <c r="EE916" s="13"/>
      <c r="EF916" s="97"/>
      <c r="EG916" s="97"/>
      <c r="EH916" s="97"/>
      <c r="EI916" s="97"/>
      <c r="EJ916" s="97"/>
      <c r="EK916" s="13"/>
      <c r="EL916" s="13"/>
      <c r="EM916" s="13"/>
      <c r="EN916" s="13"/>
      <c r="EO916" s="13"/>
      <c r="EP916" s="13"/>
      <c r="EQ916" s="13"/>
      <c r="ER916" s="13"/>
    </row>
    <row r="917"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7"/>
      <c r="DJ917" s="7"/>
      <c r="DK917" s="7"/>
      <c r="DL917" s="7"/>
      <c r="DM917" s="7"/>
      <c r="DN917" s="7"/>
      <c r="DO917" s="7"/>
      <c r="DP917" s="13"/>
      <c r="DQ917" s="13"/>
      <c r="DR917" s="13"/>
      <c r="DS917" s="13"/>
      <c r="DT917" s="13"/>
      <c r="DU917" s="13"/>
      <c r="DV917" s="13"/>
      <c r="DW917" s="13"/>
      <c r="DX917" s="13"/>
      <c r="DY917" s="13"/>
      <c r="DZ917" s="13"/>
      <c r="EA917" s="13"/>
      <c r="EB917" s="13"/>
      <c r="EC917" s="13"/>
      <c r="ED917" s="13"/>
      <c r="EE917" s="13"/>
      <c r="EF917" s="97"/>
      <c r="EG917" s="97"/>
      <c r="EH917" s="97"/>
      <c r="EI917" s="97"/>
      <c r="EJ917" s="97"/>
      <c r="EK917" s="13"/>
      <c r="EL917" s="13"/>
      <c r="EM917" s="13"/>
      <c r="EN917" s="13"/>
      <c r="EO917" s="13"/>
      <c r="EP917" s="13"/>
      <c r="EQ917" s="13"/>
      <c r="ER917" s="13"/>
    </row>
    <row r="918"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7"/>
      <c r="DJ918" s="7"/>
      <c r="DK918" s="7"/>
      <c r="DL918" s="7"/>
      <c r="DM918" s="7"/>
      <c r="DN918" s="7"/>
      <c r="DO918" s="7"/>
      <c r="DP918" s="13"/>
      <c r="DQ918" s="13"/>
      <c r="DR918" s="13"/>
      <c r="DS918" s="13"/>
      <c r="DT918" s="13"/>
      <c r="DU918" s="13"/>
      <c r="DV918" s="13"/>
      <c r="DW918" s="13"/>
      <c r="DX918" s="13"/>
      <c r="DY918" s="13"/>
      <c r="DZ918" s="13"/>
      <c r="EA918" s="13"/>
      <c r="EB918" s="13"/>
      <c r="EC918" s="13"/>
      <c r="ED918" s="13"/>
      <c r="EE918" s="13"/>
      <c r="EF918" s="97"/>
      <c r="EG918" s="97"/>
      <c r="EH918" s="97"/>
      <c r="EI918" s="97"/>
      <c r="EJ918" s="97"/>
      <c r="EK918" s="13"/>
      <c r="EL918" s="13"/>
      <c r="EM918" s="13"/>
      <c r="EN918" s="13"/>
      <c r="EO918" s="13"/>
      <c r="EP918" s="13"/>
      <c r="EQ918" s="13"/>
      <c r="ER918" s="13"/>
    </row>
    <row r="919"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7"/>
      <c r="DJ919" s="7"/>
      <c r="DK919" s="7"/>
      <c r="DL919" s="7"/>
      <c r="DM919" s="7"/>
      <c r="DN919" s="7"/>
      <c r="DO919" s="7"/>
      <c r="DP919" s="13"/>
      <c r="DQ919" s="13"/>
      <c r="DR919" s="13"/>
      <c r="DS919" s="13"/>
      <c r="DT919" s="13"/>
      <c r="DU919" s="13"/>
      <c r="DV919" s="13"/>
      <c r="DW919" s="13"/>
      <c r="DX919" s="13"/>
      <c r="DY919" s="13"/>
      <c r="DZ919" s="13"/>
      <c r="EA919" s="13"/>
      <c r="EB919" s="13"/>
      <c r="EC919" s="13"/>
      <c r="ED919" s="13"/>
      <c r="EE919" s="13"/>
      <c r="EF919" s="97"/>
      <c r="EG919" s="97"/>
      <c r="EH919" s="97"/>
      <c r="EI919" s="97"/>
      <c r="EJ919" s="97"/>
      <c r="EK919" s="13"/>
      <c r="EL919" s="13"/>
      <c r="EM919" s="13"/>
      <c r="EN919" s="13"/>
      <c r="EO919" s="13"/>
      <c r="EP919" s="13"/>
      <c r="EQ919" s="13"/>
      <c r="ER919" s="13"/>
    </row>
    <row r="920"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7"/>
      <c r="DJ920" s="7"/>
      <c r="DK920" s="7"/>
      <c r="DL920" s="7"/>
      <c r="DM920" s="7"/>
      <c r="DN920" s="7"/>
      <c r="DO920" s="7"/>
      <c r="DP920" s="13"/>
      <c r="DQ920" s="13"/>
      <c r="DR920" s="13"/>
      <c r="DS920" s="13"/>
      <c r="DT920" s="13"/>
      <c r="DU920" s="13"/>
      <c r="DV920" s="13"/>
      <c r="DW920" s="13"/>
      <c r="DX920" s="13"/>
      <c r="DY920" s="13"/>
      <c r="DZ920" s="13"/>
      <c r="EA920" s="13"/>
      <c r="EB920" s="13"/>
      <c r="EC920" s="13"/>
      <c r="ED920" s="13"/>
      <c r="EE920" s="13"/>
      <c r="EF920" s="97"/>
      <c r="EG920" s="97"/>
      <c r="EH920" s="97"/>
      <c r="EI920" s="97"/>
      <c r="EJ920" s="97"/>
      <c r="EK920" s="13"/>
      <c r="EL920" s="13"/>
      <c r="EM920" s="13"/>
      <c r="EN920" s="13"/>
      <c r="EO920" s="13"/>
      <c r="EP920" s="13"/>
      <c r="EQ920" s="13"/>
      <c r="ER920" s="13"/>
    </row>
    <row r="921"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7"/>
      <c r="DJ921" s="7"/>
      <c r="DK921" s="7"/>
      <c r="DL921" s="7"/>
      <c r="DM921" s="7"/>
      <c r="DN921" s="7"/>
      <c r="DO921" s="7"/>
      <c r="DP921" s="13"/>
      <c r="DQ921" s="13"/>
      <c r="DR921" s="13"/>
      <c r="DS921" s="13"/>
      <c r="DT921" s="13"/>
      <c r="DU921" s="13"/>
      <c r="DV921" s="13"/>
      <c r="DW921" s="13"/>
      <c r="DX921" s="13"/>
      <c r="DY921" s="13"/>
      <c r="DZ921" s="13"/>
      <c r="EA921" s="13"/>
      <c r="EB921" s="13"/>
      <c r="EC921" s="13"/>
      <c r="ED921" s="13"/>
      <c r="EE921" s="13"/>
      <c r="EF921" s="97"/>
      <c r="EG921" s="97"/>
      <c r="EH921" s="97"/>
      <c r="EI921" s="97"/>
      <c r="EJ921" s="97"/>
      <c r="EK921" s="13"/>
      <c r="EL921" s="13"/>
      <c r="EM921" s="13"/>
      <c r="EN921" s="13"/>
      <c r="EO921" s="13"/>
      <c r="EP921" s="13"/>
      <c r="EQ921" s="13"/>
      <c r="ER921" s="13"/>
    </row>
    <row r="922"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7"/>
      <c r="DJ922" s="7"/>
      <c r="DK922" s="7"/>
      <c r="DL922" s="7"/>
      <c r="DM922" s="7"/>
      <c r="DN922" s="7"/>
      <c r="DO922" s="7"/>
      <c r="DP922" s="13"/>
      <c r="DQ922" s="13"/>
      <c r="DR922" s="13"/>
      <c r="DS922" s="13"/>
      <c r="DT922" s="13"/>
      <c r="DU922" s="13"/>
      <c r="DV922" s="13"/>
      <c r="DW922" s="13"/>
      <c r="DX922" s="13"/>
      <c r="DY922" s="13"/>
      <c r="DZ922" s="13"/>
      <c r="EA922" s="13"/>
      <c r="EB922" s="13"/>
      <c r="EC922" s="13"/>
      <c r="ED922" s="13"/>
      <c r="EE922" s="13"/>
      <c r="EF922" s="97"/>
      <c r="EG922" s="97"/>
      <c r="EH922" s="97"/>
      <c r="EI922" s="97"/>
      <c r="EJ922" s="97"/>
      <c r="EK922" s="13"/>
      <c r="EL922" s="13"/>
      <c r="EM922" s="13"/>
      <c r="EN922" s="13"/>
      <c r="EO922" s="13"/>
      <c r="EP922" s="13"/>
      <c r="EQ922" s="13"/>
      <c r="ER922" s="13"/>
    </row>
    <row r="923"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7"/>
      <c r="DJ923" s="7"/>
      <c r="DK923" s="7"/>
      <c r="DL923" s="7"/>
      <c r="DM923" s="7"/>
      <c r="DN923" s="7"/>
      <c r="DO923" s="7"/>
      <c r="DP923" s="13"/>
      <c r="DQ923" s="13"/>
      <c r="DR923" s="13"/>
      <c r="DS923" s="13"/>
      <c r="DT923" s="13"/>
      <c r="DU923" s="13"/>
      <c r="DV923" s="13"/>
      <c r="DW923" s="13"/>
      <c r="DX923" s="13"/>
      <c r="DY923" s="13"/>
      <c r="DZ923" s="13"/>
      <c r="EA923" s="13"/>
      <c r="EB923" s="13"/>
      <c r="EC923" s="13"/>
      <c r="ED923" s="13"/>
      <c r="EE923" s="13"/>
      <c r="EF923" s="97"/>
      <c r="EG923" s="97"/>
      <c r="EH923" s="97"/>
      <c r="EI923" s="97"/>
      <c r="EJ923" s="97"/>
      <c r="EK923" s="13"/>
      <c r="EL923" s="13"/>
      <c r="EM923" s="13"/>
      <c r="EN923" s="13"/>
      <c r="EO923" s="13"/>
      <c r="EP923" s="13"/>
      <c r="EQ923" s="13"/>
      <c r="ER923" s="13"/>
    </row>
    <row r="924"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7"/>
      <c r="DJ924" s="7"/>
      <c r="DK924" s="7"/>
      <c r="DL924" s="7"/>
      <c r="DM924" s="7"/>
      <c r="DN924" s="7"/>
      <c r="DO924" s="7"/>
      <c r="DP924" s="13"/>
      <c r="DQ924" s="13"/>
      <c r="DR924" s="13"/>
      <c r="DS924" s="13"/>
      <c r="DT924" s="13"/>
      <c r="DU924" s="13"/>
      <c r="DV924" s="13"/>
      <c r="DW924" s="13"/>
      <c r="DX924" s="13"/>
      <c r="DY924" s="13"/>
      <c r="DZ924" s="13"/>
      <c r="EA924" s="13"/>
      <c r="EB924" s="13"/>
      <c r="EC924" s="13"/>
      <c r="ED924" s="13"/>
      <c r="EE924" s="13"/>
      <c r="EF924" s="97"/>
      <c r="EG924" s="97"/>
      <c r="EH924" s="97"/>
      <c r="EI924" s="97"/>
      <c r="EJ924" s="97"/>
      <c r="EK924" s="13"/>
      <c r="EL924" s="13"/>
      <c r="EM924" s="13"/>
      <c r="EN924" s="13"/>
      <c r="EO924" s="13"/>
      <c r="EP924" s="13"/>
      <c r="EQ924" s="13"/>
      <c r="ER924" s="13"/>
    </row>
    <row r="925"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7"/>
      <c r="DJ925" s="7"/>
      <c r="DK925" s="7"/>
      <c r="DL925" s="7"/>
      <c r="DM925" s="7"/>
      <c r="DN925" s="7"/>
      <c r="DO925" s="7"/>
      <c r="DP925" s="13"/>
      <c r="DQ925" s="13"/>
      <c r="DR925" s="13"/>
      <c r="DS925" s="13"/>
      <c r="DT925" s="13"/>
      <c r="DU925" s="13"/>
      <c r="DV925" s="13"/>
      <c r="DW925" s="13"/>
      <c r="DX925" s="13"/>
      <c r="DY925" s="13"/>
      <c r="DZ925" s="13"/>
      <c r="EA925" s="13"/>
      <c r="EB925" s="13"/>
      <c r="EC925" s="13"/>
      <c r="ED925" s="13"/>
      <c r="EE925" s="13"/>
      <c r="EF925" s="97"/>
      <c r="EG925" s="97"/>
      <c r="EH925" s="97"/>
      <c r="EI925" s="97"/>
      <c r="EJ925" s="97"/>
      <c r="EK925" s="13"/>
      <c r="EL925" s="13"/>
      <c r="EM925" s="13"/>
      <c r="EN925" s="13"/>
      <c r="EO925" s="13"/>
      <c r="EP925" s="13"/>
      <c r="EQ925" s="13"/>
      <c r="ER925" s="13"/>
    </row>
    <row r="9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7"/>
      <c r="DJ926" s="7"/>
      <c r="DK926" s="7"/>
      <c r="DL926" s="7"/>
      <c r="DM926" s="7"/>
      <c r="DN926" s="7"/>
      <c r="DO926" s="7"/>
      <c r="DP926" s="13"/>
      <c r="DQ926" s="13"/>
      <c r="DR926" s="13"/>
      <c r="DS926" s="13"/>
      <c r="DT926" s="13"/>
      <c r="DU926" s="13"/>
      <c r="DV926" s="13"/>
      <c r="DW926" s="13"/>
      <c r="DX926" s="13"/>
      <c r="DY926" s="13"/>
      <c r="DZ926" s="13"/>
      <c r="EA926" s="13"/>
      <c r="EB926" s="13"/>
      <c r="EC926" s="13"/>
      <c r="ED926" s="13"/>
      <c r="EE926" s="13"/>
      <c r="EF926" s="97"/>
      <c r="EG926" s="97"/>
      <c r="EH926" s="97"/>
      <c r="EI926" s="97"/>
      <c r="EJ926" s="97"/>
      <c r="EK926" s="13"/>
      <c r="EL926" s="13"/>
      <c r="EM926" s="13"/>
      <c r="EN926" s="13"/>
      <c r="EO926" s="13"/>
      <c r="EP926" s="13"/>
      <c r="EQ926" s="13"/>
      <c r="ER926" s="13"/>
    </row>
    <row r="927"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7"/>
      <c r="DJ927" s="7"/>
      <c r="DK927" s="7"/>
      <c r="DL927" s="7"/>
      <c r="DM927" s="7"/>
      <c r="DN927" s="7"/>
      <c r="DO927" s="7"/>
      <c r="DP927" s="13"/>
      <c r="DQ927" s="13"/>
      <c r="DR927" s="13"/>
      <c r="DS927" s="13"/>
      <c r="DT927" s="13"/>
      <c r="DU927" s="13"/>
      <c r="DV927" s="13"/>
      <c r="DW927" s="13"/>
      <c r="DX927" s="13"/>
      <c r="DY927" s="13"/>
      <c r="DZ927" s="13"/>
      <c r="EA927" s="13"/>
      <c r="EB927" s="13"/>
      <c r="EC927" s="13"/>
      <c r="ED927" s="13"/>
      <c r="EE927" s="13"/>
      <c r="EF927" s="97"/>
      <c r="EG927" s="97"/>
      <c r="EH927" s="97"/>
      <c r="EI927" s="97"/>
      <c r="EJ927" s="97"/>
      <c r="EK927" s="13"/>
      <c r="EL927" s="13"/>
      <c r="EM927" s="13"/>
      <c r="EN927" s="13"/>
      <c r="EO927" s="13"/>
      <c r="EP927" s="13"/>
      <c r="EQ927" s="13"/>
      <c r="ER927" s="13"/>
    </row>
    <row r="928"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7"/>
      <c r="DJ928" s="7"/>
      <c r="DK928" s="7"/>
      <c r="DL928" s="7"/>
      <c r="DM928" s="7"/>
      <c r="DN928" s="7"/>
      <c r="DO928" s="7"/>
      <c r="DP928" s="13"/>
      <c r="DQ928" s="13"/>
      <c r="DR928" s="13"/>
      <c r="DS928" s="13"/>
      <c r="DT928" s="13"/>
      <c r="DU928" s="13"/>
      <c r="DV928" s="13"/>
      <c r="DW928" s="13"/>
      <c r="DX928" s="13"/>
      <c r="DY928" s="13"/>
      <c r="DZ928" s="13"/>
      <c r="EA928" s="13"/>
      <c r="EB928" s="13"/>
      <c r="EC928" s="13"/>
      <c r="ED928" s="13"/>
      <c r="EE928" s="13"/>
      <c r="EF928" s="97"/>
      <c r="EG928" s="97"/>
      <c r="EH928" s="97"/>
      <c r="EI928" s="97"/>
      <c r="EJ928" s="97"/>
      <c r="EK928" s="13"/>
      <c r="EL928" s="13"/>
      <c r="EM928" s="13"/>
      <c r="EN928" s="13"/>
      <c r="EO928" s="13"/>
      <c r="EP928" s="13"/>
      <c r="EQ928" s="13"/>
      <c r="ER928" s="13"/>
    </row>
    <row r="929"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7"/>
      <c r="DJ929" s="7"/>
      <c r="DK929" s="7"/>
      <c r="DL929" s="7"/>
      <c r="DM929" s="7"/>
      <c r="DN929" s="7"/>
      <c r="DO929" s="7"/>
      <c r="DP929" s="13"/>
      <c r="DQ929" s="13"/>
      <c r="DR929" s="13"/>
      <c r="DS929" s="13"/>
      <c r="DT929" s="13"/>
      <c r="DU929" s="13"/>
      <c r="DV929" s="13"/>
      <c r="DW929" s="13"/>
      <c r="DX929" s="13"/>
      <c r="DY929" s="13"/>
      <c r="DZ929" s="13"/>
      <c r="EA929" s="13"/>
      <c r="EB929" s="13"/>
      <c r="EC929" s="13"/>
      <c r="ED929" s="13"/>
      <c r="EE929" s="13"/>
      <c r="EF929" s="97"/>
      <c r="EG929" s="97"/>
      <c r="EH929" s="97"/>
      <c r="EI929" s="97"/>
      <c r="EJ929" s="97"/>
      <c r="EK929" s="13"/>
      <c r="EL929" s="13"/>
      <c r="EM929" s="13"/>
      <c r="EN929" s="13"/>
      <c r="EO929" s="13"/>
      <c r="EP929" s="13"/>
      <c r="EQ929" s="13"/>
      <c r="ER929" s="13"/>
    </row>
    <row r="930"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7"/>
      <c r="DJ930" s="7"/>
      <c r="DK930" s="7"/>
      <c r="DL930" s="7"/>
      <c r="DM930" s="7"/>
      <c r="DN930" s="7"/>
      <c r="DO930" s="7"/>
      <c r="DP930" s="13"/>
      <c r="DQ930" s="13"/>
      <c r="DR930" s="13"/>
      <c r="DS930" s="13"/>
      <c r="DT930" s="13"/>
      <c r="DU930" s="13"/>
      <c r="DV930" s="13"/>
      <c r="DW930" s="13"/>
      <c r="DX930" s="13"/>
      <c r="DY930" s="13"/>
      <c r="DZ930" s="13"/>
      <c r="EA930" s="13"/>
      <c r="EB930" s="13"/>
      <c r="EC930" s="13"/>
      <c r="ED930" s="13"/>
      <c r="EE930" s="13"/>
      <c r="EF930" s="97"/>
      <c r="EG930" s="97"/>
      <c r="EH930" s="97"/>
      <c r="EI930" s="97"/>
      <c r="EJ930" s="97"/>
      <c r="EK930" s="13"/>
      <c r="EL930" s="13"/>
      <c r="EM930" s="13"/>
      <c r="EN930" s="13"/>
      <c r="EO930" s="13"/>
      <c r="EP930" s="13"/>
      <c r="EQ930" s="13"/>
      <c r="ER930" s="13"/>
    </row>
    <row r="931"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7"/>
      <c r="DJ931" s="7"/>
      <c r="DK931" s="7"/>
      <c r="DL931" s="7"/>
      <c r="DM931" s="7"/>
      <c r="DN931" s="7"/>
      <c r="DO931" s="7"/>
      <c r="DP931" s="13"/>
      <c r="DQ931" s="13"/>
      <c r="DR931" s="13"/>
      <c r="DS931" s="13"/>
      <c r="DT931" s="13"/>
      <c r="DU931" s="13"/>
      <c r="DV931" s="13"/>
      <c r="DW931" s="13"/>
      <c r="DX931" s="13"/>
      <c r="DY931" s="13"/>
      <c r="DZ931" s="13"/>
      <c r="EA931" s="13"/>
      <c r="EB931" s="13"/>
      <c r="EC931" s="13"/>
      <c r="ED931" s="13"/>
      <c r="EE931" s="13"/>
      <c r="EF931" s="97"/>
      <c r="EG931" s="97"/>
      <c r="EH931" s="97"/>
      <c r="EI931" s="97"/>
      <c r="EJ931" s="97"/>
      <c r="EK931" s="13"/>
      <c r="EL931" s="13"/>
      <c r="EM931" s="13"/>
      <c r="EN931" s="13"/>
      <c r="EO931" s="13"/>
      <c r="EP931" s="13"/>
      <c r="EQ931" s="13"/>
      <c r="ER931" s="13"/>
    </row>
    <row r="932"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7"/>
      <c r="DJ932" s="7"/>
      <c r="DK932" s="7"/>
      <c r="DL932" s="7"/>
      <c r="DM932" s="7"/>
      <c r="DN932" s="7"/>
      <c r="DO932" s="7"/>
      <c r="DP932" s="13"/>
      <c r="DQ932" s="13"/>
      <c r="DR932" s="13"/>
      <c r="DS932" s="13"/>
      <c r="DT932" s="13"/>
      <c r="DU932" s="13"/>
      <c r="DV932" s="13"/>
      <c r="DW932" s="13"/>
      <c r="DX932" s="13"/>
      <c r="DY932" s="13"/>
      <c r="DZ932" s="13"/>
      <c r="EA932" s="13"/>
      <c r="EB932" s="13"/>
      <c r="EC932" s="13"/>
      <c r="ED932" s="13"/>
      <c r="EE932" s="13"/>
      <c r="EF932" s="97"/>
      <c r="EG932" s="97"/>
      <c r="EH932" s="97"/>
      <c r="EI932" s="97"/>
      <c r="EJ932" s="97"/>
      <c r="EK932" s="13"/>
      <c r="EL932" s="13"/>
      <c r="EM932" s="13"/>
      <c r="EN932" s="13"/>
      <c r="EO932" s="13"/>
      <c r="EP932" s="13"/>
      <c r="EQ932" s="13"/>
      <c r="ER932" s="13"/>
    </row>
    <row r="933"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7"/>
      <c r="DJ933" s="7"/>
      <c r="DK933" s="7"/>
      <c r="DL933" s="7"/>
      <c r="DM933" s="7"/>
      <c r="DN933" s="7"/>
      <c r="DO933" s="7"/>
      <c r="DP933" s="13"/>
      <c r="DQ933" s="13"/>
      <c r="DR933" s="13"/>
      <c r="DS933" s="13"/>
      <c r="DT933" s="13"/>
      <c r="DU933" s="13"/>
      <c r="DV933" s="13"/>
      <c r="DW933" s="13"/>
      <c r="DX933" s="13"/>
      <c r="DY933" s="13"/>
      <c r="DZ933" s="13"/>
      <c r="EA933" s="13"/>
      <c r="EB933" s="13"/>
      <c r="EC933" s="13"/>
      <c r="ED933" s="13"/>
      <c r="EE933" s="13"/>
      <c r="EF933" s="97"/>
      <c r="EG933" s="97"/>
      <c r="EH933" s="97"/>
      <c r="EI933" s="97"/>
      <c r="EJ933" s="97"/>
      <c r="EK933" s="13"/>
      <c r="EL933" s="13"/>
      <c r="EM933" s="13"/>
      <c r="EN933" s="13"/>
      <c r="EO933" s="13"/>
      <c r="EP933" s="13"/>
      <c r="EQ933" s="13"/>
      <c r="ER933" s="13"/>
    </row>
    <row r="934"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7"/>
      <c r="DJ934" s="7"/>
      <c r="DK934" s="7"/>
      <c r="DL934" s="7"/>
      <c r="DM934" s="7"/>
      <c r="DN934" s="7"/>
      <c r="DO934" s="7"/>
      <c r="DP934" s="13"/>
      <c r="DQ934" s="13"/>
      <c r="DR934" s="13"/>
      <c r="DS934" s="13"/>
      <c r="DT934" s="13"/>
      <c r="DU934" s="13"/>
      <c r="DV934" s="13"/>
      <c r="DW934" s="13"/>
      <c r="DX934" s="13"/>
      <c r="DY934" s="13"/>
      <c r="DZ934" s="13"/>
      <c r="EA934" s="13"/>
      <c r="EB934" s="13"/>
      <c r="EC934" s="13"/>
      <c r="ED934" s="13"/>
      <c r="EE934" s="13"/>
      <c r="EF934" s="97"/>
      <c r="EG934" s="97"/>
      <c r="EH934" s="97"/>
      <c r="EI934" s="97"/>
      <c r="EJ934" s="97"/>
      <c r="EK934" s="13"/>
      <c r="EL934" s="13"/>
      <c r="EM934" s="13"/>
      <c r="EN934" s="13"/>
      <c r="EO934" s="13"/>
      <c r="EP934" s="13"/>
      <c r="EQ934" s="13"/>
      <c r="ER934" s="13"/>
    </row>
    <row r="935"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7"/>
      <c r="DJ935" s="7"/>
      <c r="DK935" s="7"/>
      <c r="DL935" s="7"/>
      <c r="DM935" s="7"/>
      <c r="DN935" s="7"/>
      <c r="DO935" s="7"/>
      <c r="DP935" s="13"/>
      <c r="DQ935" s="13"/>
      <c r="DR935" s="13"/>
      <c r="DS935" s="13"/>
      <c r="DT935" s="13"/>
      <c r="DU935" s="13"/>
      <c r="DV935" s="13"/>
      <c r="DW935" s="13"/>
      <c r="DX935" s="13"/>
      <c r="DY935" s="13"/>
      <c r="DZ935" s="13"/>
      <c r="EA935" s="13"/>
      <c r="EB935" s="13"/>
      <c r="EC935" s="13"/>
      <c r="ED935" s="13"/>
      <c r="EE935" s="13"/>
      <c r="EF935" s="97"/>
      <c r="EG935" s="97"/>
      <c r="EH935" s="97"/>
      <c r="EI935" s="97"/>
      <c r="EJ935" s="97"/>
      <c r="EK935" s="13"/>
      <c r="EL935" s="13"/>
      <c r="EM935" s="13"/>
      <c r="EN935" s="13"/>
      <c r="EO935" s="13"/>
      <c r="EP935" s="13"/>
      <c r="EQ935" s="13"/>
      <c r="ER935" s="13"/>
    </row>
    <row r="93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7"/>
      <c r="DJ936" s="7"/>
      <c r="DK936" s="7"/>
      <c r="DL936" s="7"/>
      <c r="DM936" s="7"/>
      <c r="DN936" s="7"/>
      <c r="DO936" s="7"/>
      <c r="DP936" s="13"/>
      <c r="DQ936" s="13"/>
      <c r="DR936" s="13"/>
      <c r="DS936" s="13"/>
      <c r="DT936" s="13"/>
      <c r="DU936" s="13"/>
      <c r="DV936" s="13"/>
      <c r="DW936" s="13"/>
      <c r="DX936" s="13"/>
      <c r="DY936" s="13"/>
      <c r="DZ936" s="13"/>
      <c r="EA936" s="13"/>
      <c r="EB936" s="13"/>
      <c r="EC936" s="13"/>
      <c r="ED936" s="13"/>
      <c r="EE936" s="13"/>
      <c r="EF936" s="97"/>
      <c r="EG936" s="97"/>
      <c r="EH936" s="97"/>
      <c r="EI936" s="97"/>
      <c r="EJ936" s="97"/>
      <c r="EK936" s="13"/>
      <c r="EL936" s="13"/>
      <c r="EM936" s="13"/>
      <c r="EN936" s="13"/>
      <c r="EO936" s="13"/>
      <c r="EP936" s="13"/>
      <c r="EQ936" s="13"/>
      <c r="ER936" s="13"/>
    </row>
    <row r="937"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7"/>
      <c r="DJ937" s="7"/>
      <c r="DK937" s="7"/>
      <c r="DL937" s="7"/>
      <c r="DM937" s="7"/>
      <c r="DN937" s="7"/>
      <c r="DO937" s="7"/>
      <c r="DP937" s="13"/>
      <c r="DQ937" s="13"/>
      <c r="DR937" s="13"/>
      <c r="DS937" s="13"/>
      <c r="DT937" s="13"/>
      <c r="DU937" s="13"/>
      <c r="DV937" s="13"/>
      <c r="DW937" s="13"/>
      <c r="DX937" s="13"/>
      <c r="DY937" s="13"/>
      <c r="DZ937" s="13"/>
      <c r="EA937" s="13"/>
      <c r="EB937" s="13"/>
      <c r="EC937" s="13"/>
      <c r="ED937" s="13"/>
      <c r="EE937" s="13"/>
      <c r="EF937" s="97"/>
      <c r="EG937" s="97"/>
      <c r="EH937" s="97"/>
      <c r="EI937" s="97"/>
      <c r="EJ937" s="97"/>
      <c r="EK937" s="13"/>
      <c r="EL937" s="13"/>
      <c r="EM937" s="13"/>
      <c r="EN937" s="13"/>
      <c r="EO937" s="13"/>
      <c r="EP937" s="13"/>
      <c r="EQ937" s="13"/>
      <c r="ER937" s="13"/>
    </row>
    <row r="938"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7"/>
      <c r="DJ938" s="7"/>
      <c r="DK938" s="7"/>
      <c r="DL938" s="7"/>
      <c r="DM938" s="7"/>
      <c r="DN938" s="7"/>
      <c r="DO938" s="7"/>
      <c r="DP938" s="13"/>
      <c r="DQ938" s="13"/>
      <c r="DR938" s="13"/>
      <c r="DS938" s="13"/>
      <c r="DT938" s="13"/>
      <c r="DU938" s="13"/>
      <c r="DV938" s="13"/>
      <c r="DW938" s="13"/>
      <c r="DX938" s="13"/>
      <c r="DY938" s="13"/>
      <c r="DZ938" s="13"/>
      <c r="EA938" s="13"/>
      <c r="EB938" s="13"/>
      <c r="EC938" s="13"/>
      <c r="ED938" s="13"/>
      <c r="EE938" s="13"/>
      <c r="EF938" s="97"/>
      <c r="EG938" s="97"/>
      <c r="EH938" s="97"/>
      <c r="EI938" s="97"/>
      <c r="EJ938" s="97"/>
      <c r="EK938" s="13"/>
      <c r="EL938" s="13"/>
      <c r="EM938" s="13"/>
      <c r="EN938" s="13"/>
      <c r="EO938" s="13"/>
      <c r="EP938" s="13"/>
      <c r="EQ938" s="13"/>
      <c r="ER938" s="13"/>
    </row>
    <row r="939"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7"/>
      <c r="DJ939" s="7"/>
      <c r="DK939" s="7"/>
      <c r="DL939" s="7"/>
      <c r="DM939" s="7"/>
      <c r="DN939" s="7"/>
      <c r="DO939" s="7"/>
      <c r="DP939" s="13"/>
      <c r="DQ939" s="13"/>
      <c r="DR939" s="13"/>
      <c r="DS939" s="13"/>
      <c r="DT939" s="13"/>
      <c r="DU939" s="13"/>
      <c r="DV939" s="13"/>
      <c r="DW939" s="13"/>
      <c r="DX939" s="13"/>
      <c r="DY939" s="13"/>
      <c r="DZ939" s="13"/>
      <c r="EA939" s="13"/>
      <c r="EB939" s="13"/>
      <c r="EC939" s="13"/>
      <c r="ED939" s="13"/>
      <c r="EE939" s="13"/>
      <c r="EF939" s="97"/>
      <c r="EG939" s="97"/>
      <c r="EH939" s="97"/>
      <c r="EI939" s="97"/>
      <c r="EJ939" s="97"/>
      <c r="EK939" s="13"/>
      <c r="EL939" s="13"/>
      <c r="EM939" s="13"/>
      <c r="EN939" s="13"/>
      <c r="EO939" s="13"/>
      <c r="EP939" s="13"/>
      <c r="EQ939" s="13"/>
      <c r="ER939" s="13"/>
    </row>
    <row r="940"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7"/>
      <c r="DJ940" s="7"/>
      <c r="DK940" s="7"/>
      <c r="DL940" s="7"/>
      <c r="DM940" s="7"/>
      <c r="DN940" s="7"/>
      <c r="DO940" s="7"/>
      <c r="DP940" s="13"/>
      <c r="DQ940" s="13"/>
      <c r="DR940" s="13"/>
      <c r="DS940" s="13"/>
      <c r="DT940" s="13"/>
      <c r="DU940" s="13"/>
      <c r="DV940" s="13"/>
      <c r="DW940" s="13"/>
      <c r="DX940" s="13"/>
      <c r="DY940" s="13"/>
      <c r="DZ940" s="13"/>
      <c r="EA940" s="13"/>
      <c r="EB940" s="13"/>
      <c r="EC940" s="13"/>
      <c r="ED940" s="13"/>
      <c r="EE940" s="13"/>
      <c r="EF940" s="97"/>
      <c r="EG940" s="97"/>
      <c r="EH940" s="97"/>
      <c r="EI940" s="97"/>
      <c r="EJ940" s="97"/>
      <c r="EK940" s="13"/>
      <c r="EL940" s="13"/>
      <c r="EM940" s="13"/>
      <c r="EN940" s="13"/>
      <c r="EO940" s="13"/>
      <c r="EP940" s="13"/>
      <c r="EQ940" s="13"/>
      <c r="ER940" s="13"/>
    </row>
    <row r="941"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7"/>
      <c r="DJ941" s="7"/>
      <c r="DK941" s="7"/>
      <c r="DL941" s="7"/>
      <c r="DM941" s="7"/>
      <c r="DN941" s="7"/>
      <c r="DO941" s="7"/>
      <c r="DP941" s="13"/>
      <c r="DQ941" s="13"/>
      <c r="DR941" s="13"/>
      <c r="DS941" s="13"/>
      <c r="DT941" s="13"/>
      <c r="DU941" s="13"/>
      <c r="DV941" s="13"/>
      <c r="DW941" s="13"/>
      <c r="DX941" s="13"/>
      <c r="DY941" s="13"/>
      <c r="DZ941" s="13"/>
      <c r="EA941" s="13"/>
      <c r="EB941" s="13"/>
      <c r="EC941" s="13"/>
      <c r="ED941" s="13"/>
      <c r="EE941" s="13"/>
      <c r="EF941" s="97"/>
      <c r="EG941" s="97"/>
      <c r="EH941" s="97"/>
      <c r="EI941" s="97"/>
      <c r="EJ941" s="97"/>
      <c r="EK941" s="13"/>
      <c r="EL941" s="13"/>
      <c r="EM941" s="13"/>
      <c r="EN941" s="13"/>
      <c r="EO941" s="13"/>
      <c r="EP941" s="13"/>
      <c r="EQ941" s="13"/>
      <c r="ER941" s="13"/>
    </row>
    <row r="942"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7"/>
      <c r="DJ942" s="7"/>
      <c r="DK942" s="7"/>
      <c r="DL942" s="7"/>
      <c r="DM942" s="7"/>
      <c r="DN942" s="7"/>
      <c r="DO942" s="7"/>
      <c r="DP942" s="13"/>
      <c r="DQ942" s="13"/>
      <c r="DR942" s="13"/>
      <c r="DS942" s="13"/>
      <c r="DT942" s="13"/>
      <c r="DU942" s="13"/>
      <c r="DV942" s="13"/>
      <c r="DW942" s="13"/>
      <c r="DX942" s="13"/>
      <c r="DY942" s="13"/>
      <c r="DZ942" s="13"/>
      <c r="EA942" s="13"/>
      <c r="EB942" s="13"/>
      <c r="EC942" s="13"/>
      <c r="ED942" s="13"/>
      <c r="EE942" s="13"/>
      <c r="EF942" s="97"/>
      <c r="EG942" s="97"/>
      <c r="EH942" s="97"/>
      <c r="EI942" s="97"/>
      <c r="EJ942" s="97"/>
      <c r="EK942" s="13"/>
      <c r="EL942" s="13"/>
      <c r="EM942" s="13"/>
      <c r="EN942" s="13"/>
      <c r="EO942" s="13"/>
      <c r="EP942" s="13"/>
      <c r="EQ942" s="13"/>
      <c r="ER942" s="13"/>
    </row>
    <row r="943"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7"/>
      <c r="DJ943" s="7"/>
      <c r="DK943" s="7"/>
      <c r="DL943" s="7"/>
      <c r="DM943" s="7"/>
      <c r="DN943" s="7"/>
      <c r="DO943" s="7"/>
      <c r="DP943" s="13"/>
      <c r="DQ943" s="13"/>
      <c r="DR943" s="13"/>
      <c r="DS943" s="13"/>
      <c r="DT943" s="13"/>
      <c r="DU943" s="13"/>
      <c r="DV943" s="13"/>
      <c r="DW943" s="13"/>
      <c r="DX943" s="13"/>
      <c r="DY943" s="13"/>
      <c r="DZ943" s="13"/>
      <c r="EA943" s="13"/>
      <c r="EB943" s="13"/>
      <c r="EC943" s="13"/>
      <c r="ED943" s="13"/>
      <c r="EE943" s="13"/>
      <c r="EF943" s="97"/>
      <c r="EG943" s="97"/>
      <c r="EH943" s="97"/>
      <c r="EI943" s="97"/>
      <c r="EJ943" s="97"/>
      <c r="EK943" s="13"/>
      <c r="EL943" s="13"/>
      <c r="EM943" s="13"/>
      <c r="EN943" s="13"/>
      <c r="EO943" s="13"/>
      <c r="EP943" s="13"/>
      <c r="EQ943" s="13"/>
      <c r="ER943" s="13"/>
    </row>
    <row r="944"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7"/>
      <c r="DJ944" s="7"/>
      <c r="DK944" s="7"/>
      <c r="DL944" s="7"/>
      <c r="DM944" s="7"/>
      <c r="DN944" s="7"/>
      <c r="DO944" s="7"/>
      <c r="DP944" s="13"/>
      <c r="DQ944" s="13"/>
      <c r="DR944" s="13"/>
      <c r="DS944" s="13"/>
      <c r="DT944" s="13"/>
      <c r="DU944" s="13"/>
      <c r="DV944" s="13"/>
      <c r="DW944" s="13"/>
      <c r="DX944" s="13"/>
      <c r="DY944" s="13"/>
      <c r="DZ944" s="13"/>
      <c r="EA944" s="13"/>
      <c r="EB944" s="13"/>
      <c r="EC944" s="13"/>
      <c r="ED944" s="13"/>
      <c r="EE944" s="13"/>
      <c r="EF944" s="97"/>
      <c r="EG944" s="97"/>
      <c r="EH944" s="97"/>
      <c r="EI944" s="97"/>
      <c r="EJ944" s="97"/>
      <c r="EK944" s="13"/>
      <c r="EL944" s="13"/>
      <c r="EM944" s="13"/>
      <c r="EN944" s="13"/>
      <c r="EO944" s="13"/>
      <c r="EP944" s="13"/>
      <c r="EQ944" s="13"/>
      <c r="ER944" s="13"/>
    </row>
    <row r="945"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7"/>
      <c r="DJ945" s="7"/>
      <c r="DK945" s="7"/>
      <c r="DL945" s="7"/>
      <c r="DM945" s="7"/>
      <c r="DN945" s="7"/>
      <c r="DO945" s="7"/>
      <c r="DP945" s="13"/>
      <c r="DQ945" s="13"/>
      <c r="DR945" s="13"/>
      <c r="DS945" s="13"/>
      <c r="DT945" s="13"/>
      <c r="DU945" s="13"/>
      <c r="DV945" s="13"/>
      <c r="DW945" s="13"/>
      <c r="DX945" s="13"/>
      <c r="DY945" s="13"/>
      <c r="DZ945" s="13"/>
      <c r="EA945" s="13"/>
      <c r="EB945" s="13"/>
      <c r="EC945" s="13"/>
      <c r="ED945" s="13"/>
      <c r="EE945" s="13"/>
      <c r="EF945" s="97"/>
      <c r="EG945" s="97"/>
      <c r="EH945" s="97"/>
      <c r="EI945" s="97"/>
      <c r="EJ945" s="97"/>
      <c r="EK945" s="13"/>
      <c r="EL945" s="13"/>
      <c r="EM945" s="13"/>
      <c r="EN945" s="13"/>
      <c r="EO945" s="13"/>
      <c r="EP945" s="13"/>
      <c r="EQ945" s="13"/>
      <c r="ER945" s="13"/>
    </row>
    <row r="94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7"/>
      <c r="DJ946" s="7"/>
      <c r="DK946" s="7"/>
      <c r="DL946" s="7"/>
      <c r="DM946" s="7"/>
      <c r="DN946" s="7"/>
      <c r="DO946" s="7"/>
      <c r="DP946" s="13"/>
      <c r="DQ946" s="13"/>
      <c r="DR946" s="13"/>
      <c r="DS946" s="13"/>
      <c r="DT946" s="13"/>
      <c r="DU946" s="13"/>
      <c r="DV946" s="13"/>
      <c r="DW946" s="13"/>
      <c r="DX946" s="13"/>
      <c r="DY946" s="13"/>
      <c r="DZ946" s="13"/>
      <c r="EA946" s="13"/>
      <c r="EB946" s="13"/>
      <c r="EC946" s="13"/>
      <c r="ED946" s="13"/>
      <c r="EE946" s="13"/>
      <c r="EF946" s="97"/>
      <c r="EG946" s="97"/>
      <c r="EH946" s="97"/>
      <c r="EI946" s="97"/>
      <c r="EJ946" s="97"/>
      <c r="EK946" s="13"/>
      <c r="EL946" s="13"/>
      <c r="EM946" s="13"/>
      <c r="EN946" s="13"/>
      <c r="EO946" s="13"/>
      <c r="EP946" s="13"/>
      <c r="EQ946" s="13"/>
      <c r="ER946" s="13"/>
    </row>
    <row r="947"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7"/>
      <c r="DJ947" s="7"/>
      <c r="DK947" s="7"/>
      <c r="DL947" s="7"/>
      <c r="DM947" s="7"/>
      <c r="DN947" s="7"/>
      <c r="DO947" s="7"/>
      <c r="DP947" s="13"/>
      <c r="DQ947" s="13"/>
      <c r="DR947" s="13"/>
      <c r="DS947" s="13"/>
      <c r="DT947" s="13"/>
      <c r="DU947" s="13"/>
      <c r="DV947" s="13"/>
      <c r="DW947" s="13"/>
      <c r="DX947" s="13"/>
      <c r="DY947" s="13"/>
      <c r="DZ947" s="13"/>
      <c r="EA947" s="13"/>
      <c r="EB947" s="13"/>
      <c r="EC947" s="13"/>
      <c r="ED947" s="13"/>
      <c r="EE947" s="13"/>
      <c r="EF947" s="97"/>
      <c r="EG947" s="97"/>
      <c r="EH947" s="97"/>
      <c r="EI947" s="97"/>
      <c r="EJ947" s="97"/>
      <c r="EK947" s="13"/>
      <c r="EL947" s="13"/>
      <c r="EM947" s="13"/>
      <c r="EN947" s="13"/>
      <c r="EO947" s="13"/>
      <c r="EP947" s="13"/>
      <c r="EQ947" s="13"/>
      <c r="ER947" s="13"/>
    </row>
    <row r="948"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7"/>
      <c r="DJ948" s="7"/>
      <c r="DK948" s="7"/>
      <c r="DL948" s="7"/>
      <c r="DM948" s="7"/>
      <c r="DN948" s="7"/>
      <c r="DO948" s="7"/>
      <c r="DP948" s="13"/>
      <c r="DQ948" s="13"/>
      <c r="DR948" s="13"/>
      <c r="DS948" s="13"/>
      <c r="DT948" s="13"/>
      <c r="DU948" s="13"/>
      <c r="DV948" s="13"/>
      <c r="DW948" s="13"/>
      <c r="DX948" s="13"/>
      <c r="DY948" s="13"/>
      <c r="DZ948" s="13"/>
      <c r="EA948" s="13"/>
      <c r="EB948" s="13"/>
      <c r="EC948" s="13"/>
      <c r="ED948" s="13"/>
      <c r="EE948" s="13"/>
      <c r="EF948" s="97"/>
      <c r="EG948" s="97"/>
      <c r="EH948" s="97"/>
      <c r="EI948" s="97"/>
      <c r="EJ948" s="97"/>
      <c r="EK948" s="13"/>
      <c r="EL948" s="13"/>
      <c r="EM948" s="13"/>
      <c r="EN948" s="13"/>
      <c r="EO948" s="13"/>
      <c r="EP948" s="13"/>
      <c r="EQ948" s="13"/>
      <c r="ER948" s="13"/>
    </row>
    <row r="949"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7"/>
      <c r="DJ949" s="7"/>
      <c r="DK949" s="7"/>
      <c r="DL949" s="7"/>
      <c r="DM949" s="7"/>
      <c r="DN949" s="7"/>
      <c r="DO949" s="7"/>
      <c r="DP949" s="13"/>
      <c r="DQ949" s="13"/>
      <c r="DR949" s="13"/>
      <c r="DS949" s="13"/>
      <c r="DT949" s="13"/>
      <c r="DU949" s="13"/>
      <c r="DV949" s="13"/>
      <c r="DW949" s="13"/>
      <c r="DX949" s="13"/>
      <c r="DY949" s="13"/>
      <c r="DZ949" s="13"/>
      <c r="EA949" s="13"/>
      <c r="EB949" s="13"/>
      <c r="EC949" s="13"/>
      <c r="ED949" s="13"/>
      <c r="EE949" s="13"/>
      <c r="EF949" s="97"/>
      <c r="EG949" s="97"/>
      <c r="EH949" s="97"/>
      <c r="EI949" s="97"/>
      <c r="EJ949" s="97"/>
      <c r="EK949" s="13"/>
      <c r="EL949" s="13"/>
      <c r="EM949" s="13"/>
      <c r="EN949" s="13"/>
      <c r="EO949" s="13"/>
      <c r="EP949" s="13"/>
      <c r="EQ949" s="13"/>
      <c r="ER949" s="13"/>
    </row>
    <row r="950"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7"/>
      <c r="DJ950" s="7"/>
      <c r="DK950" s="7"/>
      <c r="DL950" s="7"/>
      <c r="DM950" s="7"/>
      <c r="DN950" s="7"/>
      <c r="DO950" s="7"/>
      <c r="DP950" s="13"/>
      <c r="DQ950" s="13"/>
      <c r="DR950" s="13"/>
      <c r="DS950" s="13"/>
      <c r="DT950" s="13"/>
      <c r="DU950" s="13"/>
      <c r="DV950" s="13"/>
      <c r="DW950" s="13"/>
      <c r="DX950" s="13"/>
      <c r="DY950" s="13"/>
      <c r="DZ950" s="13"/>
      <c r="EA950" s="13"/>
      <c r="EB950" s="13"/>
      <c r="EC950" s="13"/>
      <c r="ED950" s="13"/>
      <c r="EE950" s="13"/>
      <c r="EF950" s="97"/>
      <c r="EG950" s="97"/>
      <c r="EH950" s="97"/>
      <c r="EI950" s="97"/>
      <c r="EJ950" s="97"/>
      <c r="EK950" s="13"/>
      <c r="EL950" s="13"/>
      <c r="EM950" s="13"/>
      <c r="EN950" s="13"/>
      <c r="EO950" s="13"/>
      <c r="EP950" s="13"/>
      <c r="EQ950" s="13"/>
      <c r="ER950" s="13"/>
    </row>
    <row r="951"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7"/>
      <c r="DJ951" s="7"/>
      <c r="DK951" s="7"/>
      <c r="DL951" s="7"/>
      <c r="DM951" s="7"/>
      <c r="DN951" s="7"/>
      <c r="DO951" s="7"/>
      <c r="DP951" s="13"/>
      <c r="DQ951" s="13"/>
      <c r="DR951" s="13"/>
      <c r="DS951" s="13"/>
      <c r="DT951" s="13"/>
      <c r="DU951" s="13"/>
      <c r="DV951" s="13"/>
      <c r="DW951" s="13"/>
      <c r="DX951" s="13"/>
      <c r="DY951" s="13"/>
      <c r="DZ951" s="13"/>
      <c r="EA951" s="13"/>
      <c r="EB951" s="13"/>
      <c r="EC951" s="13"/>
      <c r="ED951" s="13"/>
      <c r="EE951" s="13"/>
      <c r="EF951" s="97"/>
      <c r="EG951" s="97"/>
      <c r="EH951" s="97"/>
      <c r="EI951" s="97"/>
      <c r="EJ951" s="97"/>
      <c r="EK951" s="13"/>
      <c r="EL951" s="13"/>
      <c r="EM951" s="13"/>
      <c r="EN951" s="13"/>
      <c r="EO951" s="13"/>
      <c r="EP951" s="13"/>
      <c r="EQ951" s="13"/>
      <c r="ER951" s="13"/>
    </row>
    <row r="952"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7"/>
      <c r="DJ952" s="7"/>
      <c r="DK952" s="7"/>
      <c r="DL952" s="7"/>
      <c r="DM952" s="7"/>
      <c r="DN952" s="7"/>
      <c r="DO952" s="7"/>
      <c r="DP952" s="13"/>
      <c r="DQ952" s="13"/>
      <c r="DR952" s="13"/>
      <c r="DS952" s="13"/>
      <c r="DT952" s="13"/>
      <c r="DU952" s="13"/>
      <c r="DV952" s="13"/>
      <c r="DW952" s="13"/>
      <c r="DX952" s="13"/>
      <c r="DY952" s="13"/>
      <c r="DZ952" s="13"/>
      <c r="EA952" s="13"/>
      <c r="EB952" s="13"/>
      <c r="EC952" s="13"/>
      <c r="ED952" s="13"/>
      <c r="EE952" s="13"/>
      <c r="EF952" s="97"/>
      <c r="EG952" s="97"/>
      <c r="EH952" s="97"/>
      <c r="EI952" s="97"/>
      <c r="EJ952" s="97"/>
      <c r="EK952" s="13"/>
      <c r="EL952" s="13"/>
      <c r="EM952" s="13"/>
      <c r="EN952" s="13"/>
      <c r="EO952" s="13"/>
      <c r="EP952" s="13"/>
      <c r="EQ952" s="13"/>
      <c r="ER952" s="13"/>
    </row>
    <row r="953"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7"/>
      <c r="DJ953" s="7"/>
      <c r="DK953" s="7"/>
      <c r="DL953" s="7"/>
      <c r="DM953" s="7"/>
      <c r="DN953" s="7"/>
      <c r="DO953" s="7"/>
      <c r="DP953" s="13"/>
      <c r="DQ953" s="13"/>
      <c r="DR953" s="13"/>
      <c r="DS953" s="13"/>
      <c r="DT953" s="13"/>
      <c r="DU953" s="13"/>
      <c r="DV953" s="13"/>
      <c r="DW953" s="13"/>
      <c r="DX953" s="13"/>
      <c r="DY953" s="13"/>
      <c r="DZ953" s="13"/>
      <c r="EA953" s="13"/>
      <c r="EB953" s="13"/>
      <c r="EC953" s="13"/>
      <c r="ED953" s="13"/>
      <c r="EE953" s="13"/>
      <c r="EF953" s="97"/>
      <c r="EG953" s="97"/>
      <c r="EH953" s="97"/>
      <c r="EI953" s="97"/>
      <c r="EJ953" s="97"/>
      <c r="EK953" s="13"/>
      <c r="EL953" s="13"/>
      <c r="EM953" s="13"/>
      <c r="EN953" s="13"/>
      <c r="EO953" s="13"/>
      <c r="EP953" s="13"/>
      <c r="EQ953" s="13"/>
      <c r="ER953" s="13"/>
    </row>
    <row r="954"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7"/>
      <c r="DJ954" s="7"/>
      <c r="DK954" s="7"/>
      <c r="DL954" s="7"/>
      <c r="DM954" s="7"/>
      <c r="DN954" s="7"/>
      <c r="DO954" s="7"/>
      <c r="DP954" s="13"/>
      <c r="DQ954" s="13"/>
      <c r="DR954" s="13"/>
      <c r="DS954" s="13"/>
      <c r="DT954" s="13"/>
      <c r="DU954" s="13"/>
      <c r="DV954" s="13"/>
      <c r="DW954" s="13"/>
      <c r="DX954" s="13"/>
      <c r="DY954" s="13"/>
      <c r="DZ954" s="13"/>
      <c r="EA954" s="13"/>
      <c r="EB954" s="13"/>
      <c r="EC954" s="13"/>
      <c r="ED954" s="13"/>
      <c r="EE954" s="13"/>
      <c r="EF954" s="97"/>
      <c r="EG954" s="97"/>
      <c r="EH954" s="97"/>
      <c r="EI954" s="97"/>
      <c r="EJ954" s="97"/>
      <c r="EK954" s="13"/>
      <c r="EL954" s="13"/>
      <c r="EM954" s="13"/>
      <c r="EN954" s="13"/>
      <c r="EO954" s="13"/>
      <c r="EP954" s="13"/>
      <c r="EQ954" s="13"/>
      <c r="ER954" s="13"/>
    </row>
    <row r="955"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7"/>
      <c r="DJ955" s="7"/>
      <c r="DK955" s="7"/>
      <c r="DL955" s="7"/>
      <c r="DM955" s="7"/>
      <c r="DN955" s="7"/>
      <c r="DO955" s="7"/>
      <c r="DP955" s="13"/>
      <c r="DQ955" s="13"/>
      <c r="DR955" s="13"/>
      <c r="DS955" s="13"/>
      <c r="DT955" s="13"/>
      <c r="DU955" s="13"/>
      <c r="DV955" s="13"/>
      <c r="DW955" s="13"/>
      <c r="DX955" s="13"/>
      <c r="DY955" s="13"/>
      <c r="DZ955" s="13"/>
      <c r="EA955" s="13"/>
      <c r="EB955" s="13"/>
      <c r="EC955" s="13"/>
      <c r="ED955" s="13"/>
      <c r="EE955" s="13"/>
      <c r="EF955" s="97"/>
      <c r="EG955" s="97"/>
      <c r="EH955" s="97"/>
      <c r="EI955" s="97"/>
      <c r="EJ955" s="97"/>
      <c r="EK955" s="13"/>
      <c r="EL955" s="13"/>
      <c r="EM955" s="13"/>
      <c r="EN955" s="13"/>
      <c r="EO955" s="13"/>
      <c r="EP955" s="13"/>
      <c r="EQ955" s="13"/>
      <c r="ER955" s="13"/>
    </row>
    <row r="95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7"/>
      <c r="DJ956" s="7"/>
      <c r="DK956" s="7"/>
      <c r="DL956" s="7"/>
      <c r="DM956" s="7"/>
      <c r="DN956" s="7"/>
      <c r="DO956" s="7"/>
      <c r="DP956" s="13"/>
      <c r="DQ956" s="13"/>
      <c r="DR956" s="13"/>
      <c r="DS956" s="13"/>
      <c r="DT956" s="13"/>
      <c r="DU956" s="13"/>
      <c r="DV956" s="13"/>
      <c r="DW956" s="13"/>
      <c r="DX956" s="13"/>
      <c r="DY956" s="13"/>
      <c r="DZ956" s="13"/>
      <c r="EA956" s="13"/>
      <c r="EB956" s="13"/>
      <c r="EC956" s="13"/>
      <c r="ED956" s="13"/>
      <c r="EE956" s="13"/>
      <c r="EF956" s="97"/>
      <c r="EG956" s="97"/>
      <c r="EH956" s="97"/>
      <c r="EI956" s="97"/>
      <c r="EJ956" s="97"/>
      <c r="EK956" s="13"/>
      <c r="EL956" s="13"/>
      <c r="EM956" s="13"/>
      <c r="EN956" s="13"/>
      <c r="EO956" s="13"/>
      <c r="EP956" s="13"/>
      <c r="EQ956" s="13"/>
      <c r="ER956" s="13"/>
    </row>
    <row r="957"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7"/>
      <c r="DJ957" s="7"/>
      <c r="DK957" s="7"/>
      <c r="DL957" s="7"/>
      <c r="DM957" s="7"/>
      <c r="DN957" s="7"/>
      <c r="DO957" s="7"/>
      <c r="DP957" s="13"/>
      <c r="DQ957" s="13"/>
      <c r="DR957" s="13"/>
      <c r="DS957" s="13"/>
      <c r="DT957" s="13"/>
      <c r="DU957" s="13"/>
      <c r="DV957" s="13"/>
      <c r="DW957" s="13"/>
      <c r="DX957" s="13"/>
      <c r="DY957" s="13"/>
      <c r="DZ957" s="13"/>
      <c r="EA957" s="13"/>
      <c r="EB957" s="13"/>
      <c r="EC957" s="13"/>
      <c r="ED957" s="13"/>
      <c r="EE957" s="13"/>
      <c r="EF957" s="97"/>
      <c r="EG957" s="97"/>
      <c r="EH957" s="97"/>
      <c r="EI957" s="97"/>
      <c r="EJ957" s="97"/>
      <c r="EK957" s="13"/>
      <c r="EL957" s="13"/>
      <c r="EM957" s="13"/>
      <c r="EN957" s="13"/>
      <c r="EO957" s="13"/>
      <c r="EP957" s="13"/>
      <c r="EQ957" s="13"/>
      <c r="ER957" s="13"/>
    </row>
    <row r="958"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7"/>
      <c r="DJ958" s="7"/>
      <c r="DK958" s="7"/>
      <c r="DL958" s="7"/>
      <c r="DM958" s="7"/>
      <c r="DN958" s="7"/>
      <c r="DO958" s="7"/>
      <c r="DP958" s="13"/>
      <c r="DQ958" s="13"/>
      <c r="DR958" s="13"/>
      <c r="DS958" s="13"/>
      <c r="DT958" s="13"/>
      <c r="DU958" s="13"/>
      <c r="DV958" s="13"/>
      <c r="DW958" s="13"/>
      <c r="DX958" s="13"/>
      <c r="DY958" s="13"/>
      <c r="DZ958" s="13"/>
      <c r="EA958" s="13"/>
      <c r="EB958" s="13"/>
      <c r="EC958" s="13"/>
      <c r="ED958" s="13"/>
      <c r="EE958" s="13"/>
      <c r="EF958" s="97"/>
      <c r="EG958" s="97"/>
      <c r="EH958" s="97"/>
      <c r="EI958" s="97"/>
      <c r="EJ958" s="97"/>
      <c r="EK958" s="13"/>
      <c r="EL958" s="13"/>
      <c r="EM958" s="13"/>
      <c r="EN958" s="13"/>
      <c r="EO958" s="13"/>
      <c r="EP958" s="13"/>
      <c r="EQ958" s="13"/>
      <c r="ER958" s="13"/>
    </row>
    <row r="959"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7"/>
      <c r="DJ959" s="7"/>
      <c r="DK959" s="7"/>
      <c r="DL959" s="7"/>
      <c r="DM959" s="7"/>
      <c r="DN959" s="7"/>
      <c r="DO959" s="7"/>
      <c r="DP959" s="13"/>
      <c r="DQ959" s="13"/>
      <c r="DR959" s="13"/>
      <c r="DS959" s="13"/>
      <c r="DT959" s="13"/>
      <c r="DU959" s="13"/>
      <c r="DV959" s="13"/>
      <c r="DW959" s="13"/>
      <c r="DX959" s="13"/>
      <c r="DY959" s="13"/>
      <c r="DZ959" s="13"/>
      <c r="EA959" s="13"/>
      <c r="EB959" s="13"/>
      <c r="EC959" s="13"/>
      <c r="ED959" s="13"/>
      <c r="EE959" s="13"/>
      <c r="EF959" s="97"/>
      <c r="EG959" s="97"/>
      <c r="EH959" s="97"/>
      <c r="EI959" s="97"/>
      <c r="EJ959" s="97"/>
      <c r="EK959" s="13"/>
      <c r="EL959" s="13"/>
      <c r="EM959" s="13"/>
      <c r="EN959" s="13"/>
      <c r="EO959" s="13"/>
      <c r="EP959" s="13"/>
      <c r="EQ959" s="13"/>
      <c r="ER959" s="13"/>
    </row>
    <row r="960"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7"/>
      <c r="DJ960" s="7"/>
      <c r="DK960" s="7"/>
      <c r="DL960" s="7"/>
      <c r="DM960" s="7"/>
      <c r="DN960" s="7"/>
      <c r="DO960" s="7"/>
      <c r="DP960" s="13"/>
      <c r="DQ960" s="13"/>
      <c r="DR960" s="13"/>
      <c r="DS960" s="13"/>
      <c r="DT960" s="13"/>
      <c r="DU960" s="13"/>
      <c r="DV960" s="13"/>
      <c r="DW960" s="13"/>
      <c r="DX960" s="13"/>
      <c r="DY960" s="13"/>
      <c r="DZ960" s="13"/>
      <c r="EA960" s="13"/>
      <c r="EB960" s="13"/>
      <c r="EC960" s="13"/>
      <c r="ED960" s="13"/>
      <c r="EE960" s="13"/>
      <c r="EF960" s="97"/>
      <c r="EG960" s="97"/>
      <c r="EH960" s="97"/>
      <c r="EI960" s="97"/>
      <c r="EJ960" s="97"/>
      <c r="EK960" s="13"/>
      <c r="EL960" s="13"/>
      <c r="EM960" s="13"/>
      <c r="EN960" s="13"/>
      <c r="EO960" s="13"/>
      <c r="EP960" s="13"/>
      <c r="EQ960" s="13"/>
      <c r="ER960" s="13"/>
    </row>
    <row r="961"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7"/>
      <c r="DJ961" s="7"/>
      <c r="DK961" s="7"/>
      <c r="DL961" s="7"/>
      <c r="DM961" s="7"/>
      <c r="DN961" s="7"/>
      <c r="DO961" s="7"/>
      <c r="DP961" s="13"/>
      <c r="DQ961" s="13"/>
      <c r="DR961" s="13"/>
      <c r="DS961" s="13"/>
      <c r="DT961" s="13"/>
      <c r="DU961" s="13"/>
      <c r="DV961" s="13"/>
      <c r="DW961" s="13"/>
      <c r="DX961" s="13"/>
      <c r="DY961" s="13"/>
      <c r="DZ961" s="13"/>
      <c r="EA961" s="13"/>
      <c r="EB961" s="13"/>
      <c r="EC961" s="13"/>
      <c r="ED961" s="13"/>
      <c r="EE961" s="13"/>
      <c r="EF961" s="97"/>
      <c r="EG961" s="97"/>
      <c r="EH961" s="97"/>
      <c r="EI961" s="97"/>
      <c r="EJ961" s="97"/>
      <c r="EK961" s="13"/>
      <c r="EL961" s="13"/>
      <c r="EM961" s="13"/>
      <c r="EN961" s="13"/>
      <c r="EO961" s="13"/>
      <c r="EP961" s="13"/>
      <c r="EQ961" s="13"/>
      <c r="ER961" s="13"/>
    </row>
    <row r="962"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7"/>
      <c r="DJ962" s="7"/>
      <c r="DK962" s="7"/>
      <c r="DL962" s="7"/>
      <c r="DM962" s="7"/>
      <c r="DN962" s="7"/>
      <c r="DO962" s="7"/>
      <c r="DP962" s="13"/>
      <c r="DQ962" s="13"/>
      <c r="DR962" s="13"/>
      <c r="DS962" s="13"/>
      <c r="DT962" s="13"/>
      <c r="DU962" s="13"/>
      <c r="DV962" s="13"/>
      <c r="DW962" s="13"/>
      <c r="DX962" s="13"/>
      <c r="DY962" s="13"/>
      <c r="DZ962" s="13"/>
      <c r="EA962" s="13"/>
      <c r="EB962" s="13"/>
      <c r="EC962" s="13"/>
      <c r="ED962" s="13"/>
      <c r="EE962" s="13"/>
      <c r="EF962" s="97"/>
      <c r="EG962" s="97"/>
      <c r="EH962" s="97"/>
      <c r="EI962" s="97"/>
      <c r="EJ962" s="97"/>
      <c r="EK962" s="13"/>
      <c r="EL962" s="13"/>
      <c r="EM962" s="13"/>
      <c r="EN962" s="13"/>
      <c r="EO962" s="13"/>
      <c r="EP962" s="13"/>
      <c r="EQ962" s="13"/>
      <c r="ER962" s="13"/>
    </row>
    <row r="963"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7"/>
      <c r="DJ963" s="7"/>
      <c r="DK963" s="7"/>
      <c r="DL963" s="7"/>
      <c r="DM963" s="7"/>
      <c r="DN963" s="7"/>
      <c r="DO963" s="7"/>
      <c r="DP963" s="13"/>
      <c r="DQ963" s="13"/>
      <c r="DR963" s="13"/>
      <c r="DS963" s="13"/>
      <c r="DT963" s="13"/>
      <c r="DU963" s="13"/>
      <c r="DV963" s="13"/>
      <c r="DW963" s="13"/>
      <c r="DX963" s="13"/>
      <c r="DY963" s="13"/>
      <c r="DZ963" s="13"/>
      <c r="EA963" s="13"/>
      <c r="EB963" s="13"/>
      <c r="EC963" s="13"/>
      <c r="ED963" s="13"/>
      <c r="EE963" s="13"/>
      <c r="EF963" s="97"/>
      <c r="EG963" s="97"/>
      <c r="EH963" s="97"/>
      <c r="EI963" s="97"/>
      <c r="EJ963" s="97"/>
      <c r="EK963" s="13"/>
      <c r="EL963" s="13"/>
      <c r="EM963" s="13"/>
      <c r="EN963" s="13"/>
      <c r="EO963" s="13"/>
      <c r="EP963" s="13"/>
      <c r="EQ963" s="13"/>
      <c r="ER963" s="13"/>
    </row>
    <row r="964"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7"/>
      <c r="DJ964" s="7"/>
      <c r="DK964" s="7"/>
      <c r="DL964" s="7"/>
      <c r="DM964" s="7"/>
      <c r="DN964" s="7"/>
      <c r="DO964" s="7"/>
      <c r="DP964" s="13"/>
      <c r="DQ964" s="13"/>
      <c r="DR964" s="13"/>
      <c r="DS964" s="13"/>
      <c r="DT964" s="13"/>
      <c r="DU964" s="13"/>
      <c r="DV964" s="13"/>
      <c r="DW964" s="13"/>
      <c r="DX964" s="13"/>
      <c r="DY964" s="13"/>
      <c r="DZ964" s="13"/>
      <c r="EA964" s="13"/>
      <c r="EB964" s="13"/>
      <c r="EC964" s="13"/>
      <c r="ED964" s="13"/>
      <c r="EE964" s="13"/>
      <c r="EF964" s="97"/>
      <c r="EG964" s="97"/>
      <c r="EH964" s="97"/>
      <c r="EI964" s="97"/>
      <c r="EJ964" s="97"/>
      <c r="EK964" s="13"/>
      <c r="EL964" s="13"/>
      <c r="EM964" s="13"/>
      <c r="EN964" s="13"/>
      <c r="EO964" s="13"/>
      <c r="EP964" s="13"/>
      <c r="EQ964" s="13"/>
      <c r="ER964" s="13"/>
    </row>
    <row r="965"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7"/>
      <c r="DJ965" s="7"/>
      <c r="DK965" s="7"/>
      <c r="DL965" s="7"/>
      <c r="DM965" s="7"/>
      <c r="DN965" s="7"/>
      <c r="DO965" s="7"/>
      <c r="DP965" s="13"/>
      <c r="DQ965" s="13"/>
      <c r="DR965" s="13"/>
      <c r="DS965" s="13"/>
      <c r="DT965" s="13"/>
      <c r="DU965" s="13"/>
      <c r="DV965" s="13"/>
      <c r="DW965" s="13"/>
      <c r="DX965" s="13"/>
      <c r="DY965" s="13"/>
      <c r="DZ965" s="13"/>
      <c r="EA965" s="13"/>
      <c r="EB965" s="13"/>
      <c r="EC965" s="13"/>
      <c r="ED965" s="13"/>
      <c r="EE965" s="13"/>
      <c r="EF965" s="97"/>
      <c r="EG965" s="97"/>
      <c r="EH965" s="97"/>
      <c r="EI965" s="97"/>
      <c r="EJ965" s="97"/>
      <c r="EK965" s="13"/>
      <c r="EL965" s="13"/>
      <c r="EM965" s="13"/>
      <c r="EN965" s="13"/>
      <c r="EO965" s="13"/>
      <c r="EP965" s="13"/>
      <c r="EQ965" s="13"/>
      <c r="ER965" s="13"/>
    </row>
    <row r="96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7"/>
      <c r="DJ966" s="7"/>
      <c r="DK966" s="7"/>
      <c r="DL966" s="7"/>
      <c r="DM966" s="7"/>
      <c r="DN966" s="7"/>
      <c r="DO966" s="7"/>
      <c r="DP966" s="13"/>
      <c r="DQ966" s="13"/>
      <c r="DR966" s="13"/>
      <c r="DS966" s="13"/>
      <c r="DT966" s="13"/>
      <c r="DU966" s="13"/>
      <c r="DV966" s="13"/>
      <c r="DW966" s="13"/>
      <c r="DX966" s="13"/>
      <c r="DY966" s="13"/>
      <c r="DZ966" s="13"/>
      <c r="EA966" s="13"/>
      <c r="EB966" s="13"/>
      <c r="EC966" s="13"/>
      <c r="ED966" s="13"/>
      <c r="EE966" s="13"/>
      <c r="EF966" s="97"/>
      <c r="EG966" s="97"/>
      <c r="EH966" s="97"/>
      <c r="EI966" s="97"/>
      <c r="EJ966" s="97"/>
      <c r="EK966" s="13"/>
      <c r="EL966" s="13"/>
      <c r="EM966" s="13"/>
      <c r="EN966" s="13"/>
      <c r="EO966" s="13"/>
      <c r="EP966" s="13"/>
      <c r="EQ966" s="13"/>
      <c r="ER966" s="13"/>
    </row>
    <row r="967"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7"/>
      <c r="DJ967" s="7"/>
      <c r="DK967" s="7"/>
      <c r="DL967" s="7"/>
      <c r="DM967" s="7"/>
      <c r="DN967" s="7"/>
      <c r="DO967" s="7"/>
      <c r="DP967" s="13"/>
      <c r="DQ967" s="13"/>
      <c r="DR967" s="13"/>
      <c r="DS967" s="13"/>
      <c r="DT967" s="13"/>
      <c r="DU967" s="13"/>
      <c r="DV967" s="13"/>
      <c r="DW967" s="13"/>
      <c r="DX967" s="13"/>
      <c r="DY967" s="13"/>
      <c r="DZ967" s="13"/>
      <c r="EA967" s="13"/>
      <c r="EB967" s="13"/>
      <c r="EC967" s="13"/>
      <c r="ED967" s="13"/>
      <c r="EE967" s="13"/>
      <c r="EF967" s="97"/>
      <c r="EG967" s="97"/>
      <c r="EH967" s="97"/>
      <c r="EI967" s="97"/>
      <c r="EJ967" s="97"/>
      <c r="EK967" s="13"/>
      <c r="EL967" s="13"/>
      <c r="EM967" s="13"/>
      <c r="EN967" s="13"/>
      <c r="EO967" s="13"/>
      <c r="EP967" s="13"/>
      <c r="EQ967" s="13"/>
      <c r="ER967" s="13"/>
    </row>
    <row r="968"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7"/>
      <c r="DJ968" s="7"/>
      <c r="DK968" s="7"/>
      <c r="DL968" s="7"/>
      <c r="DM968" s="7"/>
      <c r="DN968" s="7"/>
      <c r="DO968" s="7"/>
      <c r="DP968" s="13"/>
      <c r="DQ968" s="13"/>
      <c r="DR968" s="13"/>
      <c r="DS968" s="13"/>
      <c r="DT968" s="13"/>
      <c r="DU968" s="13"/>
      <c r="DV968" s="13"/>
      <c r="DW968" s="13"/>
      <c r="DX968" s="13"/>
      <c r="DY968" s="13"/>
      <c r="DZ968" s="13"/>
      <c r="EA968" s="13"/>
      <c r="EB968" s="13"/>
      <c r="EC968" s="13"/>
      <c r="ED968" s="13"/>
      <c r="EE968" s="13"/>
      <c r="EF968" s="97"/>
      <c r="EG968" s="97"/>
      <c r="EH968" s="97"/>
      <c r="EI968" s="97"/>
      <c r="EJ968" s="97"/>
      <c r="EK968" s="13"/>
      <c r="EL968" s="13"/>
      <c r="EM968" s="13"/>
      <c r="EN968" s="13"/>
      <c r="EO968" s="13"/>
      <c r="EP968" s="13"/>
      <c r="EQ968" s="13"/>
      <c r="ER968" s="13"/>
    </row>
    <row r="969"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7"/>
      <c r="DJ969" s="7"/>
      <c r="DK969" s="7"/>
      <c r="DL969" s="7"/>
      <c r="DM969" s="7"/>
      <c r="DN969" s="7"/>
      <c r="DO969" s="7"/>
      <c r="DP969" s="13"/>
      <c r="DQ969" s="13"/>
      <c r="DR969" s="13"/>
      <c r="DS969" s="13"/>
      <c r="DT969" s="13"/>
      <c r="DU969" s="13"/>
      <c r="DV969" s="13"/>
      <c r="DW969" s="13"/>
      <c r="DX969" s="13"/>
      <c r="DY969" s="13"/>
      <c r="DZ969" s="13"/>
      <c r="EA969" s="13"/>
      <c r="EB969" s="13"/>
      <c r="EC969" s="13"/>
      <c r="ED969" s="13"/>
      <c r="EE969" s="13"/>
      <c r="EF969" s="97"/>
      <c r="EG969" s="97"/>
      <c r="EH969" s="97"/>
      <c r="EI969" s="97"/>
      <c r="EJ969" s="97"/>
      <c r="EK969" s="13"/>
      <c r="EL969" s="13"/>
      <c r="EM969" s="13"/>
      <c r="EN969" s="13"/>
      <c r="EO969" s="13"/>
      <c r="EP969" s="13"/>
      <c r="EQ969" s="13"/>
      <c r="ER969" s="13"/>
    </row>
    <row r="970"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7"/>
      <c r="DJ970" s="7"/>
      <c r="DK970" s="7"/>
      <c r="DL970" s="7"/>
      <c r="DM970" s="7"/>
      <c r="DN970" s="7"/>
      <c r="DO970" s="7"/>
      <c r="DP970" s="13"/>
      <c r="DQ970" s="13"/>
      <c r="DR970" s="13"/>
      <c r="DS970" s="13"/>
      <c r="DT970" s="13"/>
      <c r="DU970" s="13"/>
      <c r="DV970" s="13"/>
      <c r="DW970" s="13"/>
      <c r="DX970" s="13"/>
      <c r="DY970" s="13"/>
      <c r="DZ970" s="13"/>
      <c r="EA970" s="13"/>
      <c r="EB970" s="13"/>
      <c r="EC970" s="13"/>
      <c r="ED970" s="13"/>
      <c r="EE970" s="13"/>
      <c r="EF970" s="97"/>
      <c r="EG970" s="97"/>
      <c r="EH970" s="97"/>
      <c r="EI970" s="97"/>
      <c r="EJ970" s="97"/>
      <c r="EK970" s="13"/>
      <c r="EL970" s="13"/>
      <c r="EM970" s="13"/>
      <c r="EN970" s="13"/>
      <c r="EO970" s="13"/>
      <c r="EP970" s="13"/>
      <c r="EQ970" s="13"/>
      <c r="ER970" s="13"/>
    </row>
    <row r="971"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7"/>
      <c r="DJ971" s="7"/>
      <c r="DK971" s="7"/>
      <c r="DL971" s="7"/>
      <c r="DM971" s="7"/>
      <c r="DN971" s="7"/>
      <c r="DO971" s="7"/>
      <c r="DP971" s="13"/>
      <c r="DQ971" s="13"/>
      <c r="DR971" s="13"/>
      <c r="DS971" s="13"/>
      <c r="DT971" s="13"/>
      <c r="DU971" s="13"/>
      <c r="DV971" s="13"/>
      <c r="DW971" s="13"/>
      <c r="DX971" s="13"/>
      <c r="DY971" s="13"/>
      <c r="DZ971" s="13"/>
      <c r="EA971" s="13"/>
      <c r="EB971" s="13"/>
      <c r="EC971" s="13"/>
      <c r="ED971" s="13"/>
      <c r="EE971" s="13"/>
      <c r="EF971" s="97"/>
      <c r="EG971" s="97"/>
      <c r="EH971" s="97"/>
      <c r="EI971" s="97"/>
      <c r="EJ971" s="97"/>
      <c r="EK971" s="13"/>
      <c r="EL971" s="13"/>
      <c r="EM971" s="13"/>
      <c r="EN971" s="13"/>
      <c r="EO971" s="13"/>
      <c r="EP971" s="13"/>
      <c r="EQ971" s="13"/>
      <c r="ER971" s="13"/>
    </row>
    <row r="972"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7"/>
      <c r="DJ972" s="7"/>
      <c r="DK972" s="7"/>
      <c r="DL972" s="7"/>
      <c r="DM972" s="7"/>
      <c r="DN972" s="7"/>
      <c r="DO972" s="7"/>
      <c r="DP972" s="13"/>
      <c r="DQ972" s="13"/>
      <c r="DR972" s="13"/>
      <c r="DS972" s="13"/>
      <c r="DT972" s="13"/>
      <c r="DU972" s="13"/>
      <c r="DV972" s="13"/>
      <c r="DW972" s="13"/>
      <c r="DX972" s="13"/>
      <c r="DY972" s="13"/>
      <c r="DZ972" s="13"/>
      <c r="EA972" s="13"/>
      <c r="EB972" s="13"/>
      <c r="EC972" s="13"/>
      <c r="ED972" s="13"/>
      <c r="EE972" s="13"/>
      <c r="EF972" s="97"/>
      <c r="EG972" s="97"/>
      <c r="EH972" s="97"/>
      <c r="EI972" s="97"/>
      <c r="EJ972" s="97"/>
      <c r="EK972" s="13"/>
      <c r="EL972" s="13"/>
      <c r="EM972" s="13"/>
      <c r="EN972" s="13"/>
      <c r="EO972" s="13"/>
      <c r="EP972" s="13"/>
      <c r="EQ972" s="13"/>
      <c r="ER972" s="13"/>
    </row>
    <row r="973"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7"/>
      <c r="DJ973" s="7"/>
      <c r="DK973" s="7"/>
      <c r="DL973" s="7"/>
      <c r="DM973" s="7"/>
      <c r="DN973" s="7"/>
      <c r="DO973" s="7"/>
      <c r="DP973" s="13"/>
      <c r="DQ973" s="13"/>
      <c r="DR973" s="13"/>
      <c r="DS973" s="13"/>
      <c r="DT973" s="13"/>
      <c r="DU973" s="13"/>
      <c r="DV973" s="13"/>
      <c r="DW973" s="13"/>
      <c r="DX973" s="13"/>
      <c r="DY973" s="13"/>
      <c r="DZ973" s="13"/>
      <c r="EA973" s="13"/>
      <c r="EB973" s="13"/>
      <c r="EC973" s="13"/>
      <c r="ED973" s="13"/>
      <c r="EE973" s="13"/>
      <c r="EF973" s="97"/>
      <c r="EG973" s="97"/>
      <c r="EH973" s="97"/>
      <c r="EI973" s="97"/>
      <c r="EJ973" s="97"/>
      <c r="EK973" s="13"/>
      <c r="EL973" s="13"/>
      <c r="EM973" s="13"/>
      <c r="EN973" s="13"/>
      <c r="EO973" s="13"/>
      <c r="EP973" s="13"/>
      <c r="EQ973" s="13"/>
      <c r="ER973" s="13"/>
    </row>
    <row r="974"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7"/>
      <c r="DJ974" s="7"/>
      <c r="DK974" s="7"/>
      <c r="DL974" s="7"/>
      <c r="DM974" s="7"/>
      <c r="DN974" s="7"/>
      <c r="DO974" s="7"/>
      <c r="DP974" s="13"/>
      <c r="DQ974" s="13"/>
      <c r="DR974" s="13"/>
      <c r="DS974" s="13"/>
      <c r="DT974" s="13"/>
      <c r="DU974" s="13"/>
      <c r="DV974" s="13"/>
      <c r="DW974" s="13"/>
      <c r="DX974" s="13"/>
      <c r="DY974" s="13"/>
      <c r="DZ974" s="13"/>
      <c r="EA974" s="13"/>
      <c r="EB974" s="13"/>
      <c r="EC974" s="13"/>
      <c r="ED974" s="13"/>
      <c r="EE974" s="13"/>
      <c r="EF974" s="97"/>
      <c r="EG974" s="97"/>
      <c r="EH974" s="97"/>
      <c r="EI974" s="97"/>
      <c r="EJ974" s="97"/>
      <c r="EK974" s="13"/>
      <c r="EL974" s="13"/>
      <c r="EM974" s="13"/>
      <c r="EN974" s="13"/>
      <c r="EO974" s="13"/>
      <c r="EP974" s="13"/>
      <c r="EQ974" s="13"/>
      <c r="ER974" s="13"/>
    </row>
    <row r="975"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7"/>
      <c r="DJ975" s="7"/>
      <c r="DK975" s="7"/>
      <c r="DL975" s="7"/>
      <c r="DM975" s="7"/>
      <c r="DN975" s="7"/>
      <c r="DO975" s="7"/>
      <c r="DP975" s="13"/>
      <c r="DQ975" s="13"/>
      <c r="DR975" s="13"/>
      <c r="DS975" s="13"/>
      <c r="DT975" s="13"/>
      <c r="DU975" s="13"/>
      <c r="DV975" s="13"/>
      <c r="DW975" s="13"/>
      <c r="DX975" s="13"/>
      <c r="DY975" s="13"/>
      <c r="DZ975" s="13"/>
      <c r="EA975" s="13"/>
      <c r="EB975" s="13"/>
      <c r="EC975" s="13"/>
      <c r="ED975" s="13"/>
      <c r="EE975" s="13"/>
      <c r="EF975" s="97"/>
      <c r="EG975" s="97"/>
      <c r="EH975" s="97"/>
      <c r="EI975" s="97"/>
      <c r="EJ975" s="97"/>
      <c r="EK975" s="13"/>
      <c r="EL975" s="13"/>
      <c r="EM975" s="13"/>
      <c r="EN975" s="13"/>
      <c r="EO975" s="13"/>
      <c r="EP975" s="13"/>
      <c r="EQ975" s="13"/>
      <c r="ER975" s="13"/>
    </row>
    <row r="97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7"/>
      <c r="DJ976" s="7"/>
      <c r="DK976" s="7"/>
      <c r="DL976" s="7"/>
      <c r="DM976" s="7"/>
      <c r="DN976" s="7"/>
      <c r="DO976" s="7"/>
      <c r="DP976" s="13"/>
      <c r="DQ976" s="13"/>
      <c r="DR976" s="13"/>
      <c r="DS976" s="13"/>
      <c r="DT976" s="13"/>
      <c r="DU976" s="13"/>
      <c r="DV976" s="13"/>
      <c r="DW976" s="13"/>
      <c r="DX976" s="13"/>
      <c r="DY976" s="13"/>
      <c r="DZ976" s="13"/>
      <c r="EA976" s="13"/>
      <c r="EB976" s="13"/>
      <c r="EC976" s="13"/>
      <c r="ED976" s="13"/>
      <c r="EE976" s="13"/>
      <c r="EF976" s="97"/>
      <c r="EG976" s="97"/>
      <c r="EH976" s="97"/>
      <c r="EI976" s="97"/>
      <c r="EJ976" s="97"/>
      <c r="EK976" s="13"/>
      <c r="EL976" s="13"/>
      <c r="EM976" s="13"/>
      <c r="EN976" s="13"/>
      <c r="EO976" s="13"/>
      <c r="EP976" s="13"/>
      <c r="EQ976" s="13"/>
      <c r="ER976" s="13"/>
    </row>
    <row r="977"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7"/>
      <c r="DJ977" s="7"/>
      <c r="DK977" s="7"/>
      <c r="DL977" s="7"/>
      <c r="DM977" s="7"/>
      <c r="DN977" s="7"/>
      <c r="DO977" s="7"/>
      <c r="DP977" s="13"/>
      <c r="DQ977" s="13"/>
      <c r="DR977" s="13"/>
      <c r="DS977" s="13"/>
      <c r="DT977" s="13"/>
      <c r="DU977" s="13"/>
      <c r="DV977" s="13"/>
      <c r="DW977" s="13"/>
      <c r="DX977" s="13"/>
      <c r="DY977" s="13"/>
      <c r="DZ977" s="13"/>
      <c r="EA977" s="13"/>
      <c r="EB977" s="13"/>
      <c r="EC977" s="13"/>
      <c r="ED977" s="13"/>
      <c r="EE977" s="13"/>
      <c r="EF977" s="97"/>
      <c r="EG977" s="97"/>
      <c r="EH977" s="97"/>
      <c r="EI977" s="97"/>
      <c r="EJ977" s="97"/>
      <c r="EK977" s="13"/>
      <c r="EL977" s="13"/>
      <c r="EM977" s="13"/>
      <c r="EN977" s="13"/>
      <c r="EO977" s="13"/>
      <c r="EP977" s="13"/>
      <c r="EQ977" s="13"/>
      <c r="ER977" s="13"/>
    </row>
    <row r="978"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Q978" s="13"/>
      <c r="BR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7"/>
      <c r="DJ978" s="7"/>
      <c r="DK978" s="7"/>
      <c r="DL978" s="7"/>
      <c r="DM978" s="7"/>
      <c r="DN978" s="7"/>
      <c r="DO978" s="7"/>
      <c r="DP978" s="13"/>
      <c r="DQ978" s="13"/>
      <c r="DR978" s="13"/>
      <c r="DS978" s="13"/>
      <c r="DT978" s="13"/>
      <c r="DU978" s="13"/>
      <c r="DV978" s="13"/>
      <c r="DW978" s="13"/>
      <c r="DX978" s="13"/>
      <c r="DY978" s="13"/>
      <c r="DZ978" s="13"/>
      <c r="EA978" s="13"/>
      <c r="EB978" s="13"/>
      <c r="EC978" s="13"/>
      <c r="ED978" s="13"/>
      <c r="EE978" s="13"/>
      <c r="EF978" s="97"/>
      <c r="EG978" s="97"/>
      <c r="EH978" s="97"/>
      <c r="EI978" s="97"/>
      <c r="EJ978" s="97"/>
      <c r="EK978" s="13"/>
      <c r="EL978" s="13"/>
      <c r="EM978" s="13"/>
      <c r="EN978" s="13"/>
      <c r="EO978" s="13"/>
      <c r="EP978" s="13"/>
      <c r="EQ978" s="13"/>
      <c r="ER978" s="13"/>
    </row>
    <row r="979"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Q979" s="13"/>
      <c r="BR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7"/>
      <c r="DJ979" s="7"/>
      <c r="DK979" s="7"/>
      <c r="DL979" s="7"/>
      <c r="DM979" s="7"/>
      <c r="DN979" s="7"/>
      <c r="DO979" s="7"/>
      <c r="DP979" s="13"/>
      <c r="DQ979" s="13"/>
      <c r="DR979" s="13"/>
      <c r="DS979" s="13"/>
      <c r="DT979" s="13"/>
      <c r="DU979" s="13"/>
      <c r="DV979" s="13"/>
      <c r="DW979" s="13"/>
      <c r="DX979" s="13"/>
      <c r="DY979" s="13"/>
      <c r="DZ979" s="13"/>
      <c r="EA979" s="13"/>
      <c r="EB979" s="13"/>
      <c r="EC979" s="13"/>
      <c r="ED979" s="13"/>
      <c r="EE979" s="13"/>
      <c r="EF979" s="97"/>
      <c r="EG979" s="97"/>
      <c r="EH979" s="97"/>
      <c r="EI979" s="97"/>
      <c r="EJ979" s="97"/>
      <c r="EK979" s="13"/>
      <c r="EL979" s="13"/>
      <c r="EM979" s="13"/>
      <c r="EN979" s="13"/>
      <c r="EO979" s="13"/>
      <c r="EP979" s="13"/>
      <c r="EQ979" s="13"/>
      <c r="ER979" s="13"/>
    </row>
    <row r="980"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Q980" s="13"/>
      <c r="BR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7"/>
      <c r="DJ980" s="7"/>
      <c r="DK980" s="7"/>
      <c r="DL980" s="7"/>
      <c r="DM980" s="7"/>
      <c r="DN980" s="7"/>
      <c r="DO980" s="7"/>
      <c r="DP980" s="13"/>
      <c r="DQ980" s="13"/>
      <c r="DR980" s="13"/>
      <c r="DS980" s="13"/>
      <c r="DT980" s="13"/>
      <c r="DU980" s="13"/>
      <c r="DV980" s="13"/>
      <c r="DW980" s="13"/>
      <c r="DX980" s="13"/>
      <c r="DY980" s="13"/>
      <c r="DZ980" s="13"/>
      <c r="EA980" s="13"/>
      <c r="EB980" s="13"/>
      <c r="EC980" s="13"/>
      <c r="ED980" s="13"/>
      <c r="EE980" s="13"/>
      <c r="EF980" s="97"/>
      <c r="EG980" s="97"/>
      <c r="EH980" s="97"/>
      <c r="EI980" s="97"/>
      <c r="EJ980" s="97"/>
      <c r="EK980" s="13"/>
      <c r="EL980" s="13"/>
      <c r="EM980" s="13"/>
      <c r="EN980" s="13"/>
      <c r="EO980" s="13"/>
      <c r="EP980" s="13"/>
      <c r="EQ980" s="13"/>
      <c r="ER980" s="13"/>
    </row>
    <row r="981"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Q981" s="13"/>
      <c r="BR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7"/>
      <c r="DJ981" s="7"/>
      <c r="DK981" s="7"/>
      <c r="DL981" s="7"/>
      <c r="DM981" s="7"/>
      <c r="DN981" s="7"/>
      <c r="DO981" s="7"/>
      <c r="DP981" s="13"/>
      <c r="DQ981" s="13"/>
      <c r="DR981" s="13"/>
      <c r="DS981" s="13"/>
      <c r="DT981" s="13"/>
      <c r="DU981" s="13"/>
      <c r="DV981" s="13"/>
      <c r="DW981" s="13"/>
      <c r="DX981" s="13"/>
      <c r="DY981" s="13"/>
      <c r="DZ981" s="13"/>
      <c r="EA981" s="13"/>
      <c r="EB981" s="13"/>
      <c r="EC981" s="13"/>
      <c r="ED981" s="13"/>
      <c r="EE981" s="13"/>
      <c r="EF981" s="97"/>
      <c r="EG981" s="97"/>
      <c r="EH981" s="97"/>
      <c r="EI981" s="97"/>
      <c r="EJ981" s="97"/>
      <c r="EK981" s="13"/>
      <c r="EL981" s="13"/>
      <c r="EM981" s="13"/>
      <c r="EN981" s="13"/>
      <c r="EO981" s="13"/>
      <c r="EP981" s="13"/>
      <c r="EQ981" s="13"/>
      <c r="ER981" s="13"/>
    </row>
    <row r="982"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Q982" s="13"/>
      <c r="BR982" s="13"/>
      <c r="BS982" s="13"/>
      <c r="BT982" s="13"/>
      <c r="BU982" s="13"/>
      <c r="BV982" s="13"/>
      <c r="BW982" s="13"/>
      <c r="BX982" s="13"/>
      <c r="BY982" s="13"/>
      <c r="BZ982" s="13"/>
      <c r="CA982" s="13"/>
      <c r="CB982" s="13"/>
      <c r="CC982" s="13"/>
      <c r="CD982" s="13"/>
      <c r="CE982" s="13"/>
      <c r="CF982" s="13"/>
      <c r="CG982" s="13"/>
      <c r="CH982" s="13"/>
      <c r="CI982" s="13"/>
      <c r="CJ982" s="13"/>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7"/>
      <c r="DJ982" s="7"/>
      <c r="DK982" s="7"/>
      <c r="DL982" s="7"/>
      <c r="DM982" s="7"/>
      <c r="DN982" s="7"/>
      <c r="DO982" s="7"/>
      <c r="DP982" s="13"/>
      <c r="DQ982" s="13"/>
      <c r="DR982" s="13"/>
      <c r="DS982" s="13"/>
      <c r="DT982" s="13"/>
      <c r="DU982" s="13"/>
      <c r="DV982" s="13"/>
      <c r="DW982" s="13"/>
      <c r="DX982" s="13"/>
      <c r="DY982" s="13"/>
      <c r="DZ982" s="13"/>
      <c r="EA982" s="13"/>
      <c r="EB982" s="13"/>
      <c r="EC982" s="13"/>
      <c r="ED982" s="13"/>
      <c r="EE982" s="13"/>
      <c r="EF982" s="97"/>
      <c r="EG982" s="97"/>
      <c r="EH982" s="97"/>
      <c r="EI982" s="97"/>
      <c r="EJ982" s="97"/>
      <c r="EK982" s="13"/>
      <c r="EL982" s="13"/>
      <c r="EM982" s="13"/>
      <c r="EN982" s="13"/>
      <c r="EO982" s="13"/>
      <c r="EP982" s="13"/>
      <c r="EQ982" s="13"/>
      <c r="ER982" s="13"/>
    </row>
    <row r="983"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Q983" s="13"/>
      <c r="BR983" s="13"/>
      <c r="BS983" s="13"/>
      <c r="BT983" s="13"/>
      <c r="BU983" s="13"/>
      <c r="BV983" s="13"/>
      <c r="BW983" s="13"/>
      <c r="BX983" s="13"/>
      <c r="BY983" s="13"/>
      <c r="BZ983" s="13"/>
      <c r="CA983" s="13"/>
      <c r="CB983" s="13"/>
      <c r="CC983" s="13"/>
      <c r="CD983" s="13"/>
      <c r="CE983" s="13"/>
      <c r="CF983" s="13"/>
      <c r="CG983" s="13"/>
      <c r="CH983" s="13"/>
      <c r="CI983" s="13"/>
      <c r="CJ983" s="13"/>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7"/>
      <c r="DJ983" s="7"/>
      <c r="DK983" s="7"/>
      <c r="DL983" s="7"/>
      <c r="DM983" s="7"/>
      <c r="DN983" s="7"/>
      <c r="DO983" s="7"/>
      <c r="DP983" s="13"/>
      <c r="DQ983" s="13"/>
      <c r="DR983" s="13"/>
      <c r="DS983" s="13"/>
      <c r="DT983" s="13"/>
      <c r="DU983" s="13"/>
      <c r="DV983" s="13"/>
      <c r="DW983" s="13"/>
      <c r="DX983" s="13"/>
      <c r="DY983" s="13"/>
      <c r="DZ983" s="13"/>
      <c r="EA983" s="13"/>
      <c r="EB983" s="13"/>
      <c r="EC983" s="13"/>
      <c r="ED983" s="13"/>
      <c r="EE983" s="13"/>
      <c r="EF983" s="97"/>
      <c r="EG983" s="97"/>
      <c r="EH983" s="97"/>
      <c r="EI983" s="97"/>
      <c r="EJ983" s="97"/>
      <c r="EK983" s="13"/>
      <c r="EL983" s="13"/>
      <c r="EM983" s="13"/>
      <c r="EN983" s="13"/>
      <c r="EO983" s="13"/>
      <c r="EP983" s="13"/>
      <c r="EQ983" s="13"/>
      <c r="ER983" s="13"/>
    </row>
    <row r="984"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Q984" s="13"/>
      <c r="BR984" s="13"/>
      <c r="BS984" s="13"/>
      <c r="BT984" s="13"/>
      <c r="BU984" s="13"/>
      <c r="BV984" s="13"/>
      <c r="BW984" s="13"/>
      <c r="BX984" s="13"/>
      <c r="BY984" s="13"/>
      <c r="BZ984" s="13"/>
      <c r="CA984" s="13"/>
      <c r="CB984" s="13"/>
      <c r="CC984" s="13"/>
      <c r="CD984" s="13"/>
      <c r="CE984" s="13"/>
      <c r="CF984" s="13"/>
      <c r="CG984" s="13"/>
      <c r="CH984" s="13"/>
      <c r="CI984" s="13"/>
      <c r="CJ984" s="13"/>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7"/>
      <c r="DJ984" s="7"/>
      <c r="DK984" s="7"/>
      <c r="DL984" s="7"/>
      <c r="DM984" s="7"/>
      <c r="DN984" s="7"/>
      <c r="DO984" s="7"/>
      <c r="DP984" s="13"/>
      <c r="DQ984" s="13"/>
      <c r="DR984" s="13"/>
      <c r="DS984" s="13"/>
      <c r="DT984" s="13"/>
      <c r="DU984" s="13"/>
      <c r="DV984" s="13"/>
      <c r="DW984" s="13"/>
      <c r="DX984" s="13"/>
      <c r="DY984" s="13"/>
      <c r="DZ984" s="13"/>
      <c r="EA984" s="13"/>
      <c r="EB984" s="13"/>
      <c r="EC984" s="13"/>
      <c r="ED984" s="13"/>
      <c r="EE984" s="13"/>
      <c r="EF984" s="97"/>
      <c r="EG984" s="97"/>
      <c r="EH984" s="97"/>
      <c r="EI984" s="97"/>
      <c r="EJ984" s="97"/>
      <c r="EK984" s="13"/>
      <c r="EL984" s="13"/>
      <c r="EM984" s="13"/>
      <c r="EN984" s="13"/>
      <c r="EO984" s="13"/>
      <c r="EP984" s="13"/>
      <c r="EQ984" s="13"/>
      <c r="ER984" s="13"/>
    </row>
    <row r="985"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Q985" s="13"/>
      <c r="BR985" s="13"/>
      <c r="BS985" s="13"/>
      <c r="BT985" s="13"/>
      <c r="BU985" s="13"/>
      <c r="BV985" s="13"/>
      <c r="BW985" s="13"/>
      <c r="BX985" s="13"/>
      <c r="BY985" s="13"/>
      <c r="BZ985" s="13"/>
      <c r="CA985" s="13"/>
      <c r="CB985" s="13"/>
      <c r="CC985" s="13"/>
      <c r="CD985" s="13"/>
      <c r="CE985" s="13"/>
      <c r="CF985" s="13"/>
      <c r="CG985" s="13"/>
      <c r="CH985" s="13"/>
      <c r="CI985" s="13"/>
      <c r="CJ985" s="13"/>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7"/>
      <c r="DJ985" s="7"/>
      <c r="DK985" s="7"/>
      <c r="DL985" s="7"/>
      <c r="DM985" s="7"/>
      <c r="DN985" s="7"/>
      <c r="DO985" s="7"/>
      <c r="DP985" s="13"/>
      <c r="DQ985" s="13"/>
      <c r="DR985" s="13"/>
      <c r="DS985" s="13"/>
      <c r="DT985" s="13"/>
      <c r="DU985" s="13"/>
      <c r="DV985" s="13"/>
      <c r="DW985" s="13"/>
      <c r="DX985" s="13"/>
      <c r="DY985" s="13"/>
      <c r="DZ985" s="13"/>
      <c r="EA985" s="13"/>
      <c r="EB985" s="13"/>
      <c r="EC985" s="13"/>
      <c r="ED985" s="13"/>
      <c r="EE985" s="13"/>
      <c r="EF985" s="97"/>
      <c r="EG985" s="97"/>
      <c r="EH985" s="97"/>
      <c r="EI985" s="97"/>
      <c r="EJ985" s="97"/>
      <c r="EK985" s="13"/>
      <c r="EL985" s="13"/>
      <c r="EM985" s="13"/>
      <c r="EN985" s="13"/>
      <c r="EO985" s="13"/>
      <c r="EP985" s="13"/>
      <c r="EQ985" s="13"/>
      <c r="ER985" s="13"/>
    </row>
    <row r="98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Q986" s="13"/>
      <c r="BR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7"/>
      <c r="DJ986" s="7"/>
      <c r="DK986" s="7"/>
      <c r="DL986" s="7"/>
      <c r="DM986" s="7"/>
      <c r="DN986" s="7"/>
      <c r="DO986" s="7"/>
      <c r="DP986" s="13"/>
      <c r="DQ986" s="13"/>
      <c r="DR986" s="13"/>
      <c r="DS986" s="13"/>
      <c r="DT986" s="13"/>
      <c r="DU986" s="13"/>
      <c r="DV986" s="13"/>
      <c r="DW986" s="13"/>
      <c r="DX986" s="13"/>
      <c r="DY986" s="13"/>
      <c r="DZ986" s="13"/>
      <c r="EA986" s="13"/>
      <c r="EB986" s="13"/>
      <c r="EC986" s="13"/>
      <c r="ED986" s="13"/>
      <c r="EE986" s="13"/>
      <c r="EF986" s="97"/>
      <c r="EG986" s="97"/>
      <c r="EH986" s="97"/>
      <c r="EI986" s="97"/>
      <c r="EJ986" s="97"/>
      <c r="EK986" s="13"/>
      <c r="EL986" s="13"/>
      <c r="EM986" s="13"/>
      <c r="EN986" s="13"/>
      <c r="EO986" s="13"/>
      <c r="EP986" s="13"/>
      <c r="EQ986" s="13"/>
      <c r="ER986" s="13"/>
    </row>
    <row r="987"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Q987" s="13"/>
      <c r="BR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7"/>
      <c r="DJ987" s="7"/>
      <c r="DK987" s="7"/>
      <c r="DL987" s="7"/>
      <c r="DM987" s="7"/>
      <c r="DN987" s="7"/>
      <c r="DO987" s="7"/>
      <c r="DP987" s="13"/>
      <c r="DQ987" s="13"/>
      <c r="DR987" s="13"/>
      <c r="DS987" s="13"/>
      <c r="DT987" s="13"/>
      <c r="DU987" s="13"/>
      <c r="DV987" s="13"/>
      <c r="DW987" s="13"/>
      <c r="DX987" s="13"/>
      <c r="DY987" s="13"/>
      <c r="DZ987" s="13"/>
      <c r="EA987" s="13"/>
      <c r="EB987" s="13"/>
      <c r="EC987" s="13"/>
      <c r="ED987" s="13"/>
      <c r="EE987" s="13"/>
      <c r="EF987" s="97"/>
      <c r="EG987" s="97"/>
      <c r="EH987" s="97"/>
      <c r="EI987" s="97"/>
      <c r="EJ987" s="97"/>
      <c r="EK987" s="13"/>
      <c r="EL987" s="13"/>
      <c r="EM987" s="13"/>
      <c r="EN987" s="13"/>
      <c r="EO987" s="13"/>
      <c r="EP987" s="13"/>
      <c r="EQ987" s="13"/>
      <c r="ER987" s="13"/>
    </row>
    <row r="988"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BQ988" s="13"/>
      <c r="BR988" s="13"/>
      <c r="BS988" s="13"/>
      <c r="BT988" s="13"/>
      <c r="BU988" s="13"/>
      <c r="BV988" s="13"/>
      <c r="BW988" s="13"/>
      <c r="BX988" s="13"/>
      <c r="BY988" s="13"/>
      <c r="BZ988" s="13"/>
      <c r="CA988" s="13"/>
      <c r="CB988" s="13"/>
      <c r="CC988" s="13"/>
      <c r="CD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7"/>
      <c r="DJ988" s="7"/>
      <c r="DK988" s="7"/>
      <c r="DL988" s="7"/>
      <c r="DM988" s="7"/>
      <c r="DN988" s="7"/>
      <c r="DO988" s="7"/>
      <c r="DP988" s="13"/>
      <c r="DQ988" s="13"/>
      <c r="DR988" s="13"/>
      <c r="DS988" s="13"/>
      <c r="DT988" s="13"/>
      <c r="DU988" s="13"/>
      <c r="DV988" s="13"/>
      <c r="DW988" s="13"/>
      <c r="DX988" s="13"/>
      <c r="DY988" s="13"/>
      <c r="DZ988" s="13"/>
      <c r="EA988" s="13"/>
      <c r="EB988" s="13"/>
      <c r="EC988" s="13"/>
      <c r="ED988" s="13"/>
      <c r="EE988" s="13"/>
      <c r="EF988" s="97"/>
      <c r="EG988" s="97"/>
      <c r="EH988" s="97"/>
      <c r="EI988" s="97"/>
      <c r="EJ988" s="97"/>
      <c r="EK988" s="13"/>
      <c r="EL988" s="13"/>
      <c r="EM988" s="13"/>
      <c r="EN988" s="13"/>
      <c r="EO988" s="13"/>
      <c r="EP988" s="13"/>
      <c r="EQ988" s="13"/>
      <c r="ER988" s="13"/>
    </row>
    <row r="989"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BQ989" s="13"/>
      <c r="BR989" s="13"/>
      <c r="BS989" s="13"/>
      <c r="BT989" s="13"/>
      <c r="BU989" s="13"/>
      <c r="BV989" s="13"/>
      <c r="BW989" s="13"/>
      <c r="BX989" s="13"/>
      <c r="BY989" s="13"/>
      <c r="BZ989" s="13"/>
      <c r="CA989" s="13"/>
      <c r="CB989" s="13"/>
      <c r="CC989" s="13"/>
      <c r="CD989" s="13"/>
      <c r="CE989" s="13"/>
      <c r="CF989" s="13"/>
      <c r="CG989" s="13"/>
      <c r="CH989" s="13"/>
      <c r="CI989" s="13"/>
      <c r="CJ989" s="13"/>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7"/>
      <c r="DJ989" s="7"/>
      <c r="DK989" s="7"/>
      <c r="DL989" s="7"/>
      <c r="DM989" s="7"/>
      <c r="DN989" s="7"/>
      <c r="DO989" s="7"/>
      <c r="DP989" s="13"/>
      <c r="DQ989" s="13"/>
      <c r="DR989" s="13"/>
      <c r="DS989" s="13"/>
      <c r="DT989" s="13"/>
      <c r="DU989" s="13"/>
      <c r="DV989" s="13"/>
      <c r="DW989" s="13"/>
      <c r="DX989" s="13"/>
      <c r="DY989" s="13"/>
      <c r="DZ989" s="13"/>
      <c r="EA989" s="13"/>
      <c r="EB989" s="13"/>
      <c r="EC989" s="13"/>
      <c r="ED989" s="13"/>
      <c r="EE989" s="13"/>
      <c r="EF989" s="97"/>
      <c r="EG989" s="97"/>
      <c r="EH989" s="97"/>
      <c r="EI989" s="97"/>
      <c r="EJ989" s="97"/>
      <c r="EK989" s="13"/>
      <c r="EL989" s="13"/>
      <c r="EM989" s="13"/>
      <c r="EN989" s="13"/>
      <c r="EO989" s="13"/>
      <c r="EP989" s="13"/>
      <c r="EQ989" s="13"/>
      <c r="ER989" s="13"/>
    </row>
    <row r="990"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BQ990" s="13"/>
      <c r="BR990" s="13"/>
      <c r="BS990" s="13"/>
      <c r="BT990" s="13"/>
      <c r="BU990" s="13"/>
      <c r="BV990" s="13"/>
      <c r="BW990" s="13"/>
      <c r="BX990" s="13"/>
      <c r="BY990" s="13"/>
      <c r="BZ990" s="13"/>
      <c r="CA990" s="13"/>
      <c r="CB990" s="13"/>
      <c r="CC990" s="13"/>
      <c r="CD990" s="13"/>
      <c r="CE990" s="13"/>
      <c r="CF990" s="13"/>
      <c r="CG990" s="13"/>
      <c r="CH990" s="13"/>
      <c r="CI990" s="1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7"/>
      <c r="DJ990" s="7"/>
      <c r="DK990" s="7"/>
      <c r="DL990" s="7"/>
      <c r="DM990" s="7"/>
      <c r="DN990" s="7"/>
      <c r="DO990" s="7"/>
      <c r="DP990" s="13"/>
      <c r="DQ990" s="13"/>
      <c r="DR990" s="13"/>
      <c r="DS990" s="13"/>
      <c r="DT990" s="13"/>
      <c r="DU990" s="13"/>
      <c r="DV990" s="13"/>
      <c r="DW990" s="13"/>
      <c r="DX990" s="13"/>
      <c r="DY990" s="13"/>
      <c r="DZ990" s="13"/>
      <c r="EA990" s="13"/>
      <c r="EB990" s="13"/>
      <c r="EC990" s="13"/>
      <c r="ED990" s="13"/>
      <c r="EE990" s="13"/>
      <c r="EF990" s="97"/>
      <c r="EG990" s="97"/>
      <c r="EH990" s="97"/>
      <c r="EI990" s="97"/>
      <c r="EJ990" s="97"/>
      <c r="EK990" s="13"/>
      <c r="EL990" s="13"/>
      <c r="EM990" s="13"/>
      <c r="EN990" s="13"/>
      <c r="EO990" s="13"/>
      <c r="EP990" s="13"/>
      <c r="EQ990" s="13"/>
      <c r="ER990" s="13"/>
    </row>
    <row r="991"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Q991" s="13"/>
      <c r="BR991" s="13"/>
      <c r="BS991" s="13"/>
      <c r="BT991" s="13"/>
      <c r="BU991" s="13"/>
      <c r="BV991" s="13"/>
      <c r="BW991" s="13"/>
      <c r="BX991" s="13"/>
      <c r="BY991" s="13"/>
      <c r="BZ991" s="13"/>
      <c r="CA991" s="13"/>
      <c r="CB991" s="13"/>
      <c r="CC991" s="13"/>
      <c r="CD991" s="13"/>
      <c r="CE991" s="13"/>
      <c r="CF991" s="13"/>
      <c r="CG991" s="13"/>
      <c r="CH991" s="13"/>
      <c r="CI991" s="13"/>
      <c r="CJ991" s="13"/>
      <c r="CK991" s="13"/>
      <c r="CL991" s="13"/>
      <c r="CM991" s="13"/>
      <c r="CN991" s="13"/>
      <c r="CO991" s="13"/>
      <c r="CP991" s="13"/>
      <c r="CQ991" s="13"/>
      <c r="CR991" s="13"/>
      <c r="CS991" s="13"/>
      <c r="CT991" s="13"/>
      <c r="CU991" s="13"/>
      <c r="CV991" s="13"/>
      <c r="CW991" s="13"/>
      <c r="CX991" s="13"/>
      <c r="CY991" s="13"/>
      <c r="CZ991" s="13"/>
      <c r="DA991" s="13"/>
      <c r="DB991" s="13"/>
      <c r="DC991" s="13"/>
      <c r="DD991" s="13"/>
      <c r="DE991" s="13"/>
      <c r="DF991" s="13"/>
      <c r="DG991" s="13"/>
      <c r="DH991" s="13"/>
      <c r="DI991" s="7"/>
      <c r="DJ991" s="7"/>
      <c r="DK991" s="7"/>
      <c r="DL991" s="7"/>
      <c r="DM991" s="7"/>
      <c r="DN991" s="7"/>
      <c r="DO991" s="7"/>
      <c r="DP991" s="13"/>
      <c r="DQ991" s="13"/>
      <c r="DR991" s="13"/>
      <c r="DS991" s="13"/>
      <c r="DT991" s="13"/>
      <c r="DU991" s="13"/>
      <c r="DV991" s="13"/>
      <c r="DW991" s="13"/>
      <c r="DX991" s="13"/>
      <c r="DY991" s="13"/>
      <c r="DZ991" s="13"/>
      <c r="EA991" s="13"/>
      <c r="EB991" s="13"/>
      <c r="EC991" s="13"/>
      <c r="ED991" s="13"/>
      <c r="EE991" s="13"/>
      <c r="EF991" s="97"/>
      <c r="EG991" s="97"/>
      <c r="EH991" s="97"/>
      <c r="EI991" s="97"/>
      <c r="EJ991" s="97"/>
      <c r="EK991" s="13"/>
      <c r="EL991" s="13"/>
      <c r="EM991" s="13"/>
      <c r="EN991" s="13"/>
      <c r="EO991" s="13"/>
      <c r="EP991" s="13"/>
      <c r="EQ991" s="13"/>
      <c r="ER991" s="13"/>
    </row>
    <row r="992"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BQ992" s="13"/>
      <c r="BR992" s="13"/>
      <c r="BS992" s="13"/>
      <c r="BT992" s="13"/>
      <c r="BU992" s="13"/>
      <c r="BV992" s="13"/>
      <c r="BW992" s="13"/>
      <c r="BX992" s="13"/>
      <c r="BY992" s="13"/>
      <c r="BZ992" s="13"/>
      <c r="CA992" s="13"/>
      <c r="CB992" s="13"/>
      <c r="CC992" s="13"/>
      <c r="CD992" s="13"/>
      <c r="CE992" s="13"/>
      <c r="CF992" s="13"/>
      <c r="CG992" s="13"/>
      <c r="CH992" s="13"/>
      <c r="CI992" s="13"/>
      <c r="CJ992" s="13"/>
      <c r="CK992" s="13"/>
      <c r="CL992" s="13"/>
      <c r="CM992" s="13"/>
      <c r="CN992" s="13"/>
      <c r="CO992" s="13"/>
      <c r="CP992" s="13"/>
      <c r="CQ992" s="13"/>
      <c r="CR992" s="13"/>
      <c r="CS992" s="13"/>
      <c r="CT992" s="13"/>
      <c r="CU992" s="13"/>
      <c r="CV992" s="13"/>
      <c r="CW992" s="13"/>
      <c r="CX992" s="13"/>
      <c r="CY992" s="13"/>
      <c r="CZ992" s="13"/>
      <c r="DA992" s="13"/>
      <c r="DB992" s="13"/>
      <c r="DC992" s="13"/>
      <c r="DD992" s="13"/>
      <c r="DE992" s="13"/>
      <c r="DF992" s="13"/>
      <c r="DG992" s="13"/>
      <c r="DH992" s="13"/>
      <c r="DI992" s="7"/>
      <c r="DJ992" s="7"/>
      <c r="DK992" s="7"/>
      <c r="DL992" s="7"/>
      <c r="DM992" s="7"/>
      <c r="DN992" s="7"/>
      <c r="DO992" s="7"/>
      <c r="DP992" s="13"/>
      <c r="DQ992" s="13"/>
      <c r="DR992" s="13"/>
      <c r="DS992" s="13"/>
      <c r="DT992" s="13"/>
      <c r="DU992" s="13"/>
      <c r="DV992" s="13"/>
      <c r="DW992" s="13"/>
      <c r="DX992" s="13"/>
      <c r="DY992" s="13"/>
      <c r="DZ992" s="13"/>
      <c r="EA992" s="13"/>
      <c r="EB992" s="13"/>
      <c r="EC992" s="13"/>
      <c r="ED992" s="13"/>
      <c r="EE992" s="13"/>
      <c r="EF992" s="97"/>
      <c r="EG992" s="97"/>
      <c r="EH992" s="97"/>
      <c r="EI992" s="97"/>
      <c r="EJ992" s="97"/>
      <c r="EK992" s="13"/>
      <c r="EL992" s="13"/>
      <c r="EM992" s="13"/>
      <c r="EN992" s="13"/>
      <c r="EO992" s="13"/>
      <c r="EP992" s="13"/>
      <c r="EQ992" s="13"/>
      <c r="ER992" s="13"/>
    </row>
    <row r="993"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BQ993" s="13"/>
      <c r="BR993" s="13"/>
      <c r="BS993" s="13"/>
      <c r="BT993" s="13"/>
      <c r="BU993" s="13"/>
      <c r="BV993" s="13"/>
      <c r="BW993" s="13"/>
      <c r="BX993" s="13"/>
      <c r="BY993" s="13"/>
      <c r="BZ993" s="13"/>
      <c r="CA993" s="13"/>
      <c r="CB993" s="13"/>
      <c r="CC993" s="13"/>
      <c r="CD993" s="13"/>
      <c r="CE993" s="13"/>
      <c r="CF993" s="13"/>
      <c r="CG993" s="13"/>
      <c r="CH993" s="13"/>
      <c r="CI993" s="13"/>
      <c r="CJ993" s="13"/>
      <c r="CK993" s="13"/>
      <c r="CL993" s="13"/>
      <c r="CM993" s="13"/>
      <c r="CN993" s="13"/>
      <c r="CO993" s="13"/>
      <c r="CP993" s="13"/>
      <c r="CQ993" s="13"/>
      <c r="CR993" s="13"/>
      <c r="CS993" s="13"/>
      <c r="CT993" s="13"/>
      <c r="CU993" s="13"/>
      <c r="CV993" s="13"/>
      <c r="CW993" s="13"/>
      <c r="CX993" s="13"/>
      <c r="CY993" s="13"/>
      <c r="CZ993" s="13"/>
      <c r="DA993" s="13"/>
      <c r="DB993" s="13"/>
      <c r="DC993" s="13"/>
      <c r="DD993" s="13"/>
      <c r="DE993" s="13"/>
      <c r="DF993" s="13"/>
      <c r="DG993" s="13"/>
      <c r="DH993" s="13"/>
      <c r="DI993" s="7"/>
      <c r="DJ993" s="7"/>
      <c r="DK993" s="7"/>
      <c r="DL993" s="7"/>
      <c r="DM993" s="7"/>
      <c r="DN993" s="7"/>
      <c r="DO993" s="7"/>
      <c r="DP993" s="13"/>
      <c r="DQ993" s="13"/>
      <c r="DR993" s="13"/>
      <c r="DS993" s="13"/>
      <c r="DT993" s="13"/>
      <c r="DU993" s="13"/>
      <c r="DV993" s="13"/>
      <c r="DW993" s="13"/>
      <c r="DX993" s="13"/>
      <c r="DY993" s="13"/>
      <c r="DZ993" s="13"/>
      <c r="EA993" s="13"/>
      <c r="EB993" s="13"/>
      <c r="EC993" s="13"/>
      <c r="ED993" s="13"/>
      <c r="EE993" s="13"/>
      <c r="EF993" s="97"/>
      <c r="EG993" s="97"/>
      <c r="EH993" s="97"/>
      <c r="EI993" s="97"/>
      <c r="EJ993" s="97"/>
      <c r="EK993" s="13"/>
      <c r="EL993" s="13"/>
      <c r="EM993" s="13"/>
      <c r="EN993" s="13"/>
      <c r="EO993" s="13"/>
      <c r="EP993" s="13"/>
      <c r="EQ993" s="13"/>
      <c r="ER993" s="13"/>
    </row>
    <row r="994"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c r="BG994" s="13"/>
      <c r="BH994" s="13"/>
      <c r="BI994" s="13"/>
      <c r="BJ994" s="13"/>
      <c r="BK994" s="13"/>
      <c r="BL994" s="13"/>
      <c r="BM994" s="13"/>
      <c r="BN994" s="13"/>
      <c r="BO994" s="13"/>
      <c r="BP994" s="13"/>
      <c r="BQ994" s="13"/>
      <c r="BR994" s="13"/>
      <c r="BS994" s="13"/>
      <c r="BT994" s="13"/>
      <c r="BU994" s="13"/>
      <c r="BV994" s="13"/>
      <c r="BW994" s="13"/>
      <c r="BX994" s="13"/>
      <c r="BY994" s="13"/>
      <c r="BZ994" s="13"/>
      <c r="CA994" s="13"/>
      <c r="CB994" s="13"/>
      <c r="CC994" s="13"/>
      <c r="CD994" s="13"/>
      <c r="CE994" s="13"/>
      <c r="CF994" s="13"/>
      <c r="CG994" s="13"/>
      <c r="CH994" s="13"/>
      <c r="CI994" s="13"/>
      <c r="CJ994" s="13"/>
      <c r="CK994" s="13"/>
      <c r="CL994" s="13"/>
      <c r="CM994" s="13"/>
      <c r="CN994" s="13"/>
      <c r="CO994" s="13"/>
      <c r="CP994" s="13"/>
      <c r="CQ994" s="13"/>
      <c r="CR994" s="13"/>
      <c r="CS994" s="13"/>
      <c r="CT994" s="13"/>
      <c r="CU994" s="13"/>
      <c r="CV994" s="13"/>
      <c r="CW994" s="13"/>
      <c r="CX994" s="13"/>
      <c r="CY994" s="13"/>
      <c r="CZ994" s="13"/>
      <c r="DA994" s="13"/>
      <c r="DB994" s="13"/>
      <c r="DC994" s="13"/>
      <c r="DD994" s="13"/>
      <c r="DE994" s="13"/>
      <c r="DF994" s="13"/>
      <c r="DG994" s="13"/>
      <c r="DH994" s="13"/>
      <c r="DI994" s="7"/>
      <c r="DJ994" s="7"/>
      <c r="DK994" s="7"/>
      <c r="DL994" s="7"/>
      <c r="DM994" s="7"/>
      <c r="DN994" s="7"/>
      <c r="DO994" s="7"/>
      <c r="DP994" s="13"/>
      <c r="DQ994" s="13"/>
      <c r="DR994" s="13"/>
      <c r="DS994" s="13"/>
      <c r="DT994" s="13"/>
      <c r="DU994" s="13"/>
      <c r="DV994" s="13"/>
      <c r="DW994" s="13"/>
      <c r="DX994" s="13"/>
      <c r="DY994" s="13"/>
      <c r="DZ994" s="13"/>
      <c r="EA994" s="13"/>
      <c r="EB994" s="13"/>
      <c r="EC994" s="13"/>
      <c r="ED994" s="13"/>
      <c r="EE994" s="13"/>
      <c r="EF994" s="97"/>
      <c r="EG994" s="97"/>
      <c r="EH994" s="97"/>
      <c r="EI994" s="97"/>
      <c r="EJ994" s="97"/>
      <c r="EK994" s="13"/>
      <c r="EL994" s="13"/>
      <c r="EM994" s="13"/>
      <c r="EN994" s="13"/>
      <c r="EO994" s="13"/>
      <c r="EP994" s="13"/>
      <c r="EQ994" s="13"/>
      <c r="ER994" s="13"/>
    </row>
    <row r="995"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BQ995" s="13"/>
      <c r="BR995" s="13"/>
      <c r="BS995" s="13"/>
      <c r="BT995" s="13"/>
      <c r="BU995" s="13"/>
      <c r="BV995" s="13"/>
      <c r="BW995" s="13"/>
      <c r="BX995" s="13"/>
      <c r="BY995" s="13"/>
      <c r="BZ995" s="13"/>
      <c r="CA995" s="13"/>
      <c r="CB995" s="13"/>
      <c r="CC995" s="13"/>
      <c r="CD995" s="13"/>
      <c r="CE995" s="13"/>
      <c r="CF995" s="13"/>
      <c r="CG995" s="13"/>
      <c r="CH995" s="13"/>
      <c r="CI995" s="13"/>
      <c r="CJ995" s="13"/>
      <c r="CK995" s="13"/>
      <c r="CL995" s="13"/>
      <c r="CM995" s="13"/>
      <c r="CN995" s="13"/>
      <c r="CO995" s="13"/>
      <c r="CP995" s="13"/>
      <c r="CQ995" s="13"/>
      <c r="CR995" s="13"/>
      <c r="CS995" s="13"/>
      <c r="CT995" s="13"/>
      <c r="CU995" s="13"/>
      <c r="CV995" s="13"/>
      <c r="CW995" s="13"/>
      <c r="CX995" s="13"/>
      <c r="CY995" s="13"/>
      <c r="CZ995" s="13"/>
      <c r="DA995" s="13"/>
      <c r="DB995" s="13"/>
      <c r="DC995" s="13"/>
      <c r="DD995" s="13"/>
      <c r="DE995" s="13"/>
      <c r="DF995" s="13"/>
      <c r="DG995" s="13"/>
      <c r="DH995" s="13"/>
      <c r="DI995" s="7"/>
      <c r="DJ995" s="7"/>
      <c r="DK995" s="7"/>
      <c r="DL995" s="7"/>
      <c r="DM995" s="7"/>
      <c r="DN995" s="7"/>
      <c r="DO995" s="7"/>
      <c r="DP995" s="13"/>
      <c r="DQ995" s="13"/>
      <c r="DR995" s="13"/>
      <c r="DS995" s="13"/>
      <c r="DT995" s="13"/>
      <c r="DU995" s="13"/>
      <c r="DV995" s="13"/>
      <c r="DW995" s="13"/>
      <c r="DX995" s="13"/>
      <c r="DY995" s="13"/>
      <c r="DZ995" s="13"/>
      <c r="EA995" s="13"/>
      <c r="EB995" s="13"/>
      <c r="EC995" s="13"/>
      <c r="ED995" s="13"/>
      <c r="EE995" s="13"/>
      <c r="EF995" s="97"/>
      <c r="EG995" s="97"/>
      <c r="EH995" s="97"/>
      <c r="EI995" s="97"/>
      <c r="EJ995" s="97"/>
      <c r="EK995" s="13"/>
      <c r="EL995" s="13"/>
      <c r="EM995" s="13"/>
      <c r="EN995" s="13"/>
      <c r="EO995" s="13"/>
      <c r="EP995" s="13"/>
      <c r="EQ995" s="13"/>
      <c r="ER995" s="13"/>
    </row>
    <row r="99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BQ996" s="13"/>
      <c r="BR996" s="13"/>
      <c r="BS996" s="13"/>
      <c r="BT996" s="13"/>
      <c r="BU996" s="13"/>
      <c r="BV996" s="13"/>
      <c r="BW996" s="13"/>
      <c r="BX996" s="13"/>
      <c r="BY996" s="13"/>
      <c r="BZ996" s="13"/>
      <c r="CA996" s="13"/>
      <c r="CB996" s="13"/>
      <c r="CC996" s="13"/>
      <c r="CD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7"/>
      <c r="DJ996" s="7"/>
      <c r="DK996" s="7"/>
      <c r="DL996" s="7"/>
      <c r="DM996" s="7"/>
      <c r="DN996" s="7"/>
      <c r="DO996" s="7"/>
      <c r="DP996" s="13"/>
      <c r="DQ996" s="13"/>
      <c r="DR996" s="13"/>
      <c r="DS996" s="13"/>
      <c r="DT996" s="13"/>
      <c r="DU996" s="13"/>
      <c r="DV996" s="13"/>
      <c r="DW996" s="13"/>
      <c r="DX996" s="13"/>
      <c r="DY996" s="13"/>
      <c r="DZ996" s="13"/>
      <c r="EA996" s="13"/>
      <c r="EB996" s="13"/>
      <c r="EC996" s="13"/>
      <c r="ED996" s="13"/>
      <c r="EE996" s="13"/>
      <c r="EF996" s="97"/>
      <c r="EG996" s="97"/>
      <c r="EH996" s="97"/>
      <c r="EI996" s="97"/>
      <c r="EJ996" s="97"/>
      <c r="EK996" s="13"/>
      <c r="EL996" s="13"/>
      <c r="EM996" s="13"/>
      <c r="EN996" s="13"/>
      <c r="EO996" s="13"/>
      <c r="EP996" s="13"/>
      <c r="EQ996" s="13"/>
      <c r="ER996" s="13"/>
    </row>
    <row r="997"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3"/>
      <c r="BH997" s="13"/>
      <c r="BI997" s="13"/>
      <c r="BJ997" s="13"/>
      <c r="BK997" s="13"/>
      <c r="BL997" s="13"/>
      <c r="BM997" s="13"/>
      <c r="BN997" s="13"/>
      <c r="BO997" s="13"/>
      <c r="BP997" s="13"/>
      <c r="BQ997" s="13"/>
      <c r="BR997" s="13"/>
      <c r="BS997" s="13"/>
      <c r="BT997" s="13"/>
      <c r="BU997" s="13"/>
      <c r="BV997" s="13"/>
      <c r="BW997" s="13"/>
      <c r="BX997" s="13"/>
      <c r="BY997" s="13"/>
      <c r="BZ997" s="13"/>
      <c r="CA997" s="13"/>
      <c r="CB997" s="13"/>
      <c r="CC997" s="13"/>
      <c r="CD997" s="13"/>
      <c r="CE997" s="13"/>
      <c r="CF997" s="13"/>
      <c r="CG997" s="13"/>
      <c r="CH997" s="13"/>
      <c r="CI997" s="13"/>
      <c r="CJ997" s="13"/>
      <c r="CK997" s="13"/>
      <c r="CL997" s="13"/>
      <c r="CM997" s="13"/>
      <c r="CN997" s="13"/>
      <c r="CO997" s="13"/>
      <c r="CP997" s="13"/>
      <c r="CQ997" s="13"/>
      <c r="CR997" s="13"/>
      <c r="CS997" s="13"/>
      <c r="CT997" s="13"/>
      <c r="CU997" s="13"/>
      <c r="CV997" s="13"/>
      <c r="CW997" s="13"/>
      <c r="CX997" s="13"/>
      <c r="CY997" s="13"/>
      <c r="CZ997" s="13"/>
      <c r="DA997" s="13"/>
      <c r="DB997" s="13"/>
      <c r="DC997" s="13"/>
      <c r="DD997" s="13"/>
      <c r="DE997" s="13"/>
      <c r="DF997" s="13"/>
      <c r="DG997" s="13"/>
      <c r="DH997" s="13"/>
      <c r="DI997" s="7"/>
      <c r="DJ997" s="7"/>
      <c r="DK997" s="7"/>
      <c r="DL997" s="7"/>
      <c r="DM997" s="7"/>
      <c r="DN997" s="7"/>
      <c r="DO997" s="7"/>
      <c r="DP997" s="13"/>
      <c r="DQ997" s="13"/>
      <c r="DR997" s="13"/>
      <c r="DS997" s="13"/>
      <c r="DT997" s="13"/>
      <c r="DU997" s="13"/>
      <c r="DV997" s="13"/>
      <c r="DW997" s="13"/>
      <c r="DX997" s="13"/>
      <c r="DY997" s="13"/>
      <c r="DZ997" s="13"/>
      <c r="EA997" s="13"/>
      <c r="EB997" s="13"/>
      <c r="EC997" s="13"/>
      <c r="ED997" s="13"/>
      <c r="EE997" s="13"/>
      <c r="EF997" s="97"/>
      <c r="EG997" s="97"/>
      <c r="EH997" s="97"/>
      <c r="EI997" s="97"/>
      <c r="EJ997" s="97"/>
      <c r="EK997" s="13"/>
      <c r="EL997" s="13"/>
      <c r="EM997" s="13"/>
      <c r="EN997" s="13"/>
      <c r="EO997" s="13"/>
      <c r="EP997" s="13"/>
      <c r="EQ997" s="13"/>
      <c r="ER997" s="13"/>
    </row>
    <row r="998"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3"/>
      <c r="BH998" s="13"/>
      <c r="BI998" s="13"/>
      <c r="BJ998" s="13"/>
      <c r="BK998" s="13"/>
      <c r="BL998" s="13"/>
      <c r="BM998" s="13"/>
      <c r="BN998" s="13"/>
      <c r="BO998" s="13"/>
      <c r="BP998" s="13"/>
      <c r="BQ998" s="13"/>
      <c r="BR998" s="13"/>
      <c r="BS998" s="13"/>
      <c r="BT998" s="13"/>
      <c r="BU998" s="13"/>
      <c r="BV998" s="13"/>
      <c r="BW998" s="13"/>
      <c r="BX998" s="13"/>
      <c r="BY998" s="13"/>
      <c r="BZ998" s="13"/>
      <c r="CA998" s="13"/>
      <c r="CB998" s="13"/>
      <c r="CC998" s="13"/>
      <c r="CD998" s="13"/>
      <c r="CE998" s="13"/>
      <c r="CF998" s="13"/>
      <c r="CG998" s="13"/>
      <c r="CH998" s="13"/>
      <c r="CI998" s="13"/>
      <c r="CJ998" s="13"/>
      <c r="CK998" s="13"/>
      <c r="CL998" s="13"/>
      <c r="CM998" s="13"/>
      <c r="CN998" s="13"/>
      <c r="CO998" s="13"/>
      <c r="CP998" s="13"/>
      <c r="CQ998" s="13"/>
      <c r="CR998" s="13"/>
      <c r="CS998" s="13"/>
      <c r="CT998" s="13"/>
      <c r="CU998" s="13"/>
      <c r="CV998" s="13"/>
      <c r="CW998" s="13"/>
      <c r="CX998" s="13"/>
      <c r="CY998" s="13"/>
      <c r="CZ998" s="13"/>
      <c r="DA998" s="13"/>
      <c r="DB998" s="13"/>
      <c r="DC998" s="13"/>
      <c r="DD998" s="13"/>
      <c r="DE998" s="13"/>
      <c r="DF998" s="13"/>
      <c r="DG998" s="13"/>
      <c r="DH998" s="13"/>
      <c r="DI998" s="7"/>
      <c r="DJ998" s="7"/>
      <c r="DK998" s="7"/>
      <c r="DL998" s="7"/>
      <c r="DM998" s="7"/>
      <c r="DN998" s="7"/>
      <c r="DO998" s="7"/>
      <c r="DP998" s="13"/>
      <c r="DQ998" s="13"/>
      <c r="DR998" s="13"/>
      <c r="DS998" s="13"/>
      <c r="DT998" s="13"/>
      <c r="DU998" s="13"/>
      <c r="DV998" s="13"/>
      <c r="DW998" s="13"/>
      <c r="DX998" s="13"/>
      <c r="DY998" s="13"/>
      <c r="DZ998" s="13"/>
      <c r="EA998" s="13"/>
      <c r="EB998" s="13"/>
      <c r="EC998" s="13"/>
      <c r="ED998" s="13"/>
      <c r="EE998" s="13"/>
      <c r="EF998" s="97"/>
      <c r="EG998" s="97"/>
      <c r="EH998" s="97"/>
      <c r="EI998" s="97"/>
      <c r="EJ998" s="97"/>
      <c r="EK998" s="13"/>
      <c r="EL998" s="13"/>
      <c r="EM998" s="13"/>
      <c r="EN998" s="13"/>
      <c r="EO998" s="13"/>
      <c r="EP998" s="13"/>
      <c r="EQ998" s="13"/>
      <c r="ER998" s="13"/>
    </row>
    <row r="999"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Q999" s="13"/>
      <c r="BR999" s="13"/>
      <c r="BS999" s="13"/>
      <c r="BT999" s="13"/>
      <c r="BU999" s="13"/>
      <c r="BV999" s="13"/>
      <c r="BW999" s="13"/>
      <c r="BX999" s="13"/>
      <c r="BY999" s="13"/>
      <c r="BZ999" s="13"/>
      <c r="CA999" s="13"/>
      <c r="CB999" s="13"/>
      <c r="CC999" s="13"/>
      <c r="CD999" s="13"/>
      <c r="CE999" s="13"/>
      <c r="CF999" s="13"/>
      <c r="CG999" s="13"/>
      <c r="CH999" s="13"/>
      <c r="CI999" s="13"/>
      <c r="CJ999" s="13"/>
      <c r="CK999" s="13"/>
      <c r="CL999" s="13"/>
      <c r="CM999" s="13"/>
      <c r="CN999" s="13"/>
      <c r="CO999" s="13"/>
      <c r="CP999" s="13"/>
      <c r="CQ999" s="13"/>
      <c r="CR999" s="13"/>
      <c r="CS999" s="13"/>
      <c r="CT999" s="13"/>
      <c r="CU999" s="13"/>
      <c r="CV999" s="13"/>
      <c r="CW999" s="13"/>
      <c r="CX999" s="13"/>
      <c r="CY999" s="13"/>
      <c r="CZ999" s="13"/>
      <c r="DA999" s="13"/>
      <c r="DB999" s="13"/>
      <c r="DC999" s="13"/>
      <c r="DD999" s="13"/>
      <c r="DE999" s="13"/>
      <c r="DF999" s="13"/>
      <c r="DG999" s="13"/>
      <c r="DH999" s="13"/>
      <c r="DI999" s="7"/>
      <c r="DJ999" s="7"/>
      <c r="DK999" s="7"/>
      <c r="DL999" s="7"/>
      <c r="DM999" s="7"/>
      <c r="DN999" s="7"/>
      <c r="DO999" s="7"/>
      <c r="DP999" s="13"/>
      <c r="DQ999" s="13"/>
      <c r="DR999" s="13"/>
      <c r="DS999" s="13"/>
      <c r="DT999" s="13"/>
      <c r="DU999" s="13"/>
      <c r="DV999" s="13"/>
      <c r="DW999" s="13"/>
      <c r="DX999" s="13"/>
      <c r="DY999" s="13"/>
      <c r="DZ999" s="13"/>
      <c r="EA999" s="13"/>
      <c r="EB999" s="13"/>
      <c r="EC999" s="13"/>
      <c r="ED999" s="13"/>
      <c r="EE999" s="13"/>
      <c r="EF999" s="97"/>
      <c r="EG999" s="97"/>
      <c r="EH999" s="97"/>
      <c r="EI999" s="97"/>
      <c r="EJ999" s="97"/>
      <c r="EK999" s="13"/>
      <c r="EL999" s="13"/>
      <c r="EM999" s="13"/>
      <c r="EN999" s="13"/>
      <c r="EO999" s="13"/>
      <c r="EP999" s="13"/>
      <c r="EQ999" s="13"/>
      <c r="ER999" s="13"/>
    </row>
    <row r="1000"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BQ1000" s="13"/>
      <c r="BR1000" s="13"/>
      <c r="BS1000" s="13"/>
      <c r="BT1000" s="13"/>
      <c r="BU1000" s="13"/>
      <c r="BV1000" s="13"/>
      <c r="BW1000" s="13"/>
      <c r="BX1000" s="13"/>
      <c r="BY1000" s="13"/>
      <c r="BZ1000" s="13"/>
      <c r="CA1000" s="13"/>
      <c r="CB1000" s="13"/>
      <c r="CC1000" s="13"/>
      <c r="CD1000" s="13"/>
      <c r="CE1000" s="13"/>
      <c r="CF1000" s="13"/>
      <c r="CG1000" s="13"/>
      <c r="CH1000" s="13"/>
      <c r="CI1000" s="13"/>
      <c r="CJ1000" s="13"/>
      <c r="CK1000" s="13"/>
      <c r="CL1000" s="13"/>
      <c r="CM1000" s="13"/>
      <c r="CN1000" s="13"/>
      <c r="CO1000" s="13"/>
      <c r="CP1000" s="13"/>
      <c r="CQ1000" s="13"/>
      <c r="CR1000" s="13"/>
      <c r="CS1000" s="13"/>
      <c r="CT1000" s="13"/>
      <c r="CU1000" s="13"/>
      <c r="CV1000" s="13"/>
      <c r="CW1000" s="13"/>
      <c r="CX1000" s="13"/>
      <c r="CY1000" s="13"/>
      <c r="CZ1000" s="13"/>
      <c r="DA1000" s="13"/>
      <c r="DB1000" s="13"/>
      <c r="DC1000" s="13"/>
      <c r="DD1000" s="13"/>
      <c r="DE1000" s="13"/>
      <c r="DF1000" s="13"/>
      <c r="DG1000" s="13"/>
      <c r="DH1000" s="13"/>
      <c r="DI1000" s="7"/>
      <c r="DJ1000" s="7"/>
      <c r="DK1000" s="7"/>
      <c r="DL1000" s="7"/>
      <c r="DM1000" s="7"/>
      <c r="DN1000" s="7"/>
      <c r="DO1000" s="7"/>
      <c r="DP1000" s="13"/>
      <c r="DQ1000" s="13"/>
      <c r="DR1000" s="13"/>
      <c r="DS1000" s="13"/>
      <c r="DT1000" s="13"/>
      <c r="DU1000" s="13"/>
      <c r="DV1000" s="13"/>
      <c r="DW1000" s="13"/>
      <c r="DX1000" s="13"/>
      <c r="DY1000" s="13"/>
      <c r="DZ1000" s="13"/>
      <c r="EA1000" s="13"/>
      <c r="EB1000" s="13"/>
      <c r="EC1000" s="13"/>
      <c r="ED1000" s="13"/>
      <c r="EE1000" s="13"/>
      <c r="EF1000" s="97"/>
      <c r="EG1000" s="97"/>
      <c r="EH1000" s="97"/>
      <c r="EI1000" s="97"/>
      <c r="EJ1000" s="97"/>
      <c r="EK1000" s="13"/>
      <c r="EL1000" s="13"/>
      <c r="EM1000" s="13"/>
      <c r="EN1000" s="13"/>
      <c r="EO1000" s="13"/>
      <c r="EP1000" s="13"/>
      <c r="EQ1000" s="13"/>
      <c r="ER1000" s="13"/>
    </row>
  </sheetData>
  <mergeCells count="8">
    <mergeCell ref="EF7:EF10"/>
    <mergeCell ref="EF11:EF14"/>
    <mergeCell ref="EF15:EF18"/>
    <mergeCell ref="EF19:EF22"/>
    <mergeCell ref="EF23:EF26"/>
    <mergeCell ref="EF27:EF30"/>
    <mergeCell ref="EF31:EF34"/>
    <mergeCell ref="EF35:EF38"/>
  </mergeCells>
  <conditionalFormatting sqref="C3">
    <cfRule type="expression" dxfId="6" priority="1">
      <formula>$C$3="W"</formula>
    </cfRule>
  </conditionalFormatting>
  <printOptions/>
  <pageMargins bottom="1.0" footer="0.0" header="0.0" left="0.75" right="0.75" top="1.0"/>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71"/>
    <col customWidth="1" min="2" max="2" width="3.71"/>
    <col customWidth="1" min="3" max="3" width="12.86"/>
    <col customWidth="1" min="4" max="4" width="2.29"/>
    <col customWidth="1" min="5" max="5" width="35.71"/>
    <col customWidth="1" min="6" max="6" width="11.29"/>
    <col customWidth="1" min="7" max="7" width="1.71"/>
    <col customWidth="1" min="8" max="10" width="13.71"/>
    <col customWidth="1" min="11" max="11" width="2.71"/>
    <col customWidth="1" min="12" max="29" width="8.71"/>
  </cols>
  <sheetData>
    <row r="1" ht="4.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row>
    <row r="2" ht="4.5" customHeight="1">
      <c r="A2" s="2"/>
      <c r="B2" s="2"/>
      <c r="C2" s="2"/>
      <c r="D2" s="3"/>
      <c r="E2" s="2"/>
      <c r="F2" s="2"/>
      <c r="G2" s="2"/>
      <c r="H2" s="2"/>
      <c r="I2" s="2"/>
      <c r="J2" s="2"/>
      <c r="K2" s="2"/>
      <c r="L2" s="4"/>
      <c r="M2" s="5"/>
      <c r="N2" s="5"/>
      <c r="O2" s="5"/>
      <c r="P2" s="5"/>
      <c r="Q2" s="5"/>
      <c r="R2" s="6"/>
      <c r="S2" s="7"/>
      <c r="T2" s="4"/>
      <c r="U2" s="2"/>
      <c r="V2" s="2"/>
      <c r="W2" s="2"/>
      <c r="X2" s="2"/>
      <c r="Y2" s="2"/>
      <c r="Z2" s="2"/>
      <c r="AA2" s="2"/>
      <c r="AB2" s="2"/>
      <c r="AC2" s="2"/>
    </row>
    <row r="3" ht="30.0" customHeight="1">
      <c r="A3" s="8"/>
      <c r="B3" s="9" t="s">
        <v>950</v>
      </c>
      <c r="C3" s="2"/>
      <c r="D3" s="3"/>
      <c r="E3" s="2"/>
      <c r="F3" s="2"/>
      <c r="G3" s="2"/>
      <c r="H3" s="2"/>
      <c r="I3" s="2"/>
      <c r="J3" s="2"/>
      <c r="K3" s="2"/>
      <c r="L3" s="2"/>
      <c r="M3" s="2"/>
      <c r="N3" s="2"/>
      <c r="O3" s="2"/>
      <c r="P3" s="2"/>
      <c r="Q3" s="2"/>
      <c r="R3" s="10"/>
      <c r="S3" s="11"/>
      <c r="T3" s="2"/>
      <c r="U3" s="2"/>
      <c r="V3" s="2"/>
      <c r="W3" s="2"/>
      <c r="X3" s="2"/>
      <c r="Y3" s="2"/>
      <c r="Z3" s="2"/>
      <c r="AA3" s="2"/>
      <c r="AB3" s="2"/>
      <c r="AC3" s="2"/>
    </row>
    <row r="4" ht="4.5" customHeight="1">
      <c r="A4" s="8"/>
      <c r="B4" s="8"/>
      <c r="C4" s="8"/>
      <c r="D4" s="12"/>
      <c r="E4" s="8"/>
      <c r="F4" s="8"/>
      <c r="G4" s="8"/>
      <c r="H4" s="8"/>
      <c r="I4" s="8"/>
      <c r="J4" s="8"/>
      <c r="K4" s="2"/>
      <c r="L4" s="4"/>
      <c r="M4" s="4"/>
      <c r="N4" s="4"/>
      <c r="O4" s="4"/>
      <c r="P4" s="4"/>
      <c r="Q4" s="4"/>
      <c r="R4" s="6"/>
      <c r="S4" s="7"/>
      <c r="T4" s="4"/>
      <c r="U4" s="2"/>
      <c r="V4" s="2"/>
      <c r="W4" s="2"/>
      <c r="X4" s="2"/>
      <c r="Y4" s="2"/>
      <c r="Z4" s="2"/>
      <c r="AA4" s="2"/>
      <c r="AB4" s="2"/>
      <c r="AC4" s="2"/>
    </row>
    <row r="5" ht="13.5" customHeight="1">
      <c r="A5" s="95"/>
      <c r="B5" s="109"/>
      <c r="C5" s="109"/>
      <c r="D5" s="109"/>
      <c r="E5" s="109"/>
      <c r="F5" s="109"/>
      <c r="G5" s="95"/>
      <c r="H5" s="110"/>
      <c r="I5" s="111"/>
      <c r="J5" s="112"/>
      <c r="K5" s="95"/>
      <c r="L5" s="95"/>
      <c r="M5" s="95"/>
      <c r="N5" s="95"/>
      <c r="O5" s="95"/>
      <c r="P5" s="95"/>
      <c r="Q5" s="95"/>
      <c r="R5" s="95"/>
      <c r="S5" s="95"/>
      <c r="T5" s="95"/>
      <c r="U5" s="95"/>
      <c r="V5" s="95"/>
      <c r="W5" s="95"/>
      <c r="X5" s="95"/>
      <c r="Y5" s="95"/>
      <c r="Z5" s="95"/>
      <c r="AA5" s="95"/>
      <c r="AB5" s="95"/>
      <c r="AC5" s="95"/>
    </row>
    <row r="6" ht="13.5" customHeight="1">
      <c r="A6" s="95"/>
      <c r="B6" s="109"/>
      <c r="C6" s="109"/>
      <c r="D6" s="109"/>
      <c r="E6" s="113"/>
      <c r="F6" s="113"/>
      <c r="G6" s="95"/>
      <c r="H6" s="114"/>
      <c r="I6" s="95"/>
      <c r="J6" s="115"/>
      <c r="K6" s="95"/>
      <c r="L6" s="95"/>
      <c r="M6" s="95"/>
      <c r="N6" s="95"/>
      <c r="O6" s="95"/>
      <c r="P6" s="95"/>
      <c r="Q6" s="95"/>
      <c r="R6" s="95"/>
      <c r="S6" s="95"/>
      <c r="T6" s="95"/>
      <c r="U6" s="95"/>
      <c r="V6" s="95"/>
      <c r="W6" s="95"/>
      <c r="X6" s="95"/>
      <c r="Y6" s="95"/>
      <c r="Z6" s="95"/>
      <c r="AA6" s="95"/>
      <c r="AB6" s="95"/>
      <c r="AC6" s="95"/>
    </row>
    <row r="7" ht="13.5" customHeight="1">
      <c r="A7" s="95"/>
      <c r="B7" s="109"/>
      <c r="C7" s="109"/>
      <c r="D7" s="109"/>
      <c r="E7" s="113"/>
      <c r="F7" s="113"/>
      <c r="G7" s="95"/>
      <c r="H7" s="114"/>
      <c r="I7" s="95"/>
      <c r="J7" s="115"/>
      <c r="K7" s="95"/>
      <c r="L7" s="95"/>
      <c r="M7" s="95"/>
      <c r="N7" s="95"/>
      <c r="O7" s="95"/>
      <c r="P7" s="95"/>
      <c r="Q7" s="95"/>
      <c r="R7" s="95"/>
      <c r="S7" s="95"/>
      <c r="T7" s="95"/>
      <c r="U7" s="95"/>
      <c r="V7" s="95"/>
      <c r="W7" s="95"/>
      <c r="X7" s="95"/>
      <c r="Y7" s="95"/>
      <c r="Z7" s="95"/>
      <c r="AA7" s="95"/>
      <c r="AB7" s="95"/>
      <c r="AC7" s="95"/>
    </row>
    <row r="8" ht="13.5" customHeight="1">
      <c r="A8" s="95"/>
      <c r="B8" s="109"/>
      <c r="C8" s="109" t="s">
        <v>951</v>
      </c>
      <c r="D8" s="109" t="s">
        <v>952</v>
      </c>
      <c r="E8" s="109" t="s">
        <v>522</v>
      </c>
      <c r="F8" s="109"/>
      <c r="G8" s="95"/>
      <c r="H8" s="114"/>
      <c r="I8" s="95"/>
      <c r="J8" s="115"/>
      <c r="K8" s="95"/>
      <c r="L8" s="95"/>
      <c r="M8" s="95"/>
      <c r="N8" s="95"/>
      <c r="O8" s="95"/>
      <c r="P8" s="95"/>
      <c r="Q8" s="95"/>
      <c r="R8" s="95"/>
      <c r="S8" s="95"/>
      <c r="T8" s="95"/>
      <c r="U8" s="95"/>
      <c r="V8" s="95"/>
      <c r="W8" s="95"/>
      <c r="X8" s="95"/>
      <c r="Y8" s="95"/>
      <c r="Z8" s="95"/>
      <c r="AA8" s="95"/>
      <c r="AB8" s="95"/>
      <c r="AC8" s="95"/>
    </row>
    <row r="9" ht="13.5" customHeight="1">
      <c r="A9" s="95"/>
      <c r="B9" s="109"/>
      <c r="C9" s="109" t="s">
        <v>953</v>
      </c>
      <c r="D9" s="109" t="s">
        <v>952</v>
      </c>
      <c r="E9" s="116" t="s">
        <v>954</v>
      </c>
      <c r="F9" s="109"/>
      <c r="G9" s="95"/>
      <c r="H9" s="114"/>
      <c r="I9" s="95"/>
      <c r="J9" s="115"/>
      <c r="K9" s="95"/>
      <c r="L9" s="95"/>
      <c r="M9" s="95"/>
      <c r="N9" s="95"/>
      <c r="O9" s="95"/>
      <c r="P9" s="95"/>
      <c r="Q9" s="95"/>
      <c r="R9" s="95"/>
      <c r="S9" s="95"/>
      <c r="T9" s="95"/>
      <c r="U9" s="95"/>
      <c r="V9" s="95"/>
      <c r="W9" s="95"/>
      <c r="X9" s="95"/>
      <c r="Y9" s="95"/>
      <c r="Z9" s="95"/>
      <c r="AA9" s="95"/>
      <c r="AB9" s="95"/>
      <c r="AC9" s="95"/>
    </row>
    <row r="10" ht="13.5" customHeight="1">
      <c r="A10" s="95"/>
      <c r="B10" s="109"/>
      <c r="C10" s="109" t="s">
        <v>955</v>
      </c>
      <c r="D10" s="109" t="s">
        <v>952</v>
      </c>
      <c r="E10" s="109" t="s">
        <v>956</v>
      </c>
      <c r="F10" s="109"/>
      <c r="G10" s="95"/>
      <c r="H10" s="114"/>
      <c r="I10" s="95"/>
      <c r="J10" s="115"/>
      <c r="K10" s="95"/>
      <c r="L10" s="95"/>
      <c r="M10" s="95"/>
      <c r="N10" s="95"/>
      <c r="O10" s="95"/>
      <c r="P10" s="95"/>
      <c r="Q10" s="95"/>
      <c r="R10" s="95"/>
      <c r="S10" s="95"/>
      <c r="T10" s="95"/>
      <c r="U10" s="95"/>
      <c r="V10" s="95"/>
      <c r="W10" s="95"/>
      <c r="X10" s="95"/>
      <c r="Y10" s="95"/>
      <c r="Z10" s="95"/>
      <c r="AA10" s="95"/>
      <c r="AB10" s="95"/>
      <c r="AC10" s="95"/>
    </row>
    <row r="11" ht="13.5" customHeight="1">
      <c r="A11" s="95"/>
      <c r="B11" s="109"/>
      <c r="C11" s="109" t="s">
        <v>957</v>
      </c>
      <c r="D11" s="109" t="s">
        <v>952</v>
      </c>
      <c r="E11" s="117" t="s">
        <v>958</v>
      </c>
      <c r="F11" s="117"/>
      <c r="G11" s="95"/>
      <c r="H11" s="114"/>
      <c r="I11" s="95"/>
      <c r="J11" s="115"/>
      <c r="K11" s="95"/>
      <c r="L11" s="95"/>
      <c r="M11" s="95"/>
      <c r="N11" s="95"/>
      <c r="O11" s="95"/>
      <c r="P11" s="95"/>
      <c r="Q11" s="95"/>
      <c r="R11" s="95"/>
      <c r="S11" s="95"/>
      <c r="T11" s="95"/>
      <c r="U11" s="95"/>
      <c r="V11" s="95"/>
      <c r="W11" s="95"/>
      <c r="X11" s="95"/>
      <c r="Y11" s="95"/>
      <c r="Z11" s="95"/>
      <c r="AA11" s="95"/>
      <c r="AB11" s="95"/>
      <c r="AC11" s="95"/>
    </row>
    <row r="12" ht="13.5" customHeight="1">
      <c r="A12" s="95"/>
      <c r="B12" s="109"/>
      <c r="C12" s="109" t="s">
        <v>959</v>
      </c>
      <c r="D12" s="109" t="s">
        <v>952</v>
      </c>
      <c r="E12" s="118" t="s">
        <v>960</v>
      </c>
      <c r="F12" s="118"/>
      <c r="G12" s="95"/>
      <c r="H12" s="119" t="s">
        <v>961</v>
      </c>
      <c r="I12" s="120"/>
      <c r="J12" s="121"/>
      <c r="K12" s="95"/>
      <c r="L12" s="95"/>
      <c r="M12" s="95"/>
      <c r="N12" s="95"/>
      <c r="O12" s="95"/>
      <c r="P12" s="95"/>
      <c r="Q12" s="95"/>
      <c r="R12" s="95"/>
      <c r="S12" s="95"/>
      <c r="T12" s="95"/>
      <c r="U12" s="95"/>
      <c r="V12" s="95"/>
      <c r="W12" s="95"/>
      <c r="X12" s="95"/>
      <c r="Y12" s="95"/>
      <c r="Z12" s="95"/>
      <c r="AA12" s="95"/>
      <c r="AB12" s="95"/>
      <c r="AC12" s="95"/>
    </row>
    <row r="13" ht="13.5" customHeight="1">
      <c r="A13" s="95"/>
      <c r="B13" s="109"/>
      <c r="C13" s="109" t="s">
        <v>962</v>
      </c>
      <c r="D13" s="109" t="s">
        <v>952</v>
      </c>
      <c r="E13" s="122" t="s">
        <v>963</v>
      </c>
      <c r="F13" s="117"/>
      <c r="G13" s="95"/>
      <c r="H13" s="123"/>
      <c r="I13" s="124" t="s">
        <v>964</v>
      </c>
      <c r="J13" s="125"/>
      <c r="K13" s="95"/>
      <c r="L13" s="95"/>
      <c r="M13" s="95"/>
      <c r="N13" s="95"/>
      <c r="O13" s="95"/>
      <c r="P13" s="95"/>
      <c r="Q13" s="95"/>
      <c r="R13" s="95"/>
      <c r="S13" s="95"/>
      <c r="T13" s="95"/>
      <c r="U13" s="95"/>
      <c r="V13" s="95"/>
      <c r="W13" s="95"/>
      <c r="X13" s="95"/>
      <c r="Y13" s="95"/>
      <c r="Z13" s="95"/>
      <c r="AA13" s="95"/>
      <c r="AB13" s="95"/>
      <c r="AC13" s="95"/>
    </row>
    <row r="14" ht="14.25" customHeight="1">
      <c r="A14" s="95"/>
      <c r="B14" s="109"/>
      <c r="C14" s="109"/>
      <c r="D14" s="109"/>
      <c r="E14" s="109"/>
      <c r="F14" s="109"/>
      <c r="G14" s="95"/>
      <c r="H14" s="126"/>
      <c r="I14" s="127"/>
      <c r="J14" s="128"/>
      <c r="K14" s="95"/>
      <c r="L14" s="95"/>
      <c r="M14" s="95"/>
      <c r="N14" s="95"/>
      <c r="O14" s="95"/>
      <c r="P14" s="95"/>
      <c r="Q14" s="95"/>
      <c r="R14" s="95"/>
      <c r="S14" s="95"/>
      <c r="T14" s="95"/>
      <c r="U14" s="95"/>
      <c r="V14" s="95"/>
      <c r="W14" s="95"/>
      <c r="X14" s="95"/>
      <c r="Y14" s="95"/>
      <c r="Z14" s="95"/>
      <c r="AA14" s="95"/>
      <c r="AB14" s="95"/>
      <c r="AC14" s="95"/>
    </row>
    <row r="15" ht="13.5" customHeight="1">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row>
    <row r="16" ht="13.5" customHeigh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row>
    <row r="17" ht="13.5" customHeight="1">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row>
    <row r="18" ht="13.5" customHeight="1">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row>
    <row r="19" ht="13.5" customHeight="1">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row>
    <row r="20" ht="13.5" customHeight="1">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row>
    <row r="21" ht="13.5" customHeight="1">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row>
    <row r="22" ht="13.5" customHeight="1">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row>
    <row r="23" ht="13.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row>
    <row r="24" ht="13.5" customHeight="1">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row>
    <row r="25" ht="13.5"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row>
    <row r="26" ht="13.5" customHeight="1">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row>
    <row r="27" ht="13.5" customHeight="1">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row>
    <row r="28" ht="13.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row>
    <row r="29" ht="13.5" customHeight="1">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row>
    <row r="30" ht="13.5" customHeight="1">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row>
    <row r="31" ht="13.5" customHeight="1">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row>
    <row r="32" ht="13.5" customHeight="1">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row>
    <row r="33" ht="13.5" customHeight="1">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row>
    <row r="34" ht="13.5" customHeight="1">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row>
    <row r="35" ht="13.5" customHeight="1">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row>
    <row r="36" ht="13.5"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ht="13.5"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row>
    <row r="38" ht="13.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row>
    <row r="39" ht="13.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row>
    <row r="40" ht="13.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row>
    <row r="41" ht="13.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row>
    <row r="42" ht="13.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row>
    <row r="43" ht="13.5"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ht="13.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row>
    <row r="45" ht="13.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row>
    <row r="46" ht="13.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row>
    <row r="47" ht="13.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ht="13.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ht="13.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ht="13.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ht="13.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row>
    <row r="52" ht="13.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row>
    <row r="53" ht="13.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row>
    <row r="54" ht="13.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row>
    <row r="55" ht="13.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row>
    <row r="56" ht="13.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row>
    <row r="57" ht="13.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row>
    <row r="58" ht="13.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row>
    <row r="59" ht="13.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row>
    <row r="60" ht="13.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row>
    <row r="61" ht="13.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row>
    <row r="62" ht="13.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row>
    <row r="63" ht="13.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row>
    <row r="64" ht="13.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row>
    <row r="65" ht="13.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row>
    <row r="66" ht="13.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row>
    <row r="67" ht="13.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ht="13.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row r="69" ht="13.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row>
    <row r="70" ht="13.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row>
    <row r="71" ht="13.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row>
    <row r="72" ht="13.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row>
    <row r="73" ht="13.5" customHeight="1">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row>
    <row r="74" ht="13.5" customHeight="1">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row>
    <row r="75" ht="13.5" customHeight="1">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row>
    <row r="76" ht="13.5" customHeight="1">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row>
    <row r="77" ht="13.5" customHeight="1">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row>
    <row r="78" ht="13.5" customHeight="1">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row>
    <row r="79" ht="13.5" customHeight="1">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row>
    <row r="80" ht="13.5" customHeight="1">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row>
    <row r="81" ht="13.5" customHeight="1">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row>
    <row r="82" ht="13.5" customHeight="1">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row>
    <row r="83" ht="13.5" customHeight="1">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ht="13.5" customHeight="1">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row>
    <row r="85" ht="13.5" customHeight="1">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row>
    <row r="86" ht="13.5" customHeight="1">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row>
    <row r="87" ht="13.5" customHeight="1">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row>
    <row r="88" ht="13.5" customHeight="1">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row>
    <row r="89" ht="13.5" customHeight="1">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row>
    <row r="90" ht="13.5" customHeight="1">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row>
    <row r="91" ht="13.5" customHeight="1">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row>
    <row r="92" ht="13.5" customHeight="1">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row>
    <row r="93" ht="13.5" customHeight="1">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row>
    <row r="94" ht="13.5" customHeight="1">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row>
    <row r="95" ht="13.5" customHeight="1">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row>
    <row r="96" ht="13.5" customHeight="1">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row>
    <row r="97" ht="13.5" customHeight="1">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row>
    <row r="98" ht="13.5" customHeight="1">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row>
    <row r="99" ht="13.5" customHeight="1">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row>
    <row r="100" ht="13.5" customHeight="1">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row>
    <row r="101" ht="13.5" customHeight="1">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row>
    <row r="102" ht="13.5" customHeight="1">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row>
    <row r="103" ht="13.5" customHeight="1">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row>
    <row r="104" ht="13.5" customHeight="1">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row>
    <row r="105" ht="13.5" customHeight="1">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row>
    <row r="106" ht="13.5" customHeight="1">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row>
    <row r="107" ht="13.5" customHeight="1">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row>
    <row r="108" ht="13.5" customHeight="1">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row>
    <row r="109" ht="13.5" customHeight="1">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row>
    <row r="110" ht="13.5" customHeight="1">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row>
    <row r="111" ht="13.5" customHeight="1">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row>
    <row r="112" ht="13.5" customHeight="1">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row>
    <row r="113" ht="13.5" customHeight="1">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row>
    <row r="114" ht="13.5" customHeight="1">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row>
    <row r="115" ht="13.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row>
    <row r="116" ht="13.5" customHeight="1">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row>
    <row r="117" ht="13.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row>
    <row r="118" ht="13.5" customHeight="1">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row>
    <row r="119" ht="13.5" customHeight="1">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row>
    <row r="120" ht="13.5" customHeight="1">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row>
    <row r="121" ht="13.5" customHeight="1">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row>
    <row r="122" ht="13.5" customHeight="1">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row>
    <row r="123" ht="13.5" customHeight="1">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row>
    <row r="124" ht="13.5" customHeight="1">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row>
    <row r="125" ht="13.5" customHeight="1">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row>
    <row r="126" ht="13.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C126" s="95"/>
    </row>
    <row r="127" ht="13.5" customHeight="1">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row>
    <row r="128" ht="13.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row>
    <row r="129" ht="13.5" customHeight="1">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row>
    <row r="130" ht="13.5" customHeight="1">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row>
    <row r="131" ht="13.5" customHeight="1">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row>
    <row r="132" ht="13.5" customHeight="1">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row>
    <row r="133" ht="13.5" customHeight="1">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row>
    <row r="134" ht="13.5" customHeight="1">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row>
    <row r="135" ht="13.5" customHeight="1">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row>
    <row r="136" ht="13.5" customHeight="1">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row>
    <row r="137" ht="13.5" customHeight="1">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c r="AA137" s="95"/>
      <c r="AB137" s="95"/>
      <c r="AC137" s="95"/>
    </row>
    <row r="138" ht="13.5" customHeight="1">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c r="AA138" s="95"/>
      <c r="AB138" s="95"/>
      <c r="AC138" s="95"/>
    </row>
    <row r="139" ht="13.5" customHeight="1">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row>
    <row r="140" ht="13.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row>
    <row r="141" ht="13.5" customHeight="1">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row>
    <row r="142" ht="13.5" customHeight="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c r="AA142" s="95"/>
      <c r="AB142" s="95"/>
      <c r="AC142" s="95"/>
    </row>
    <row r="143" ht="13.5" customHeight="1">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c r="AA143" s="95"/>
      <c r="AB143" s="95"/>
      <c r="AC143" s="95"/>
    </row>
    <row r="144" ht="13.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row>
    <row r="145" ht="13.5" customHeight="1">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c r="AA145" s="95"/>
      <c r="AB145" s="95"/>
      <c r="AC145" s="95"/>
    </row>
    <row r="146" ht="13.5" customHeight="1">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row>
    <row r="147" ht="13.5" customHeight="1">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c r="AA147" s="95"/>
      <c r="AB147" s="95"/>
      <c r="AC147" s="95"/>
    </row>
    <row r="148" ht="13.5" customHeight="1">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row>
    <row r="149" ht="13.5" customHeight="1">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row>
    <row r="150" ht="13.5" customHeight="1">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c r="AA150" s="95"/>
      <c r="AB150" s="95"/>
      <c r="AC150" s="95"/>
    </row>
    <row r="151" ht="13.5" customHeight="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row>
    <row r="152" ht="13.5" customHeight="1">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row>
    <row r="153" ht="13.5" customHeight="1">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row>
    <row r="154" ht="13.5" customHeight="1">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c r="AA154" s="95"/>
      <c r="AB154" s="95"/>
      <c r="AC154" s="95"/>
    </row>
    <row r="155" ht="13.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row>
    <row r="156" ht="13.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row>
    <row r="157" ht="13.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row>
    <row r="158" ht="13.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row>
    <row r="159" ht="13.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row>
    <row r="160" ht="13.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row>
    <row r="161" ht="13.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row>
    <row r="162" ht="13.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row>
    <row r="163" ht="13.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row>
    <row r="164" ht="13.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row>
    <row r="165" ht="13.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row>
    <row r="166" ht="13.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row>
    <row r="167" ht="13.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row>
    <row r="168" ht="13.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row>
    <row r="169" ht="13.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row>
    <row r="170" ht="13.5" customHeight="1">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row>
    <row r="171" ht="13.5" customHeight="1">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row>
    <row r="172" ht="13.5" customHeight="1">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c r="AB172" s="95"/>
      <c r="AC172" s="95"/>
    </row>
    <row r="173" ht="13.5" customHeight="1">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row>
    <row r="174" ht="13.5" customHeight="1">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row>
    <row r="175" ht="13.5" customHeight="1">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row>
    <row r="176" ht="13.5" customHeight="1">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row>
    <row r="177" ht="13.5" customHeight="1">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row>
    <row r="178" ht="13.5" customHeight="1">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row>
    <row r="179" ht="13.5" customHeight="1">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row>
    <row r="180" ht="13.5" customHeight="1">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c r="AB180" s="95"/>
      <c r="AC180" s="95"/>
    </row>
    <row r="181" ht="13.5" customHeight="1">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row>
    <row r="182" ht="13.5" customHeight="1">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row>
    <row r="183" ht="13.5" customHeight="1">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row>
    <row r="184" ht="13.5" customHeight="1">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c r="AB184" s="95"/>
      <c r="AC184" s="95"/>
    </row>
    <row r="185" ht="13.5" customHeight="1">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c r="AB185" s="95"/>
      <c r="AC185" s="95"/>
    </row>
    <row r="186" ht="13.5" customHeight="1">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row>
    <row r="187" ht="13.5" customHeight="1">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row>
    <row r="188" ht="13.5" customHeight="1">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row>
    <row r="189" ht="13.5" customHeight="1">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row>
    <row r="190" ht="13.5" customHeight="1">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row>
    <row r="191" ht="13.5" customHeight="1">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row>
    <row r="192" ht="13.5" customHeight="1">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c r="AB192" s="95"/>
      <c r="AC192" s="95"/>
    </row>
    <row r="193" ht="13.5" customHeight="1">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c r="AB193" s="95"/>
      <c r="AC193" s="95"/>
    </row>
    <row r="194" ht="13.5" customHeight="1">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row>
    <row r="195" ht="13.5" customHeight="1">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row>
    <row r="196" ht="13.5" customHeight="1">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c r="AB196" s="95"/>
      <c r="AC196" s="95"/>
    </row>
    <row r="197" ht="13.5" customHeight="1">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c r="AB197" s="95"/>
      <c r="AC197" s="95"/>
    </row>
    <row r="198" ht="13.5" customHeight="1">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row>
    <row r="199" ht="13.5" customHeight="1">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row>
    <row r="200" ht="13.5" customHeight="1">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c r="AB200" s="95"/>
      <c r="AC200" s="95"/>
    </row>
    <row r="201" ht="13.5" customHeight="1">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row>
    <row r="202" ht="13.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row>
    <row r="203" ht="13.5" customHeight="1">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row>
    <row r="204" ht="13.5" customHeight="1">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row>
    <row r="205" ht="13.5" customHeight="1">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c r="AB205" s="95"/>
      <c r="AC205" s="95"/>
    </row>
    <row r="206" ht="13.5" customHeight="1">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row>
    <row r="207" ht="13.5" customHeight="1">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row>
    <row r="208" ht="13.5" customHeight="1">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c r="AB208" s="95"/>
      <c r="AC208" s="95"/>
    </row>
    <row r="209" ht="13.5" customHeight="1">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c r="AB209" s="95"/>
      <c r="AC209" s="95"/>
    </row>
    <row r="210" ht="13.5" customHeight="1">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c r="AB210" s="95"/>
      <c r="AC210" s="95"/>
    </row>
    <row r="211" ht="13.5" customHeight="1">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c r="AB211" s="95"/>
      <c r="AC211" s="95"/>
    </row>
    <row r="212" ht="13.5" customHeight="1">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c r="AB212" s="95"/>
      <c r="AC212" s="95"/>
    </row>
    <row r="213" ht="13.5" customHeight="1">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c r="AB213" s="95"/>
      <c r="AC213" s="95"/>
    </row>
    <row r="214" ht="13.5" customHeight="1">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row>
    <row r="215" ht="13.5" customHeight="1">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row>
    <row r="216" ht="13.5" customHeight="1">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c r="AB216" s="95"/>
      <c r="AC216" s="95"/>
    </row>
    <row r="217" ht="13.5" customHeight="1">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c r="AB217" s="95"/>
      <c r="AC217" s="95"/>
    </row>
    <row r="218" ht="13.5" customHeight="1">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c r="AB218" s="95"/>
      <c r="AC218" s="95"/>
    </row>
    <row r="219" ht="13.5" customHeight="1">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row>
    <row r="220" ht="13.5" customHeight="1">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c r="AB220" s="95"/>
      <c r="AC220" s="95"/>
    </row>
    <row r="221" ht="13.5" customHeight="1">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c r="AB221" s="95"/>
      <c r="AC221" s="95"/>
    </row>
    <row r="222" ht="13.5" customHeight="1">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c r="AB222" s="95"/>
      <c r="AC222" s="95"/>
    </row>
    <row r="223" ht="13.5" customHeight="1">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c r="AB223" s="95"/>
      <c r="AC223" s="95"/>
    </row>
    <row r="224" ht="13.5" customHeight="1">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c r="AB224" s="95"/>
      <c r="AC224" s="95"/>
    </row>
    <row r="225" ht="13.5" customHeight="1">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row>
    <row r="226" ht="13.5" customHeight="1">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c r="AB226" s="95"/>
      <c r="AC226" s="95"/>
    </row>
    <row r="227" ht="13.5" customHeight="1">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c r="AB227" s="95"/>
      <c r="AC227" s="95"/>
    </row>
    <row r="228" ht="13.5" customHeight="1">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row>
    <row r="229" ht="13.5" customHeight="1">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c r="AB229" s="95"/>
      <c r="AC229" s="95"/>
    </row>
    <row r="230" ht="13.5" customHeight="1">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c r="AB230" s="95"/>
      <c r="AC230" s="95"/>
    </row>
    <row r="231" ht="13.5" customHeight="1">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row>
    <row r="232" ht="13.5" customHeight="1">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c r="AB232" s="95"/>
      <c r="AC232" s="95"/>
    </row>
    <row r="233" ht="13.5" customHeight="1">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row>
    <row r="234" ht="13.5" customHeight="1">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row>
    <row r="235" ht="13.5" customHeight="1">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row>
    <row r="236" ht="13.5" customHeight="1">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row>
    <row r="237" ht="13.5" customHeight="1">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row>
    <row r="238" ht="13.5" customHeight="1">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row>
    <row r="239" ht="13.5" customHeight="1">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row>
    <row r="240" ht="13.5" customHeight="1">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row>
    <row r="241" ht="13.5" customHeight="1">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row>
    <row r="242" ht="13.5" customHeight="1">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row>
    <row r="243" ht="13.5" customHeight="1">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row>
    <row r="244" ht="13.5" customHeight="1">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c r="AB244" s="95"/>
      <c r="AC244" s="95"/>
    </row>
    <row r="245" ht="13.5" customHeight="1">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row>
    <row r="246" ht="13.5" customHeight="1">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row>
    <row r="247" ht="13.5" customHeight="1">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row>
    <row r="248" ht="13.5" customHeight="1">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row>
    <row r="249" ht="13.5" customHeight="1">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row>
    <row r="250" ht="13.5" customHeight="1">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row>
    <row r="251" ht="13.5" customHeight="1">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c r="AB251" s="95"/>
      <c r="AC251" s="95"/>
    </row>
    <row r="252" ht="13.5" customHeight="1">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row>
    <row r="253" ht="13.5" customHeight="1">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row>
    <row r="254" ht="13.5" customHeight="1">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row>
    <row r="255" ht="13.5" customHeight="1">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row>
    <row r="256" ht="13.5" customHeight="1">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5"/>
      <c r="AC256" s="95"/>
    </row>
    <row r="257" ht="13.5" customHeight="1">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row>
    <row r="258" ht="13.5" customHeight="1">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row>
    <row r="259" ht="13.5" customHeight="1">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c r="AB259" s="95"/>
      <c r="AC259" s="95"/>
    </row>
    <row r="260" ht="13.5" customHeight="1">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c r="AB260" s="95"/>
      <c r="AC260" s="95"/>
    </row>
    <row r="261" ht="13.5" customHeight="1">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row>
    <row r="262" ht="13.5" customHeight="1">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row>
    <row r="263" ht="13.5" customHeight="1">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c r="AB263" s="95"/>
      <c r="AC263" s="95"/>
    </row>
    <row r="264" ht="13.5" customHeight="1">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row>
    <row r="265" ht="13.5" customHeight="1">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row>
    <row r="266" ht="13.5" customHeight="1">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row>
    <row r="267" ht="13.5" customHeight="1">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c r="AB267" s="95"/>
      <c r="AC267" s="95"/>
    </row>
    <row r="268" ht="13.5" customHeight="1">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c r="AB268" s="95"/>
      <c r="AC268" s="95"/>
    </row>
    <row r="269" ht="13.5" customHeight="1">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row>
    <row r="270" ht="13.5" customHeight="1">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row>
    <row r="271" ht="13.5" customHeight="1">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row>
    <row r="272" ht="13.5" customHeight="1">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c r="AB272" s="95"/>
      <c r="AC272" s="95"/>
    </row>
    <row r="273" ht="13.5" customHeight="1">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row>
    <row r="274" ht="13.5" customHeight="1">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row>
    <row r="275" ht="13.5" customHeight="1">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c r="AB275" s="95"/>
      <c r="AC275" s="95"/>
    </row>
    <row r="276" ht="13.5" customHeight="1">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c r="AB276" s="95"/>
      <c r="AC276" s="95"/>
    </row>
    <row r="277" ht="13.5" customHeight="1">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c r="AB277" s="95"/>
      <c r="AC277" s="95"/>
    </row>
    <row r="278" ht="13.5" customHeight="1">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c r="AB278" s="95"/>
      <c r="AC278" s="95"/>
    </row>
    <row r="279" ht="13.5" customHeight="1">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c r="AB279" s="95"/>
      <c r="AC279" s="95"/>
    </row>
    <row r="280" ht="13.5" customHeight="1">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row>
    <row r="281" ht="13.5" customHeight="1">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c r="AB281" s="95"/>
      <c r="AC281" s="95"/>
    </row>
    <row r="282" ht="13.5" customHeight="1">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c r="AB282" s="95"/>
      <c r="AC282" s="95"/>
    </row>
    <row r="283" ht="13.5" customHeight="1">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c r="AB283" s="95"/>
      <c r="AC283" s="95"/>
    </row>
    <row r="284" ht="13.5" customHeight="1">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c r="AB284" s="95"/>
      <c r="AC284" s="95"/>
    </row>
    <row r="285" ht="13.5" customHeight="1">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c r="AB285" s="95"/>
      <c r="AC285" s="95"/>
    </row>
    <row r="286" ht="13.5" customHeight="1">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c r="AB286" s="95"/>
      <c r="AC286" s="95"/>
    </row>
    <row r="287" ht="13.5" customHeight="1">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c r="AB287" s="95"/>
      <c r="AC287" s="95"/>
    </row>
    <row r="288" ht="13.5" customHeight="1">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row>
    <row r="289" ht="13.5" customHeight="1">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c r="AB289" s="95"/>
      <c r="AC289" s="95"/>
    </row>
    <row r="290" ht="13.5" customHeight="1">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c r="AB290" s="95"/>
      <c r="AC290" s="95"/>
    </row>
    <row r="291" ht="13.5" customHeight="1">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c r="AB291" s="95"/>
      <c r="AC291" s="95"/>
    </row>
    <row r="292" ht="13.5" customHeight="1">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c r="AB292" s="95"/>
      <c r="AC292" s="95"/>
    </row>
    <row r="293" ht="13.5" customHeight="1">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row>
    <row r="294" ht="13.5" customHeight="1">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c r="AB294" s="95"/>
      <c r="AC294" s="95"/>
    </row>
    <row r="295" ht="13.5" customHeight="1">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c r="AB295" s="95"/>
      <c r="AC295" s="95"/>
    </row>
    <row r="296" ht="13.5" customHeight="1">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c r="AB296" s="95"/>
      <c r="AC296" s="95"/>
    </row>
    <row r="297" ht="13.5" customHeight="1">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row>
    <row r="298" ht="13.5" customHeight="1">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row>
    <row r="299" ht="13.5" customHeight="1">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c r="AB299" s="95"/>
      <c r="AC299" s="95"/>
    </row>
    <row r="300" ht="13.5" customHeight="1">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row>
    <row r="301" ht="13.5" customHeight="1">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row>
    <row r="302" ht="13.5" customHeight="1">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c r="AB302" s="95"/>
      <c r="AC302" s="95"/>
    </row>
    <row r="303" ht="13.5" customHeight="1">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c r="AB303" s="95"/>
      <c r="AC303" s="95"/>
    </row>
    <row r="304" ht="13.5" customHeight="1">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row>
    <row r="305" ht="13.5" customHeight="1">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row>
    <row r="306" ht="13.5" customHeight="1">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c r="AB306" s="95"/>
      <c r="AC306" s="95"/>
    </row>
    <row r="307" ht="13.5" customHeight="1">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row>
    <row r="308" ht="13.5" customHeight="1">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row>
    <row r="309" ht="13.5" customHeight="1">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row>
    <row r="310" ht="13.5" customHeight="1">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c r="AB310" s="95"/>
      <c r="AC310" s="95"/>
    </row>
    <row r="311" ht="13.5" customHeight="1">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row>
    <row r="312" ht="13.5" customHeight="1">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row>
    <row r="313" ht="13.5" customHeight="1">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row>
    <row r="314" ht="13.5" customHeight="1">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row>
    <row r="315" ht="13.5" customHeight="1">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c r="AB315" s="95"/>
      <c r="AC315" s="95"/>
    </row>
    <row r="316" ht="13.5" customHeight="1">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row>
    <row r="317" ht="13.5" customHeight="1">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row>
    <row r="318" ht="13.5" customHeight="1">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c r="AB318" s="95"/>
      <c r="AC318" s="95"/>
    </row>
    <row r="319" ht="13.5" customHeight="1">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row>
    <row r="320" ht="13.5" customHeight="1">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row>
    <row r="321" ht="13.5" customHeight="1">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row>
    <row r="322" ht="13.5" customHeight="1">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row>
    <row r="323" ht="13.5" customHeight="1">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c r="AB323" s="95"/>
      <c r="AC323" s="95"/>
    </row>
    <row r="324" ht="13.5" customHeight="1">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row>
    <row r="325" ht="13.5" customHeight="1">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row>
    <row r="326" ht="13.5" customHeight="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c r="AB326" s="95"/>
      <c r="AC326" s="95"/>
    </row>
    <row r="327" ht="13.5" customHeight="1">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c r="AB327" s="95"/>
      <c r="AC327" s="95"/>
    </row>
    <row r="328" ht="13.5" customHeight="1">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row>
    <row r="329" ht="13.5" customHeight="1">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row>
    <row r="330" ht="13.5" customHeight="1">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c r="AB330" s="95"/>
      <c r="AC330" s="95"/>
    </row>
    <row r="331" ht="13.5" customHeight="1">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c r="AB331" s="95"/>
      <c r="AC331" s="95"/>
    </row>
    <row r="332" ht="13.5" customHeight="1">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row>
    <row r="333" ht="13.5" customHeight="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row>
    <row r="334" ht="13.5" customHeight="1">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row>
    <row r="335" ht="13.5" customHeight="1">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c r="AB335" s="95"/>
      <c r="AC335" s="95"/>
    </row>
    <row r="336" ht="13.5" customHeight="1">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row>
    <row r="337" ht="13.5" customHeight="1">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row>
    <row r="338" ht="13.5" customHeight="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c r="AB338" s="95"/>
      <c r="AC338" s="95"/>
    </row>
    <row r="339" ht="13.5" customHeight="1">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c r="AB339" s="95"/>
      <c r="AC339" s="95"/>
    </row>
    <row r="340" ht="13.5" customHeight="1">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row>
    <row r="341" ht="13.5" customHeight="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row>
    <row r="342" ht="13.5" customHeight="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c r="AB342" s="95"/>
      <c r="AC342" s="95"/>
    </row>
    <row r="343" ht="13.5" customHeight="1">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row>
    <row r="344" ht="13.5" customHeight="1">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c r="AB344" s="95"/>
      <c r="AC344" s="95"/>
    </row>
    <row r="345" ht="13.5" customHeight="1">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c r="AB345" s="95"/>
      <c r="AC345" s="95"/>
    </row>
    <row r="346" ht="13.5" customHeight="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c r="AB346" s="95"/>
      <c r="AC346" s="95"/>
    </row>
    <row r="347" ht="13.5" customHeight="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c r="AB347" s="95"/>
      <c r="AC347" s="95"/>
    </row>
    <row r="348" ht="13.5" customHeight="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row>
    <row r="349" ht="13.5" customHeight="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c r="AB349" s="95"/>
      <c r="AC349" s="95"/>
    </row>
    <row r="350" ht="13.5" customHeight="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c r="AB350" s="95"/>
      <c r="AC350" s="95"/>
    </row>
    <row r="351" ht="13.5" customHeight="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c r="AB351" s="95"/>
      <c r="AC351" s="95"/>
    </row>
    <row r="352" ht="13.5" customHeight="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c r="AB352" s="95"/>
      <c r="AC352" s="95"/>
    </row>
    <row r="353" ht="13.5" customHeight="1">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c r="AB353" s="95"/>
      <c r="AC353" s="95"/>
    </row>
    <row r="354" ht="13.5" customHeight="1">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c r="AB354" s="95"/>
      <c r="AC354" s="95"/>
    </row>
    <row r="355" ht="13.5" customHeight="1">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c r="AB355" s="95"/>
      <c r="AC355" s="95"/>
    </row>
    <row r="356" ht="13.5" customHeight="1">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c r="AB356" s="95"/>
      <c r="AC356" s="95"/>
    </row>
    <row r="357" ht="13.5" customHeight="1">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c r="AB357" s="95"/>
      <c r="AC357" s="95"/>
    </row>
    <row r="358" ht="13.5" customHeight="1">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c r="AB358" s="95"/>
      <c r="AC358" s="95"/>
    </row>
    <row r="359" ht="13.5" customHeight="1">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c r="AB359" s="95"/>
      <c r="AC359" s="95"/>
    </row>
    <row r="360" ht="13.5" customHeight="1">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c r="AB360" s="95"/>
      <c r="AC360" s="95"/>
    </row>
    <row r="361" ht="13.5" customHeight="1">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c r="AB361" s="95"/>
      <c r="AC361" s="95"/>
    </row>
    <row r="362" ht="13.5" customHeight="1">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c r="AB362" s="95"/>
      <c r="AC362" s="95"/>
    </row>
    <row r="363" ht="13.5" customHeight="1">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c r="AB363" s="95"/>
      <c r="AC363" s="95"/>
    </row>
    <row r="364" ht="13.5" customHeight="1">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c r="AB364" s="95"/>
      <c r="AC364" s="95"/>
    </row>
    <row r="365" ht="13.5" customHeight="1">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c r="AB365" s="95"/>
      <c r="AC365" s="95"/>
    </row>
    <row r="366" ht="13.5" customHeight="1">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c r="AB366" s="95"/>
      <c r="AC366" s="95"/>
    </row>
    <row r="367" ht="13.5" customHeight="1">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row>
    <row r="368" ht="13.5" customHeight="1">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row>
    <row r="369" ht="13.5" customHeight="1">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row>
    <row r="370" ht="13.5" customHeight="1">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c r="AB370" s="95"/>
      <c r="AC370" s="95"/>
    </row>
    <row r="371" ht="13.5" customHeight="1">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row>
    <row r="372" ht="13.5" customHeight="1">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c r="AB372" s="95"/>
      <c r="AC372" s="95"/>
    </row>
    <row r="373" ht="13.5" customHeight="1">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c r="AB373" s="95"/>
      <c r="AC373" s="95"/>
    </row>
    <row r="374" ht="13.5" customHeight="1">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c r="AB374" s="95"/>
      <c r="AC374" s="95"/>
    </row>
    <row r="375" ht="13.5" customHeight="1">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c r="AB375" s="95"/>
      <c r="AC375" s="95"/>
    </row>
    <row r="376" ht="13.5" customHeight="1">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c r="AB376" s="95"/>
      <c r="AC376" s="95"/>
    </row>
    <row r="377" ht="13.5" customHeight="1">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c r="AB377" s="95"/>
      <c r="AC377" s="95"/>
    </row>
    <row r="378" ht="13.5" customHeight="1">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c r="AB378" s="95"/>
      <c r="AC378" s="95"/>
    </row>
    <row r="379" ht="13.5" customHeight="1">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row>
    <row r="380" ht="13.5" customHeight="1">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c r="AB380" s="95"/>
      <c r="AC380" s="95"/>
    </row>
    <row r="381" ht="13.5" customHeight="1">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c r="AB381" s="95"/>
      <c r="AC381" s="95"/>
    </row>
    <row r="382" ht="13.5" customHeight="1">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c r="AB382" s="95"/>
      <c r="AC382" s="95"/>
    </row>
    <row r="383" ht="13.5" customHeight="1">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c r="AB383" s="95"/>
      <c r="AC383" s="95"/>
    </row>
    <row r="384" ht="13.5" customHeight="1">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c r="AB384" s="95"/>
      <c r="AC384" s="95"/>
    </row>
    <row r="385" ht="13.5" customHeight="1">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c r="AB385" s="95"/>
      <c r="AC385" s="95"/>
    </row>
    <row r="386" ht="13.5" customHeight="1">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c r="AB386" s="95"/>
      <c r="AC386" s="95"/>
    </row>
    <row r="387" ht="13.5" customHeight="1">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c r="AB387" s="95"/>
      <c r="AC387" s="95"/>
    </row>
    <row r="388" ht="13.5" customHeight="1">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row>
    <row r="389" ht="13.5" customHeight="1">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c r="AB389" s="95"/>
      <c r="AC389" s="95"/>
    </row>
    <row r="390" ht="13.5" customHeight="1">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c r="AB390" s="95"/>
      <c r="AC390" s="95"/>
    </row>
    <row r="391" ht="13.5" customHeight="1">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c r="AB391" s="95"/>
      <c r="AC391" s="95"/>
    </row>
    <row r="392" ht="13.5" customHeight="1">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c r="AB392" s="95"/>
      <c r="AC392" s="95"/>
    </row>
    <row r="393" ht="13.5" customHeight="1">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c r="AB393" s="95"/>
      <c r="AC393" s="95"/>
    </row>
    <row r="394" ht="13.5" customHeight="1">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c r="AB394" s="95"/>
      <c r="AC394" s="95"/>
    </row>
    <row r="395" ht="13.5" customHeight="1">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c r="AB395" s="95"/>
      <c r="AC395" s="95"/>
    </row>
    <row r="396" ht="13.5" customHeight="1">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c r="AB396" s="95"/>
      <c r="AC396" s="95"/>
    </row>
    <row r="397" ht="13.5" customHeight="1">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c r="AB397" s="95"/>
      <c r="AC397" s="95"/>
    </row>
    <row r="398" ht="13.5" customHeight="1">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c r="AB398" s="95"/>
      <c r="AC398" s="95"/>
    </row>
    <row r="399" ht="13.5" customHeight="1">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c r="AB399" s="95"/>
      <c r="AC399" s="95"/>
    </row>
    <row r="400" ht="13.5" customHeight="1">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c r="AB400" s="95"/>
      <c r="AC400" s="95"/>
    </row>
    <row r="401" ht="13.5" customHeight="1">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c r="AB401" s="95"/>
      <c r="AC401" s="95"/>
    </row>
    <row r="402" ht="13.5" customHeight="1">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c r="AB402" s="95"/>
      <c r="AC402" s="95"/>
    </row>
    <row r="403" ht="13.5" customHeight="1">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c r="AB403" s="95"/>
      <c r="AC403" s="95"/>
    </row>
    <row r="404" ht="13.5" customHeight="1">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c r="AB404" s="95"/>
      <c r="AC404" s="95"/>
    </row>
    <row r="405" ht="13.5" customHeight="1">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c r="AB405" s="95"/>
      <c r="AC405" s="95"/>
    </row>
    <row r="406" ht="13.5" customHeight="1">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c r="AA406" s="95"/>
      <c r="AB406" s="95"/>
      <c r="AC406" s="95"/>
    </row>
    <row r="407" ht="13.5" customHeight="1">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c r="AA407" s="95"/>
      <c r="AB407" s="95"/>
      <c r="AC407" s="95"/>
    </row>
    <row r="408" ht="13.5" customHeight="1">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row>
    <row r="409" ht="13.5" customHeight="1">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c r="AA409" s="95"/>
      <c r="AB409" s="95"/>
      <c r="AC409" s="95"/>
    </row>
    <row r="410" ht="13.5" customHeight="1">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c r="AA410" s="95"/>
      <c r="AB410" s="95"/>
      <c r="AC410" s="95"/>
    </row>
    <row r="411" ht="13.5" customHeight="1">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c r="AA411" s="95"/>
      <c r="AB411" s="95"/>
      <c r="AC411" s="95"/>
    </row>
    <row r="412" ht="13.5" customHeight="1">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c r="AA412" s="95"/>
      <c r="AB412" s="95"/>
      <c r="AC412" s="95"/>
    </row>
    <row r="413" ht="13.5" customHeight="1">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c r="AA413" s="95"/>
      <c r="AB413" s="95"/>
      <c r="AC413" s="95"/>
    </row>
    <row r="414" ht="13.5" customHeight="1">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c r="AA414" s="95"/>
      <c r="AB414" s="95"/>
      <c r="AC414" s="95"/>
    </row>
    <row r="415" ht="13.5" customHeight="1">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c r="AA415" s="95"/>
      <c r="AB415" s="95"/>
      <c r="AC415" s="95"/>
    </row>
    <row r="416" ht="13.5" customHeight="1">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c r="AA416" s="95"/>
      <c r="AB416" s="95"/>
      <c r="AC416" s="95"/>
    </row>
    <row r="417" ht="13.5" customHeight="1">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c r="AA417" s="95"/>
      <c r="AB417" s="95"/>
      <c r="AC417" s="95"/>
    </row>
    <row r="418" ht="13.5" customHeight="1">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c r="AA418" s="95"/>
      <c r="AB418" s="95"/>
      <c r="AC418" s="95"/>
    </row>
    <row r="419" ht="13.5" customHeight="1">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row>
    <row r="420" ht="13.5" customHeight="1">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c r="AA420" s="95"/>
      <c r="AB420" s="95"/>
      <c r="AC420" s="95"/>
    </row>
    <row r="421" ht="13.5" customHeight="1">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c r="AA421" s="95"/>
      <c r="AB421" s="95"/>
      <c r="AC421" s="95"/>
    </row>
    <row r="422" ht="13.5" customHeight="1">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c r="AA422" s="95"/>
      <c r="AB422" s="95"/>
      <c r="AC422" s="95"/>
    </row>
    <row r="423" ht="13.5" customHeight="1">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row>
    <row r="424" ht="13.5" customHeight="1">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c r="AA424" s="95"/>
      <c r="AB424" s="95"/>
      <c r="AC424" s="95"/>
    </row>
    <row r="425" ht="13.5" customHeight="1">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c r="AA425" s="95"/>
      <c r="AB425" s="95"/>
      <c r="AC425" s="95"/>
    </row>
    <row r="426" ht="13.5" customHeight="1">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c r="AA426" s="95"/>
      <c r="AB426" s="95"/>
      <c r="AC426" s="95"/>
    </row>
    <row r="427" ht="13.5" customHeight="1">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row>
    <row r="428" ht="13.5" customHeight="1">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row>
    <row r="429" ht="13.5" customHeight="1">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row>
    <row r="430" ht="13.5" customHeight="1">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c r="AA430" s="95"/>
      <c r="AB430" s="95"/>
      <c r="AC430" s="95"/>
    </row>
    <row r="431" ht="13.5" customHeight="1">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c r="AA431" s="95"/>
      <c r="AB431" s="95"/>
      <c r="AC431" s="95"/>
    </row>
    <row r="432" ht="13.5" customHeight="1">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c r="AA432" s="95"/>
      <c r="AB432" s="95"/>
      <c r="AC432" s="95"/>
    </row>
    <row r="433" ht="13.5" customHeight="1">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c r="AA433" s="95"/>
      <c r="AB433" s="95"/>
      <c r="AC433" s="95"/>
    </row>
    <row r="434" ht="13.5" customHeight="1">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c r="AA434" s="95"/>
      <c r="AB434" s="95"/>
      <c r="AC434" s="95"/>
    </row>
    <row r="435" ht="13.5" customHeight="1">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c r="AA435" s="95"/>
      <c r="AB435" s="95"/>
      <c r="AC435" s="95"/>
    </row>
    <row r="436" ht="13.5" customHeight="1">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c r="AA436" s="95"/>
      <c r="AB436" s="95"/>
      <c r="AC436" s="95"/>
    </row>
    <row r="437" ht="13.5" customHeight="1">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row>
    <row r="438" ht="13.5" customHeight="1">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c r="AA438" s="95"/>
      <c r="AB438" s="95"/>
      <c r="AC438" s="95"/>
    </row>
    <row r="439" ht="13.5" customHeight="1">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c r="AA439" s="95"/>
      <c r="AB439" s="95"/>
      <c r="AC439" s="95"/>
    </row>
    <row r="440" ht="13.5" customHeight="1">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c r="AA440" s="95"/>
      <c r="AB440" s="95"/>
      <c r="AC440" s="95"/>
    </row>
    <row r="441" ht="13.5" customHeight="1">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c r="AA441" s="95"/>
      <c r="AB441" s="95"/>
      <c r="AC441" s="95"/>
    </row>
    <row r="442" ht="13.5" customHeight="1">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c r="AA442" s="95"/>
      <c r="AB442" s="95"/>
      <c r="AC442" s="95"/>
    </row>
    <row r="443" ht="13.5" customHeight="1">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c r="AA443" s="95"/>
      <c r="AB443" s="95"/>
      <c r="AC443" s="95"/>
    </row>
    <row r="444" ht="13.5" customHeight="1">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c r="AA444" s="95"/>
      <c r="AB444" s="95"/>
      <c r="AC444" s="95"/>
    </row>
    <row r="445" ht="13.5" customHeight="1">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c r="AA445" s="95"/>
      <c r="AB445" s="95"/>
      <c r="AC445" s="95"/>
    </row>
    <row r="446" ht="13.5" customHeight="1">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c r="AA446" s="95"/>
      <c r="AB446" s="95"/>
      <c r="AC446" s="95"/>
    </row>
    <row r="447" ht="13.5" customHeight="1">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c r="AA447" s="95"/>
      <c r="AB447" s="95"/>
      <c r="AC447" s="95"/>
    </row>
    <row r="448" ht="13.5" customHeight="1">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c r="AA448" s="95"/>
      <c r="AB448" s="95"/>
      <c r="AC448" s="95"/>
    </row>
    <row r="449" ht="13.5" customHeight="1">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c r="AA449" s="95"/>
      <c r="AB449" s="95"/>
      <c r="AC449" s="95"/>
    </row>
    <row r="450" ht="13.5" customHeight="1">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c r="AA450" s="95"/>
      <c r="AB450" s="95"/>
      <c r="AC450" s="95"/>
    </row>
    <row r="451" ht="13.5" customHeight="1">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c r="AA451" s="95"/>
      <c r="AB451" s="95"/>
      <c r="AC451" s="95"/>
    </row>
    <row r="452" ht="13.5" customHeight="1">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c r="AA452" s="95"/>
      <c r="AB452" s="95"/>
      <c r="AC452" s="95"/>
    </row>
    <row r="453" ht="13.5" customHeight="1">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c r="AA453" s="95"/>
      <c r="AB453" s="95"/>
      <c r="AC453" s="95"/>
    </row>
    <row r="454" ht="13.5" customHeight="1">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row>
    <row r="455" ht="13.5" customHeight="1">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c r="AA455" s="95"/>
      <c r="AB455" s="95"/>
      <c r="AC455" s="95"/>
    </row>
    <row r="456" ht="13.5" customHeight="1">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row>
    <row r="457" ht="13.5" customHeight="1">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c r="AA457" s="95"/>
      <c r="AB457" s="95"/>
      <c r="AC457" s="95"/>
    </row>
    <row r="458" ht="13.5" customHeight="1">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c r="AA458" s="95"/>
      <c r="AB458" s="95"/>
      <c r="AC458" s="95"/>
    </row>
    <row r="459" ht="13.5" customHeight="1">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c r="AA459" s="95"/>
      <c r="AB459" s="95"/>
      <c r="AC459" s="95"/>
    </row>
    <row r="460" ht="13.5" customHeight="1">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c r="AA460" s="95"/>
      <c r="AB460" s="95"/>
      <c r="AC460" s="95"/>
    </row>
    <row r="461" ht="13.5" customHeight="1">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c r="AA461" s="95"/>
      <c r="AB461" s="95"/>
      <c r="AC461" s="95"/>
    </row>
    <row r="462" ht="13.5" customHeight="1">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row>
    <row r="463" ht="13.5" customHeight="1">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c r="AA463" s="95"/>
      <c r="AB463" s="95"/>
      <c r="AC463" s="95"/>
    </row>
    <row r="464" ht="13.5" customHeight="1">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c r="AA464" s="95"/>
      <c r="AB464" s="95"/>
      <c r="AC464" s="95"/>
    </row>
    <row r="465" ht="13.5" customHeight="1">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c r="AA465" s="95"/>
      <c r="AB465" s="95"/>
      <c r="AC465" s="95"/>
    </row>
    <row r="466" ht="13.5" customHeight="1">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c r="AA466" s="95"/>
      <c r="AB466" s="95"/>
      <c r="AC466" s="95"/>
    </row>
    <row r="467" ht="13.5" customHeight="1">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row>
    <row r="468" ht="13.5" customHeight="1">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c r="AA468" s="95"/>
      <c r="AB468" s="95"/>
      <c r="AC468" s="95"/>
    </row>
    <row r="469" ht="13.5" customHeight="1">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c r="AA469" s="95"/>
      <c r="AB469" s="95"/>
      <c r="AC469" s="95"/>
    </row>
    <row r="470" ht="13.5" customHeight="1">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c r="AA470" s="95"/>
      <c r="AB470" s="95"/>
      <c r="AC470" s="95"/>
    </row>
    <row r="471" ht="13.5" customHeight="1">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c r="AA471" s="95"/>
      <c r="AB471" s="95"/>
      <c r="AC471" s="95"/>
    </row>
    <row r="472" ht="13.5" customHeigh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c r="AA472" s="95"/>
      <c r="AB472" s="95"/>
      <c r="AC472" s="95"/>
    </row>
    <row r="473" ht="13.5" customHeight="1">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c r="AA473" s="95"/>
      <c r="AB473" s="95"/>
      <c r="AC473" s="95"/>
    </row>
    <row r="474" ht="13.5" customHeight="1">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row>
    <row r="475" ht="13.5" customHeight="1">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c r="AA475" s="95"/>
      <c r="AB475" s="95"/>
      <c r="AC475" s="95"/>
    </row>
    <row r="476" ht="13.5" customHeight="1">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c r="AA476" s="95"/>
      <c r="AB476" s="95"/>
      <c r="AC476" s="95"/>
    </row>
    <row r="477" ht="13.5" customHeight="1">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c r="AA477" s="95"/>
      <c r="AB477" s="95"/>
      <c r="AC477" s="95"/>
    </row>
    <row r="478" ht="13.5" customHeight="1">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c r="AA478" s="95"/>
      <c r="AB478" s="95"/>
      <c r="AC478" s="95"/>
    </row>
    <row r="479" ht="13.5" customHeight="1">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c r="AA479" s="95"/>
      <c r="AB479" s="95"/>
      <c r="AC479" s="95"/>
    </row>
    <row r="480" ht="13.5" customHeight="1">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c r="AA480" s="95"/>
      <c r="AB480" s="95"/>
      <c r="AC480" s="95"/>
    </row>
    <row r="481" ht="13.5" customHeight="1">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row>
    <row r="482" ht="13.5" customHeight="1">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row>
    <row r="483" ht="13.5" customHeight="1">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row>
    <row r="484" ht="13.5" customHeight="1">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c r="AA484" s="95"/>
      <c r="AB484" s="95"/>
      <c r="AC484" s="95"/>
    </row>
    <row r="485" ht="13.5" customHeight="1">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c r="AA485" s="95"/>
      <c r="AB485" s="95"/>
      <c r="AC485" s="95"/>
    </row>
    <row r="486" ht="13.5" customHeight="1">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c r="AA486" s="95"/>
      <c r="AB486" s="95"/>
      <c r="AC486" s="95"/>
    </row>
    <row r="487" ht="13.5" customHeight="1">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c r="AA487" s="95"/>
      <c r="AB487" s="95"/>
      <c r="AC487" s="95"/>
    </row>
    <row r="488" ht="13.5" customHeight="1">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c r="AA488" s="95"/>
      <c r="AB488" s="95"/>
      <c r="AC488" s="95"/>
    </row>
    <row r="489" ht="13.5" customHeight="1">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c r="AA489" s="95"/>
      <c r="AB489" s="95"/>
      <c r="AC489" s="95"/>
    </row>
    <row r="490" ht="13.5" customHeight="1">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c r="AA490" s="95"/>
      <c r="AB490" s="95"/>
      <c r="AC490" s="95"/>
    </row>
    <row r="491" ht="13.5" customHeight="1">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c r="AA491" s="95"/>
      <c r="AB491" s="95"/>
      <c r="AC491" s="95"/>
    </row>
    <row r="492" ht="13.5" customHeight="1">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c r="AA492" s="95"/>
      <c r="AB492" s="95"/>
      <c r="AC492" s="95"/>
    </row>
    <row r="493" ht="13.5" customHeight="1">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c r="AA493" s="95"/>
      <c r="AB493" s="95"/>
      <c r="AC493" s="95"/>
    </row>
    <row r="494" ht="13.5" customHeight="1">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c r="AA494" s="95"/>
      <c r="AB494" s="95"/>
      <c r="AC494" s="95"/>
    </row>
    <row r="495" ht="13.5" customHeight="1">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c r="AA495" s="95"/>
      <c r="AB495" s="95"/>
      <c r="AC495" s="95"/>
    </row>
    <row r="496" ht="13.5" customHeight="1">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c r="AA496" s="95"/>
      <c r="AB496" s="95"/>
      <c r="AC496" s="95"/>
    </row>
    <row r="497" ht="13.5" customHeight="1">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c r="AA497" s="95"/>
      <c r="AB497" s="95"/>
      <c r="AC497" s="95"/>
    </row>
    <row r="498" ht="13.5" customHeight="1">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c r="AA498" s="95"/>
      <c r="AB498" s="95"/>
      <c r="AC498" s="95"/>
    </row>
    <row r="499" ht="13.5" customHeight="1">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c r="AA499" s="95"/>
      <c r="AB499" s="95"/>
      <c r="AC499" s="95"/>
    </row>
    <row r="500" ht="13.5" customHeight="1">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c r="AA500" s="95"/>
      <c r="AB500" s="95"/>
      <c r="AC500" s="95"/>
    </row>
    <row r="501" ht="13.5" customHeight="1">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c r="AA501" s="95"/>
      <c r="AB501" s="95"/>
      <c r="AC501" s="95"/>
    </row>
    <row r="502" ht="13.5" customHeight="1">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c r="AA502" s="95"/>
      <c r="AB502" s="95"/>
      <c r="AC502" s="95"/>
    </row>
    <row r="503" ht="13.5" customHeight="1">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c r="AA503" s="95"/>
      <c r="AB503" s="95"/>
      <c r="AC503" s="95"/>
    </row>
    <row r="504" ht="13.5" customHeight="1">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c r="AA504" s="95"/>
      <c r="AB504" s="95"/>
      <c r="AC504" s="95"/>
    </row>
    <row r="505" ht="13.5" customHeight="1">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c r="AA505" s="95"/>
      <c r="AB505" s="95"/>
      <c r="AC505" s="95"/>
    </row>
    <row r="506" ht="13.5" customHeight="1">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c r="AA506" s="95"/>
      <c r="AB506" s="95"/>
      <c r="AC506" s="95"/>
    </row>
    <row r="507" ht="13.5" customHeight="1">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c r="AA507" s="95"/>
      <c r="AB507" s="95"/>
      <c r="AC507" s="95"/>
    </row>
    <row r="508" ht="13.5" customHeight="1">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c r="AA508" s="95"/>
      <c r="AB508" s="95"/>
      <c r="AC508" s="95"/>
    </row>
    <row r="509" ht="13.5" customHeight="1">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c r="AA509" s="95"/>
      <c r="AB509" s="95"/>
      <c r="AC509" s="95"/>
    </row>
    <row r="510" ht="13.5" customHeight="1">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c r="AA510" s="95"/>
      <c r="AB510" s="95"/>
      <c r="AC510" s="95"/>
    </row>
    <row r="511" ht="13.5" customHeight="1">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c r="AA511" s="95"/>
      <c r="AB511" s="95"/>
      <c r="AC511" s="95"/>
    </row>
    <row r="512" ht="13.5" customHeight="1">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c r="AA512" s="95"/>
      <c r="AB512" s="95"/>
      <c r="AC512" s="95"/>
    </row>
    <row r="513" ht="13.5" customHeight="1">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c r="AA513" s="95"/>
      <c r="AB513" s="95"/>
      <c r="AC513" s="95"/>
    </row>
    <row r="514" ht="13.5" customHeight="1">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c r="AA514" s="95"/>
      <c r="AB514" s="95"/>
      <c r="AC514" s="95"/>
    </row>
    <row r="515" ht="13.5" customHeight="1">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row>
    <row r="516" ht="13.5" customHeight="1">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row>
    <row r="517" ht="13.5" customHeight="1">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c r="AA517" s="95"/>
      <c r="AB517" s="95"/>
      <c r="AC517" s="95"/>
    </row>
    <row r="518" ht="13.5" customHeight="1">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c r="AA518" s="95"/>
      <c r="AB518" s="95"/>
      <c r="AC518" s="95"/>
    </row>
    <row r="519" ht="13.5" customHeight="1">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c r="AA519" s="95"/>
      <c r="AB519" s="95"/>
      <c r="AC519" s="95"/>
    </row>
    <row r="520" ht="13.5" customHeight="1">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c r="AA520" s="95"/>
      <c r="AB520" s="95"/>
      <c r="AC520" s="95"/>
    </row>
    <row r="521" ht="13.5" customHeight="1">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c r="AA521" s="95"/>
      <c r="AB521" s="95"/>
      <c r="AC521" s="95"/>
    </row>
    <row r="522" ht="13.5" customHeight="1">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row>
    <row r="523" ht="13.5" customHeight="1">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c r="AA523" s="95"/>
      <c r="AB523" s="95"/>
      <c r="AC523" s="95"/>
    </row>
    <row r="524" ht="13.5" customHeight="1">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c r="AA524" s="95"/>
      <c r="AB524" s="95"/>
      <c r="AC524" s="95"/>
    </row>
    <row r="525" ht="13.5" customHeight="1">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c r="AA525" s="95"/>
      <c r="AB525" s="95"/>
      <c r="AC525" s="95"/>
    </row>
    <row r="526" ht="13.5" customHeight="1">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c r="AA526" s="95"/>
      <c r="AB526" s="95"/>
      <c r="AC526" s="95"/>
    </row>
    <row r="527" ht="13.5" customHeight="1">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row>
    <row r="528" ht="13.5" customHeight="1">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row>
    <row r="529" ht="13.5" customHeight="1">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c r="AA529" s="95"/>
      <c r="AB529" s="95"/>
      <c r="AC529" s="95"/>
    </row>
    <row r="530" ht="13.5" customHeight="1">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c r="AA530" s="95"/>
      <c r="AB530" s="95"/>
      <c r="AC530" s="95"/>
    </row>
    <row r="531" ht="13.5" customHeight="1">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c r="AA531" s="95"/>
      <c r="AB531" s="95"/>
      <c r="AC531" s="95"/>
    </row>
    <row r="532" ht="13.5" customHeight="1">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c r="AA532" s="95"/>
      <c r="AB532" s="95"/>
      <c r="AC532" s="95"/>
    </row>
    <row r="533" ht="13.5" customHeight="1">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row>
    <row r="534" ht="13.5" customHeight="1">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c r="AA534" s="95"/>
      <c r="AB534" s="95"/>
      <c r="AC534" s="95"/>
    </row>
    <row r="535" ht="13.5" customHeight="1">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row>
    <row r="536" ht="13.5" customHeight="1">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row>
    <row r="537" ht="13.5" customHeight="1">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row>
    <row r="538" ht="13.5" customHeight="1">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c r="AA538" s="95"/>
      <c r="AB538" s="95"/>
      <c r="AC538" s="95"/>
    </row>
    <row r="539" ht="13.5" customHeight="1">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row>
    <row r="540" ht="13.5" customHeight="1">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c r="AA540" s="95"/>
      <c r="AB540" s="95"/>
      <c r="AC540" s="95"/>
    </row>
    <row r="541" ht="13.5" customHeight="1">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c r="AA541" s="95"/>
      <c r="AB541" s="95"/>
      <c r="AC541" s="95"/>
    </row>
    <row r="542" ht="13.5" customHeight="1">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c r="AA542" s="95"/>
      <c r="AB542" s="95"/>
      <c r="AC542" s="95"/>
    </row>
    <row r="543" ht="13.5" customHeight="1">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row>
    <row r="544" ht="13.5" customHeight="1">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c r="AA544" s="95"/>
      <c r="AB544" s="95"/>
      <c r="AC544" s="95"/>
    </row>
    <row r="545" ht="13.5" customHeight="1">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c r="AA545" s="95"/>
      <c r="AB545" s="95"/>
      <c r="AC545" s="95"/>
    </row>
    <row r="546" ht="13.5" customHeight="1">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c r="AA546" s="95"/>
      <c r="AB546" s="95"/>
      <c r="AC546" s="95"/>
    </row>
    <row r="547" ht="13.5" customHeight="1">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row>
    <row r="548" ht="13.5" customHeight="1">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c r="AA548" s="95"/>
      <c r="AB548" s="95"/>
      <c r="AC548" s="95"/>
    </row>
    <row r="549" ht="13.5" customHeight="1">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c r="AA549" s="95"/>
      <c r="AB549" s="95"/>
      <c r="AC549" s="95"/>
    </row>
    <row r="550" ht="13.5" customHeight="1">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c r="AA550" s="95"/>
      <c r="AB550" s="95"/>
      <c r="AC550" s="95"/>
    </row>
    <row r="551" ht="13.5" customHeight="1">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c r="AA551" s="95"/>
      <c r="AB551" s="95"/>
      <c r="AC551" s="95"/>
    </row>
    <row r="552" ht="13.5" customHeight="1">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c r="AA552" s="95"/>
      <c r="AB552" s="95"/>
      <c r="AC552" s="95"/>
    </row>
    <row r="553" ht="13.5" customHeight="1">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row>
    <row r="554" ht="13.5" customHeight="1">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row>
    <row r="555" ht="13.5" customHeight="1">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c r="AA555" s="95"/>
      <c r="AB555" s="95"/>
      <c r="AC555" s="95"/>
    </row>
    <row r="556" ht="13.5" customHeight="1">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c r="AA556" s="95"/>
      <c r="AB556" s="95"/>
      <c r="AC556" s="95"/>
    </row>
    <row r="557" ht="13.5" customHeight="1">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c r="AA557" s="95"/>
      <c r="AB557" s="95"/>
      <c r="AC557" s="95"/>
    </row>
    <row r="558" ht="13.5" customHeight="1">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c r="AA558" s="95"/>
      <c r="AB558" s="95"/>
      <c r="AC558" s="95"/>
    </row>
    <row r="559" ht="13.5" customHeight="1">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c r="AA559" s="95"/>
      <c r="AB559" s="95"/>
      <c r="AC559" s="95"/>
    </row>
    <row r="560" ht="13.5" customHeight="1">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c r="AA560" s="95"/>
      <c r="AB560" s="95"/>
      <c r="AC560" s="95"/>
    </row>
    <row r="561" ht="13.5" customHeight="1">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c r="AA561" s="95"/>
      <c r="AB561" s="95"/>
      <c r="AC561" s="95"/>
    </row>
    <row r="562" ht="13.5" customHeight="1">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c r="AA562" s="95"/>
      <c r="AB562" s="95"/>
      <c r="AC562" s="95"/>
    </row>
    <row r="563" ht="13.5" customHeight="1">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c r="AA563" s="95"/>
      <c r="AB563" s="95"/>
      <c r="AC563" s="95"/>
    </row>
    <row r="564" ht="13.5" customHeight="1">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c r="AA564" s="95"/>
      <c r="AB564" s="95"/>
      <c r="AC564" s="95"/>
    </row>
    <row r="565" ht="13.5" customHeight="1">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row>
    <row r="566" ht="13.5" customHeight="1">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c r="AA566" s="95"/>
      <c r="AB566" s="95"/>
      <c r="AC566" s="95"/>
    </row>
    <row r="567" ht="13.5" customHeight="1">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c r="AA567" s="95"/>
      <c r="AB567" s="95"/>
      <c r="AC567" s="95"/>
    </row>
    <row r="568" ht="13.5" customHeight="1">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c r="AA568" s="95"/>
      <c r="AB568" s="95"/>
      <c r="AC568" s="95"/>
    </row>
    <row r="569" ht="13.5" customHeight="1">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c r="AA569" s="95"/>
      <c r="AB569" s="95"/>
      <c r="AC569" s="95"/>
    </row>
    <row r="570" ht="13.5" customHeight="1">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row>
    <row r="571" ht="13.5" customHeight="1">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c r="AA571" s="95"/>
      <c r="AB571" s="95"/>
      <c r="AC571" s="95"/>
    </row>
    <row r="572" ht="13.5" customHeight="1">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c r="AA572" s="95"/>
      <c r="AB572" s="95"/>
      <c r="AC572" s="95"/>
    </row>
    <row r="573" ht="13.5" customHeight="1">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c r="AA573" s="95"/>
      <c r="AB573" s="95"/>
      <c r="AC573" s="95"/>
    </row>
    <row r="574" ht="13.5" customHeight="1">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c r="AA574" s="95"/>
      <c r="AB574" s="95"/>
      <c r="AC574" s="95"/>
    </row>
    <row r="575" ht="13.5" customHeight="1">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c r="AA575" s="95"/>
      <c r="AB575" s="95"/>
      <c r="AC575" s="95"/>
    </row>
    <row r="576" ht="13.5" customHeight="1">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c r="AA576" s="95"/>
      <c r="AB576" s="95"/>
      <c r="AC576" s="95"/>
    </row>
    <row r="577" ht="13.5" customHeight="1">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c r="AA577" s="95"/>
      <c r="AB577" s="95"/>
      <c r="AC577" s="95"/>
    </row>
    <row r="578" ht="13.5" customHeight="1">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c r="AA578" s="95"/>
      <c r="AB578" s="95"/>
      <c r="AC578" s="95"/>
    </row>
    <row r="579" ht="13.5" customHeight="1">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c r="AA579" s="95"/>
      <c r="AB579" s="95"/>
      <c r="AC579" s="95"/>
    </row>
    <row r="580" ht="13.5" customHeight="1">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c r="AA580" s="95"/>
      <c r="AB580" s="95"/>
      <c r="AC580" s="95"/>
    </row>
    <row r="581" ht="13.5" customHeight="1">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row>
    <row r="582" ht="13.5" customHeight="1">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c r="AA582" s="95"/>
      <c r="AB582" s="95"/>
      <c r="AC582" s="95"/>
    </row>
    <row r="583" ht="13.5" customHeight="1">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c r="AA583" s="95"/>
      <c r="AB583" s="95"/>
      <c r="AC583" s="95"/>
    </row>
    <row r="584" ht="13.5" customHeight="1">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c r="AA584" s="95"/>
      <c r="AB584" s="95"/>
      <c r="AC584" s="95"/>
    </row>
    <row r="585" ht="13.5" customHeight="1">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row>
    <row r="586" ht="13.5" customHeight="1">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c r="AA586" s="95"/>
      <c r="AB586" s="95"/>
      <c r="AC586" s="95"/>
    </row>
    <row r="587" ht="13.5" customHeight="1">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c r="AA587" s="95"/>
      <c r="AB587" s="95"/>
      <c r="AC587" s="95"/>
    </row>
    <row r="588" ht="13.5" customHeight="1">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c r="AA588" s="95"/>
      <c r="AB588" s="95"/>
      <c r="AC588" s="95"/>
    </row>
    <row r="589" ht="13.5" customHeight="1">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row>
    <row r="590" ht="13.5" customHeight="1">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row>
    <row r="591" ht="13.5" customHeight="1">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row>
    <row r="592" ht="13.5" customHeight="1">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c r="AA592" s="95"/>
      <c r="AB592" s="95"/>
      <c r="AC592" s="95"/>
    </row>
    <row r="593" ht="13.5" customHeight="1">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c r="AA593" s="95"/>
      <c r="AB593" s="95"/>
      <c r="AC593" s="95"/>
    </row>
    <row r="594" ht="13.5" customHeight="1">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row>
    <row r="595" ht="13.5" customHeight="1">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c r="AA595" s="95"/>
      <c r="AB595" s="95"/>
      <c r="AC595" s="95"/>
    </row>
    <row r="596" ht="13.5" customHeight="1">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c r="AA596" s="95"/>
      <c r="AB596" s="95"/>
      <c r="AC596" s="95"/>
    </row>
    <row r="597" ht="13.5" customHeight="1">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c r="AA597" s="95"/>
      <c r="AB597" s="95"/>
      <c r="AC597" s="95"/>
    </row>
    <row r="598" ht="13.5" customHeight="1">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row>
    <row r="599" ht="13.5" customHeight="1">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row>
    <row r="600" ht="13.5" customHeight="1">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c r="AA600" s="95"/>
      <c r="AB600" s="95"/>
      <c r="AC600" s="95"/>
    </row>
    <row r="601" ht="13.5" customHeight="1">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c r="AA601" s="95"/>
      <c r="AB601" s="95"/>
      <c r="AC601" s="95"/>
    </row>
    <row r="602" ht="13.5" customHeight="1">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c r="AA602" s="95"/>
      <c r="AB602" s="95"/>
      <c r="AC602" s="95"/>
    </row>
    <row r="603" ht="13.5" customHeight="1">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c r="AA603" s="95"/>
      <c r="AB603" s="95"/>
      <c r="AC603" s="95"/>
    </row>
    <row r="604" ht="13.5" customHeight="1">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c r="AA604" s="95"/>
      <c r="AB604" s="95"/>
      <c r="AC604" s="95"/>
    </row>
    <row r="605" ht="13.5" customHeight="1">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c r="AA605" s="95"/>
      <c r="AB605" s="95"/>
      <c r="AC605" s="95"/>
    </row>
    <row r="606" ht="13.5" customHeight="1">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row>
    <row r="607" ht="13.5" customHeight="1">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c r="AA607" s="95"/>
      <c r="AB607" s="95"/>
      <c r="AC607" s="95"/>
    </row>
    <row r="608" ht="13.5" customHeight="1">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c r="AA608" s="95"/>
      <c r="AB608" s="95"/>
      <c r="AC608" s="95"/>
    </row>
    <row r="609" ht="13.5" customHeight="1">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row>
    <row r="610" ht="13.5" customHeight="1">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c r="AA610" s="95"/>
      <c r="AB610" s="95"/>
      <c r="AC610" s="95"/>
    </row>
    <row r="611" ht="13.5" customHeight="1">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c r="AA611" s="95"/>
      <c r="AB611" s="95"/>
      <c r="AC611" s="95"/>
    </row>
    <row r="612" ht="13.5" customHeight="1">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c r="AA612" s="95"/>
      <c r="AB612" s="95"/>
      <c r="AC612" s="95"/>
    </row>
    <row r="613" ht="13.5" customHeight="1">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c r="AA613" s="95"/>
      <c r="AB613" s="95"/>
      <c r="AC613" s="95"/>
    </row>
    <row r="614" ht="13.5" customHeight="1">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c r="AA614" s="95"/>
      <c r="AB614" s="95"/>
      <c r="AC614" s="95"/>
    </row>
    <row r="615" ht="13.5" customHeight="1">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row>
    <row r="616" ht="13.5" customHeight="1">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row>
    <row r="617" ht="13.5" customHeight="1">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c r="AA617" s="95"/>
      <c r="AB617" s="95"/>
      <c r="AC617" s="95"/>
    </row>
    <row r="618" ht="13.5" customHeight="1">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c r="AA618" s="95"/>
      <c r="AB618" s="95"/>
      <c r="AC618" s="95"/>
    </row>
    <row r="619" ht="13.5" customHeight="1">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c r="AA619" s="95"/>
      <c r="AB619" s="95"/>
      <c r="AC619" s="95"/>
    </row>
    <row r="620" ht="13.5" customHeight="1">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c r="AA620" s="95"/>
      <c r="AB620" s="95"/>
      <c r="AC620" s="95"/>
    </row>
    <row r="621" ht="13.5" customHeight="1">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c r="AA621" s="95"/>
      <c r="AB621" s="95"/>
      <c r="AC621" s="95"/>
    </row>
    <row r="622" ht="13.5" customHeight="1">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c r="AA622" s="95"/>
      <c r="AB622" s="95"/>
      <c r="AC622" s="95"/>
    </row>
    <row r="623" ht="13.5" customHeight="1">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c r="AA623" s="95"/>
      <c r="AB623" s="95"/>
      <c r="AC623" s="95"/>
    </row>
    <row r="624" ht="13.5" customHeight="1">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row>
    <row r="625" ht="13.5" customHeight="1">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c r="AA625" s="95"/>
      <c r="AB625" s="95"/>
      <c r="AC625" s="95"/>
    </row>
    <row r="626" ht="13.5" customHeight="1">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c r="AA626" s="95"/>
      <c r="AB626" s="95"/>
      <c r="AC626" s="95"/>
    </row>
    <row r="627" ht="13.5" customHeight="1">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row>
    <row r="628" ht="13.5" customHeight="1">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c r="AA628" s="95"/>
      <c r="AB628" s="95"/>
      <c r="AC628" s="95"/>
    </row>
    <row r="629" ht="13.5" customHeight="1">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c r="AA629" s="95"/>
      <c r="AB629" s="95"/>
      <c r="AC629" s="95"/>
    </row>
    <row r="630" ht="13.5" customHeight="1">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c r="AA630" s="95"/>
      <c r="AB630" s="95"/>
      <c r="AC630" s="95"/>
    </row>
    <row r="631" ht="13.5" customHeight="1">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row>
    <row r="632" ht="13.5" customHeight="1">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c r="AA632" s="95"/>
      <c r="AB632" s="95"/>
      <c r="AC632" s="95"/>
    </row>
    <row r="633" ht="13.5" customHeight="1">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c r="AA633" s="95"/>
      <c r="AB633" s="95"/>
      <c r="AC633" s="95"/>
    </row>
    <row r="634" ht="13.5" customHeight="1">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c r="AA634" s="95"/>
      <c r="AB634" s="95"/>
      <c r="AC634" s="95"/>
    </row>
    <row r="635" ht="13.5" customHeight="1">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c r="AA635" s="95"/>
      <c r="AB635" s="95"/>
      <c r="AC635" s="95"/>
    </row>
    <row r="636" ht="13.5" customHeight="1">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c r="AA636" s="95"/>
      <c r="AB636" s="95"/>
      <c r="AC636" s="95"/>
    </row>
    <row r="637" ht="13.5" customHeight="1">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c r="AA637" s="95"/>
      <c r="AB637" s="95"/>
      <c r="AC637" s="95"/>
    </row>
    <row r="638" ht="13.5" customHeight="1">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c r="AA638" s="95"/>
      <c r="AB638" s="95"/>
      <c r="AC638" s="95"/>
    </row>
    <row r="639" ht="13.5" customHeight="1">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c r="AA639" s="95"/>
      <c r="AB639" s="95"/>
      <c r="AC639" s="95"/>
    </row>
    <row r="640" ht="13.5" customHeight="1">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c r="AA640" s="95"/>
      <c r="AB640" s="95"/>
      <c r="AC640" s="95"/>
    </row>
    <row r="641" ht="13.5" customHeight="1">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c r="AA641" s="95"/>
      <c r="AB641" s="95"/>
      <c r="AC641" s="95"/>
    </row>
    <row r="642" ht="13.5" customHeight="1">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c r="AA642" s="95"/>
      <c r="AB642" s="95"/>
      <c r="AC642" s="95"/>
    </row>
    <row r="643" ht="13.5" customHeight="1">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row>
    <row r="644" ht="13.5" customHeight="1">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row>
    <row r="645" ht="13.5" customHeight="1">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row>
    <row r="646" ht="13.5" customHeight="1">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c r="AA646" s="95"/>
      <c r="AB646" s="95"/>
      <c r="AC646" s="95"/>
    </row>
    <row r="647" ht="13.5" customHeight="1">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c r="AA647" s="95"/>
      <c r="AB647" s="95"/>
      <c r="AC647" s="95"/>
    </row>
    <row r="648" ht="13.5" customHeight="1">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c r="AA648" s="95"/>
      <c r="AB648" s="95"/>
      <c r="AC648" s="95"/>
    </row>
    <row r="649" ht="13.5" customHeight="1">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c r="AA649" s="95"/>
      <c r="AB649" s="95"/>
      <c r="AC649" s="95"/>
    </row>
    <row r="650" ht="13.5" customHeight="1">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c r="AA650" s="95"/>
      <c r="AB650" s="95"/>
      <c r="AC650" s="95"/>
    </row>
    <row r="651" ht="13.5" customHeight="1">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row>
    <row r="652" ht="13.5" customHeight="1">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c r="AA652" s="95"/>
      <c r="AB652" s="95"/>
      <c r="AC652" s="95"/>
    </row>
    <row r="653" ht="13.5" customHeight="1">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c r="AA653" s="95"/>
      <c r="AB653" s="95"/>
      <c r="AC653" s="95"/>
    </row>
    <row r="654" ht="13.5" customHeight="1">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row>
    <row r="655" ht="13.5" customHeight="1">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c r="AA655" s="95"/>
      <c r="AB655" s="95"/>
      <c r="AC655" s="95"/>
    </row>
    <row r="656" ht="13.5" customHeight="1">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c r="AA656" s="95"/>
      <c r="AB656" s="95"/>
      <c r="AC656" s="95"/>
    </row>
    <row r="657" ht="13.5" customHeight="1">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c r="AA657" s="95"/>
      <c r="AB657" s="95"/>
      <c r="AC657" s="95"/>
    </row>
    <row r="658" ht="13.5" customHeight="1">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row>
    <row r="659" ht="13.5" customHeight="1">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c r="AA659" s="95"/>
      <c r="AB659" s="95"/>
      <c r="AC659" s="95"/>
    </row>
    <row r="660" ht="13.5" customHeight="1">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c r="AA660" s="95"/>
      <c r="AB660" s="95"/>
      <c r="AC660" s="95"/>
    </row>
    <row r="661" ht="13.5" customHeight="1">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c r="AA661" s="95"/>
      <c r="AB661" s="95"/>
      <c r="AC661" s="95"/>
    </row>
    <row r="662" ht="13.5" customHeight="1">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c r="AA662" s="95"/>
      <c r="AB662" s="95"/>
      <c r="AC662" s="95"/>
    </row>
    <row r="663" ht="13.5" customHeight="1">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c r="AA663" s="95"/>
      <c r="AB663" s="95"/>
      <c r="AC663" s="95"/>
    </row>
    <row r="664" ht="13.5" customHeight="1">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c r="AA664" s="95"/>
      <c r="AB664" s="95"/>
      <c r="AC664" s="95"/>
    </row>
    <row r="665" ht="13.5" customHeight="1">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c r="AA665" s="95"/>
      <c r="AB665" s="95"/>
      <c r="AC665" s="95"/>
    </row>
    <row r="666" ht="13.5" customHeight="1">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c r="AA666" s="95"/>
      <c r="AB666" s="95"/>
      <c r="AC666" s="95"/>
    </row>
    <row r="667" ht="13.5" customHeight="1">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c r="AA667" s="95"/>
      <c r="AB667" s="95"/>
      <c r="AC667" s="95"/>
    </row>
    <row r="668" ht="13.5" customHeight="1">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c r="AA668" s="95"/>
      <c r="AB668" s="95"/>
      <c r="AC668" s="95"/>
    </row>
    <row r="669" ht="13.5" customHeight="1">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c r="AA669" s="95"/>
      <c r="AB669" s="95"/>
      <c r="AC669" s="95"/>
    </row>
    <row r="670" ht="13.5" customHeight="1">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c r="AA670" s="95"/>
      <c r="AB670" s="95"/>
      <c r="AC670" s="95"/>
    </row>
    <row r="671" ht="13.5" customHeight="1">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c r="AA671" s="95"/>
      <c r="AB671" s="95"/>
      <c r="AC671" s="95"/>
    </row>
    <row r="672" ht="13.5" customHeight="1">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c r="AA672" s="95"/>
      <c r="AB672" s="95"/>
      <c r="AC672" s="95"/>
    </row>
    <row r="673" ht="13.5" customHeight="1">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c r="AA673" s="95"/>
      <c r="AB673" s="95"/>
      <c r="AC673" s="95"/>
    </row>
    <row r="674" ht="13.5" customHeight="1">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c r="AA674" s="95"/>
      <c r="AB674" s="95"/>
      <c r="AC674" s="95"/>
    </row>
    <row r="675" ht="13.5" customHeight="1">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c r="AA675" s="95"/>
      <c r="AB675" s="95"/>
      <c r="AC675" s="95"/>
    </row>
    <row r="676" ht="13.5" customHeight="1">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c r="AA676" s="95"/>
      <c r="AB676" s="95"/>
      <c r="AC676" s="95"/>
    </row>
    <row r="677" ht="13.5" customHeight="1">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c r="AA677" s="95"/>
      <c r="AB677" s="95"/>
      <c r="AC677" s="95"/>
    </row>
    <row r="678" ht="13.5" customHeight="1">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row>
    <row r="679" ht="13.5" customHeight="1">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c r="AA679" s="95"/>
      <c r="AB679" s="95"/>
      <c r="AC679" s="95"/>
    </row>
    <row r="680" ht="13.5" customHeight="1">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c r="AA680" s="95"/>
      <c r="AB680" s="95"/>
      <c r="AC680" s="95"/>
    </row>
    <row r="681" ht="13.5" customHeight="1">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c r="AA681" s="95"/>
      <c r="AB681" s="95"/>
      <c r="AC681" s="95"/>
    </row>
    <row r="682" ht="13.5" customHeight="1">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c r="AA682" s="95"/>
      <c r="AB682" s="95"/>
      <c r="AC682" s="95"/>
    </row>
    <row r="683" ht="13.5" customHeight="1">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c r="AA683" s="95"/>
      <c r="AB683" s="95"/>
      <c r="AC683" s="95"/>
    </row>
    <row r="684" ht="13.5" customHeight="1">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c r="AA684" s="95"/>
      <c r="AB684" s="95"/>
      <c r="AC684" s="95"/>
    </row>
    <row r="685" ht="13.5" customHeight="1">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c r="AA685" s="95"/>
      <c r="AB685" s="95"/>
      <c r="AC685" s="95"/>
    </row>
    <row r="686" ht="13.5" customHeight="1">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c r="AA686" s="95"/>
      <c r="AB686" s="95"/>
      <c r="AC686" s="95"/>
    </row>
    <row r="687" ht="13.5" customHeight="1">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c r="AA687" s="95"/>
      <c r="AB687" s="95"/>
      <c r="AC687" s="95"/>
    </row>
    <row r="688" ht="13.5" customHeight="1">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c r="AA688" s="95"/>
      <c r="AB688" s="95"/>
      <c r="AC688" s="95"/>
    </row>
    <row r="689" ht="13.5" customHeight="1">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c r="AA689" s="95"/>
      <c r="AB689" s="95"/>
      <c r="AC689" s="95"/>
    </row>
    <row r="690" ht="13.5" customHeight="1">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c r="AA690" s="95"/>
      <c r="AB690" s="95"/>
      <c r="AC690" s="95"/>
    </row>
    <row r="691" ht="13.5" customHeight="1">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c r="AA691" s="95"/>
      <c r="AB691" s="95"/>
      <c r="AC691" s="95"/>
    </row>
    <row r="692" ht="13.5" customHeight="1">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c r="AA692" s="95"/>
      <c r="AB692" s="95"/>
      <c r="AC692" s="95"/>
    </row>
    <row r="693" ht="13.5" customHeight="1">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c r="AA693" s="95"/>
      <c r="AB693" s="95"/>
      <c r="AC693" s="95"/>
    </row>
    <row r="694" ht="13.5" customHeight="1">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c r="AA694" s="95"/>
      <c r="AB694" s="95"/>
      <c r="AC694" s="95"/>
    </row>
    <row r="695" ht="13.5" customHeight="1">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c r="AA695" s="95"/>
      <c r="AB695" s="95"/>
      <c r="AC695" s="95"/>
    </row>
    <row r="696" ht="13.5" customHeight="1">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c r="AA696" s="95"/>
      <c r="AB696" s="95"/>
      <c r="AC696" s="95"/>
    </row>
    <row r="697" ht="13.5" customHeight="1">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row>
    <row r="698" ht="13.5" customHeight="1">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row>
    <row r="699" ht="13.5" customHeight="1">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c r="AA699" s="95"/>
      <c r="AB699" s="95"/>
      <c r="AC699" s="95"/>
    </row>
    <row r="700" ht="13.5" customHeight="1">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c r="AA700" s="95"/>
      <c r="AB700" s="95"/>
      <c r="AC700" s="95"/>
    </row>
    <row r="701" ht="13.5" customHeight="1">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c r="AA701" s="95"/>
      <c r="AB701" s="95"/>
      <c r="AC701" s="95"/>
    </row>
    <row r="702" ht="13.5" customHeight="1">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c r="AA702" s="95"/>
      <c r="AB702" s="95"/>
      <c r="AC702" s="95"/>
    </row>
    <row r="703" ht="13.5" customHeight="1">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c r="AA703" s="95"/>
      <c r="AB703" s="95"/>
      <c r="AC703" s="95"/>
    </row>
    <row r="704" ht="13.5" customHeight="1">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c r="AA704" s="95"/>
      <c r="AB704" s="95"/>
      <c r="AC704" s="95"/>
    </row>
    <row r="705" ht="13.5" customHeight="1">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c r="AA705" s="95"/>
      <c r="AB705" s="95"/>
      <c r="AC705" s="95"/>
    </row>
    <row r="706" ht="13.5" customHeight="1">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c r="AA706" s="95"/>
      <c r="AB706" s="95"/>
      <c r="AC706" s="95"/>
    </row>
    <row r="707" ht="13.5" customHeight="1">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c r="AA707" s="95"/>
      <c r="AB707" s="95"/>
      <c r="AC707" s="95"/>
    </row>
    <row r="708" ht="13.5" customHeight="1">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c r="AA708" s="95"/>
      <c r="AB708" s="95"/>
      <c r="AC708" s="95"/>
    </row>
    <row r="709" ht="13.5" customHeight="1">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c r="AA709" s="95"/>
      <c r="AB709" s="95"/>
      <c r="AC709" s="95"/>
    </row>
    <row r="710" ht="13.5" customHeight="1">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c r="AA710" s="95"/>
      <c r="AB710" s="95"/>
      <c r="AC710" s="95"/>
    </row>
    <row r="711" ht="13.5" customHeight="1">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c r="AA711" s="95"/>
      <c r="AB711" s="95"/>
      <c r="AC711" s="95"/>
    </row>
    <row r="712" ht="13.5" customHeight="1">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c r="AA712" s="95"/>
      <c r="AB712" s="95"/>
      <c r="AC712" s="95"/>
    </row>
    <row r="713" ht="13.5" customHeight="1">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row>
    <row r="714" ht="13.5" customHeight="1">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c r="AA714" s="95"/>
      <c r="AB714" s="95"/>
      <c r="AC714" s="95"/>
    </row>
    <row r="715" ht="13.5" customHeight="1">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c r="AA715" s="95"/>
      <c r="AB715" s="95"/>
      <c r="AC715" s="95"/>
    </row>
    <row r="716" ht="13.5" customHeight="1">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c r="AA716" s="95"/>
      <c r="AB716" s="95"/>
      <c r="AC716" s="95"/>
    </row>
    <row r="717" ht="13.5" customHeight="1">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c r="AA717" s="95"/>
      <c r="AB717" s="95"/>
      <c r="AC717" s="95"/>
    </row>
    <row r="718" ht="13.5" customHeight="1">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c r="AA718" s="95"/>
      <c r="AB718" s="95"/>
      <c r="AC718" s="95"/>
    </row>
    <row r="719" ht="13.5" customHeight="1">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c r="AA719" s="95"/>
      <c r="AB719" s="95"/>
      <c r="AC719" s="95"/>
    </row>
    <row r="720" ht="13.5" customHeight="1">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row>
    <row r="721" ht="13.5" customHeight="1">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c r="AA721" s="95"/>
      <c r="AB721" s="95"/>
      <c r="AC721" s="95"/>
    </row>
    <row r="722" ht="13.5" customHeight="1">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c r="AA722" s="95"/>
      <c r="AB722" s="95"/>
      <c r="AC722" s="95"/>
    </row>
    <row r="723" ht="13.5" customHeight="1">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c r="AA723" s="95"/>
      <c r="AB723" s="95"/>
      <c r="AC723" s="95"/>
    </row>
    <row r="724" ht="13.5" customHeight="1">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row>
    <row r="725" ht="13.5" customHeight="1">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c r="AA725" s="95"/>
      <c r="AB725" s="95"/>
      <c r="AC725" s="95"/>
    </row>
    <row r="726" ht="13.5" customHeight="1">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c r="AA726" s="95"/>
      <c r="AB726" s="95"/>
      <c r="AC726" s="95"/>
    </row>
    <row r="727" ht="13.5" customHeight="1">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c r="AA727" s="95"/>
      <c r="AB727" s="95"/>
      <c r="AC727" s="95"/>
    </row>
    <row r="728" ht="13.5" customHeight="1">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row>
    <row r="729" ht="13.5" customHeight="1">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row>
    <row r="730" ht="13.5" customHeight="1">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c r="AA730" s="95"/>
      <c r="AB730" s="95"/>
      <c r="AC730" s="95"/>
    </row>
    <row r="731" ht="13.5" customHeight="1">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row>
    <row r="732" ht="13.5" customHeight="1">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c r="AA732" s="95"/>
      <c r="AB732" s="95"/>
      <c r="AC732" s="95"/>
    </row>
    <row r="733" ht="13.5" customHeight="1">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c r="AA733" s="95"/>
      <c r="AB733" s="95"/>
      <c r="AC733" s="95"/>
    </row>
    <row r="734" ht="13.5" customHeight="1">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c r="AA734" s="95"/>
      <c r="AB734" s="95"/>
      <c r="AC734" s="95"/>
    </row>
    <row r="735" ht="13.5" customHeight="1">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c r="AA735" s="95"/>
      <c r="AB735" s="95"/>
      <c r="AC735" s="95"/>
    </row>
    <row r="736" ht="13.5" customHeight="1">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c r="AA736" s="95"/>
      <c r="AB736" s="95"/>
      <c r="AC736" s="95"/>
    </row>
    <row r="737" ht="13.5" customHeight="1">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c r="AA737" s="95"/>
      <c r="AB737" s="95"/>
      <c r="AC737" s="95"/>
    </row>
    <row r="738" ht="13.5" customHeight="1">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c r="AA738" s="95"/>
      <c r="AB738" s="95"/>
      <c r="AC738" s="95"/>
    </row>
    <row r="739" ht="13.5" customHeight="1">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c r="AA739" s="95"/>
      <c r="AB739" s="95"/>
      <c r="AC739" s="95"/>
    </row>
    <row r="740" ht="13.5" customHeight="1">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c r="AA740" s="95"/>
      <c r="AB740" s="95"/>
      <c r="AC740" s="95"/>
    </row>
    <row r="741" ht="13.5" customHeight="1">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c r="AA741" s="95"/>
      <c r="AB741" s="95"/>
      <c r="AC741" s="95"/>
    </row>
    <row r="742" ht="13.5" customHeight="1">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c r="AA742" s="95"/>
      <c r="AB742" s="95"/>
      <c r="AC742" s="95"/>
    </row>
    <row r="743" ht="13.5" customHeight="1">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c r="AA743" s="95"/>
      <c r="AB743" s="95"/>
      <c r="AC743" s="95"/>
    </row>
    <row r="744" ht="13.5" customHeight="1">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c r="AA744" s="95"/>
      <c r="AB744" s="95"/>
      <c r="AC744" s="95"/>
    </row>
    <row r="745" ht="13.5" customHeight="1">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c r="AA745" s="95"/>
      <c r="AB745" s="95"/>
      <c r="AC745" s="95"/>
    </row>
    <row r="746" ht="13.5" customHeight="1">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c r="AA746" s="95"/>
      <c r="AB746" s="95"/>
      <c r="AC746" s="95"/>
    </row>
    <row r="747" ht="13.5" customHeight="1">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c r="AA747" s="95"/>
      <c r="AB747" s="95"/>
      <c r="AC747" s="95"/>
    </row>
    <row r="748" ht="13.5" customHeight="1">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c r="AA748" s="95"/>
      <c r="AB748" s="95"/>
      <c r="AC748" s="95"/>
    </row>
    <row r="749" ht="13.5" customHeight="1">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c r="AA749" s="95"/>
      <c r="AB749" s="95"/>
      <c r="AC749" s="95"/>
    </row>
    <row r="750" ht="13.5" customHeight="1">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c r="AA750" s="95"/>
      <c r="AB750" s="95"/>
      <c r="AC750" s="95"/>
    </row>
    <row r="751" ht="13.5" customHeight="1">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c r="AA751" s="95"/>
      <c r="AB751" s="95"/>
      <c r="AC751" s="95"/>
    </row>
    <row r="752" ht="13.5" customHeight="1">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c r="AA752" s="95"/>
      <c r="AB752" s="95"/>
      <c r="AC752" s="95"/>
    </row>
    <row r="753" ht="13.5" customHeight="1">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c r="AA753" s="95"/>
      <c r="AB753" s="95"/>
      <c r="AC753" s="95"/>
    </row>
    <row r="754" ht="13.5" customHeight="1">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c r="AA754" s="95"/>
      <c r="AB754" s="95"/>
      <c r="AC754" s="95"/>
    </row>
    <row r="755" ht="13.5" customHeight="1">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c r="AA755" s="95"/>
      <c r="AB755" s="95"/>
      <c r="AC755" s="95"/>
    </row>
    <row r="756" ht="13.5" customHeight="1">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c r="AA756" s="95"/>
      <c r="AB756" s="95"/>
      <c r="AC756" s="95"/>
    </row>
    <row r="757" ht="13.5" customHeight="1">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c r="AA757" s="95"/>
      <c r="AB757" s="95"/>
      <c r="AC757" s="95"/>
    </row>
    <row r="758" ht="13.5" customHeight="1">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c r="AA758" s="95"/>
      <c r="AB758" s="95"/>
      <c r="AC758" s="95"/>
    </row>
    <row r="759" ht="13.5" customHeight="1">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c r="AA759" s="95"/>
      <c r="AB759" s="95"/>
      <c r="AC759" s="95"/>
    </row>
    <row r="760" ht="13.5" customHeight="1">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c r="AA760" s="95"/>
      <c r="AB760" s="95"/>
      <c r="AC760" s="95"/>
    </row>
    <row r="761" ht="13.5" customHeight="1">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c r="AA761" s="95"/>
      <c r="AB761" s="95"/>
      <c r="AC761" s="95"/>
    </row>
    <row r="762" ht="13.5" customHeight="1">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c r="AA762" s="95"/>
      <c r="AB762" s="95"/>
      <c r="AC762" s="95"/>
    </row>
    <row r="763" ht="13.5" customHeight="1">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c r="AA763" s="95"/>
      <c r="AB763" s="95"/>
      <c r="AC763" s="95"/>
    </row>
    <row r="764" ht="13.5" customHeight="1">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c r="AA764" s="95"/>
      <c r="AB764" s="95"/>
      <c r="AC764" s="95"/>
    </row>
    <row r="765" ht="13.5" customHeight="1">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c r="AA765" s="95"/>
      <c r="AB765" s="95"/>
      <c r="AC765" s="95"/>
    </row>
    <row r="766" ht="13.5" customHeight="1">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row>
    <row r="767" ht="13.5" customHeight="1">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c r="AA767" s="95"/>
      <c r="AB767" s="95"/>
      <c r="AC767" s="95"/>
    </row>
    <row r="768" ht="13.5" customHeight="1">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c r="AA768" s="95"/>
      <c r="AB768" s="95"/>
      <c r="AC768" s="95"/>
    </row>
    <row r="769" ht="13.5" customHeight="1">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c r="AA769" s="95"/>
      <c r="AB769" s="95"/>
      <c r="AC769" s="95"/>
    </row>
    <row r="770" ht="13.5" customHeight="1">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c r="AA770" s="95"/>
      <c r="AB770" s="95"/>
      <c r="AC770" s="95"/>
    </row>
    <row r="771" ht="13.5" customHeight="1">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c r="AA771" s="95"/>
      <c r="AB771" s="95"/>
      <c r="AC771" s="95"/>
    </row>
    <row r="772" ht="13.5" customHeight="1">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c r="AA772" s="95"/>
      <c r="AB772" s="95"/>
      <c r="AC772" s="95"/>
    </row>
    <row r="773" ht="13.5" customHeight="1">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c r="AA773" s="95"/>
      <c r="AB773" s="95"/>
      <c r="AC773" s="95"/>
    </row>
    <row r="774" ht="13.5" customHeight="1">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c r="AA774" s="95"/>
      <c r="AB774" s="95"/>
      <c r="AC774" s="95"/>
    </row>
    <row r="775" ht="13.5" customHeight="1">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c r="AA775" s="95"/>
      <c r="AB775" s="95"/>
      <c r="AC775" s="95"/>
    </row>
    <row r="776" ht="13.5" customHeight="1">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c r="AA776" s="95"/>
      <c r="AB776" s="95"/>
      <c r="AC776" s="95"/>
    </row>
    <row r="777" ht="13.5" customHeight="1">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c r="AA777" s="95"/>
      <c r="AB777" s="95"/>
      <c r="AC777" s="95"/>
    </row>
    <row r="778" ht="13.5" customHeight="1">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c r="AA778" s="95"/>
      <c r="AB778" s="95"/>
      <c r="AC778" s="95"/>
    </row>
    <row r="779" ht="13.5" customHeight="1">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c r="AA779" s="95"/>
      <c r="AB779" s="95"/>
      <c r="AC779" s="95"/>
    </row>
    <row r="780" ht="13.5" customHeight="1">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c r="AA780" s="95"/>
      <c r="AB780" s="95"/>
      <c r="AC780" s="95"/>
    </row>
    <row r="781" ht="13.5" customHeight="1">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c r="AA781" s="95"/>
      <c r="AB781" s="95"/>
      <c r="AC781" s="95"/>
    </row>
    <row r="782" ht="13.5" customHeight="1">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c r="AA782" s="95"/>
      <c r="AB782" s="95"/>
      <c r="AC782" s="95"/>
    </row>
    <row r="783" ht="13.5" customHeight="1">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c r="AA783" s="95"/>
      <c r="AB783" s="95"/>
      <c r="AC783" s="95"/>
    </row>
    <row r="784" ht="13.5" customHeight="1">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c r="AA784" s="95"/>
      <c r="AB784" s="95"/>
      <c r="AC784" s="95"/>
    </row>
    <row r="785" ht="13.5" customHeight="1">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c r="AA785" s="95"/>
      <c r="AB785" s="95"/>
      <c r="AC785" s="95"/>
    </row>
    <row r="786" ht="13.5" customHeight="1">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c r="AA786" s="95"/>
      <c r="AB786" s="95"/>
      <c r="AC786" s="95"/>
    </row>
    <row r="787" ht="13.5" customHeight="1">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c r="AA787" s="95"/>
      <c r="AB787" s="95"/>
      <c r="AC787" s="95"/>
    </row>
    <row r="788" ht="13.5" customHeight="1">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c r="AA788" s="95"/>
      <c r="AB788" s="95"/>
      <c r="AC788" s="95"/>
    </row>
    <row r="789" ht="13.5" customHeight="1">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c r="AA789" s="95"/>
      <c r="AB789" s="95"/>
      <c r="AC789" s="95"/>
    </row>
    <row r="790" ht="13.5" customHeight="1">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c r="AA790" s="95"/>
      <c r="AB790" s="95"/>
      <c r="AC790" s="95"/>
    </row>
    <row r="791" ht="13.5" customHeight="1">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c r="AA791" s="95"/>
      <c r="AB791" s="95"/>
      <c r="AC791" s="95"/>
    </row>
    <row r="792" ht="13.5" customHeight="1">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c r="AA792" s="95"/>
      <c r="AB792" s="95"/>
      <c r="AC792" s="95"/>
    </row>
    <row r="793" ht="13.5" customHeight="1">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c r="AA793" s="95"/>
      <c r="AB793" s="95"/>
      <c r="AC793" s="95"/>
    </row>
    <row r="794" ht="13.5" customHeight="1">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c r="AA794" s="95"/>
      <c r="AB794" s="95"/>
      <c r="AC794" s="95"/>
    </row>
    <row r="795" ht="13.5" customHeight="1">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c r="AA795" s="95"/>
      <c r="AB795" s="95"/>
      <c r="AC795" s="95"/>
    </row>
    <row r="796" ht="13.5" customHeight="1">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row>
    <row r="797" ht="13.5" customHeight="1">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c r="AA797" s="95"/>
      <c r="AB797" s="95"/>
      <c r="AC797" s="95"/>
    </row>
    <row r="798" ht="13.5" customHeight="1">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c r="AA798" s="95"/>
      <c r="AB798" s="95"/>
      <c r="AC798" s="95"/>
    </row>
    <row r="799" ht="13.5" customHeight="1">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c r="AA799" s="95"/>
      <c r="AB799" s="95"/>
      <c r="AC799" s="95"/>
    </row>
    <row r="800" ht="13.5" customHeight="1">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c r="AA800" s="95"/>
      <c r="AB800" s="95"/>
      <c r="AC800" s="95"/>
    </row>
    <row r="801" ht="13.5" customHeight="1">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row>
    <row r="802" ht="13.5" customHeight="1">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c r="AA802" s="95"/>
      <c r="AB802" s="95"/>
      <c r="AC802" s="95"/>
    </row>
    <row r="803" ht="13.5" customHeight="1">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c r="AA803" s="95"/>
      <c r="AB803" s="95"/>
      <c r="AC803" s="95"/>
    </row>
    <row r="804" ht="13.5" customHeight="1">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row>
    <row r="805" ht="13.5" customHeight="1">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c r="AA805" s="95"/>
      <c r="AB805" s="95"/>
      <c r="AC805" s="95"/>
    </row>
    <row r="806" ht="13.5" customHeight="1">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c r="AA806" s="95"/>
      <c r="AB806" s="95"/>
      <c r="AC806" s="95"/>
    </row>
    <row r="807" ht="13.5" customHeight="1">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c r="AA807" s="95"/>
      <c r="AB807" s="95"/>
      <c r="AC807" s="95"/>
    </row>
    <row r="808" ht="13.5" customHeight="1">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c r="AA808" s="95"/>
      <c r="AB808" s="95"/>
      <c r="AC808" s="95"/>
    </row>
    <row r="809" ht="13.5" customHeight="1">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c r="AA809" s="95"/>
      <c r="AB809" s="95"/>
      <c r="AC809" s="95"/>
    </row>
    <row r="810" ht="13.5" customHeight="1">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c r="AA810" s="95"/>
      <c r="AB810" s="95"/>
      <c r="AC810" s="95"/>
    </row>
    <row r="811" ht="13.5" customHeight="1">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c r="AA811" s="95"/>
      <c r="AB811" s="95"/>
      <c r="AC811" s="95"/>
    </row>
    <row r="812" ht="13.5" customHeight="1">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c r="AA812" s="95"/>
      <c r="AB812" s="95"/>
      <c r="AC812" s="95"/>
    </row>
    <row r="813" ht="13.5" customHeight="1">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c r="AA813" s="95"/>
      <c r="AB813" s="95"/>
      <c r="AC813" s="95"/>
    </row>
    <row r="814" ht="13.5" customHeight="1">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c r="AA814" s="95"/>
      <c r="AB814" s="95"/>
      <c r="AC814" s="95"/>
    </row>
    <row r="815" ht="13.5" customHeight="1">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c r="AA815" s="95"/>
      <c r="AB815" s="95"/>
      <c r="AC815" s="95"/>
    </row>
    <row r="816" ht="13.5" customHeight="1">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c r="AA816" s="95"/>
      <c r="AB816" s="95"/>
      <c r="AC816" s="95"/>
    </row>
    <row r="817" ht="13.5" customHeight="1">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c r="AA817" s="95"/>
      <c r="AB817" s="95"/>
      <c r="AC817" s="95"/>
    </row>
    <row r="818" ht="13.5" customHeight="1">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c r="AA818" s="95"/>
      <c r="AB818" s="95"/>
      <c r="AC818" s="95"/>
    </row>
    <row r="819" ht="13.5" customHeight="1">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c r="AA819" s="95"/>
      <c r="AB819" s="95"/>
      <c r="AC819" s="95"/>
    </row>
    <row r="820" ht="13.5" customHeight="1">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c r="AA820" s="95"/>
      <c r="AB820" s="95"/>
      <c r="AC820" s="95"/>
    </row>
    <row r="821" ht="13.5" customHeight="1">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c r="AA821" s="95"/>
      <c r="AB821" s="95"/>
      <c r="AC821" s="95"/>
    </row>
    <row r="822" ht="13.5" customHeight="1">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c r="AA822" s="95"/>
      <c r="AB822" s="95"/>
      <c r="AC822" s="95"/>
    </row>
    <row r="823" ht="13.5" customHeight="1">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c r="AA823" s="95"/>
      <c r="AB823" s="95"/>
      <c r="AC823" s="95"/>
    </row>
    <row r="824" ht="13.5" customHeight="1">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c r="AA824" s="95"/>
      <c r="AB824" s="95"/>
      <c r="AC824" s="95"/>
    </row>
    <row r="825" ht="13.5" customHeight="1">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c r="AA825" s="95"/>
      <c r="AB825" s="95"/>
      <c r="AC825" s="95"/>
    </row>
    <row r="826" ht="13.5" customHeight="1">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c r="AA826" s="95"/>
      <c r="AB826" s="95"/>
      <c r="AC826" s="95"/>
    </row>
    <row r="827" ht="13.5" customHeight="1">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c r="AA827" s="95"/>
      <c r="AB827" s="95"/>
      <c r="AC827" s="95"/>
    </row>
    <row r="828" ht="13.5" customHeight="1">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c r="AA828" s="95"/>
      <c r="AB828" s="95"/>
      <c r="AC828" s="95"/>
    </row>
    <row r="829" ht="13.5" customHeight="1">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c r="AA829" s="95"/>
      <c r="AB829" s="95"/>
      <c r="AC829" s="95"/>
    </row>
    <row r="830" ht="13.5" customHeight="1">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c r="AA830" s="95"/>
      <c r="AB830" s="95"/>
      <c r="AC830" s="95"/>
    </row>
    <row r="831" ht="13.5" customHeight="1">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c r="AA831" s="95"/>
      <c r="AB831" s="95"/>
      <c r="AC831" s="95"/>
    </row>
    <row r="832" ht="13.5" customHeight="1">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c r="AA832" s="95"/>
      <c r="AB832" s="95"/>
      <c r="AC832" s="95"/>
    </row>
    <row r="833" ht="13.5" customHeight="1">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c r="AA833" s="95"/>
      <c r="AB833" s="95"/>
      <c r="AC833" s="95"/>
    </row>
    <row r="834" ht="13.5" customHeight="1">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c r="AA834" s="95"/>
      <c r="AB834" s="95"/>
      <c r="AC834" s="95"/>
    </row>
    <row r="835" ht="13.5" customHeight="1">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c r="AA835" s="95"/>
      <c r="AB835" s="95"/>
      <c r="AC835" s="95"/>
    </row>
    <row r="836" ht="13.5" customHeight="1">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c r="AA836" s="95"/>
      <c r="AB836" s="95"/>
      <c r="AC836" s="95"/>
    </row>
    <row r="837" ht="13.5" customHeight="1">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c r="AA837" s="95"/>
      <c r="AB837" s="95"/>
      <c r="AC837" s="95"/>
    </row>
    <row r="838" ht="13.5" customHeight="1">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c r="AA838" s="95"/>
      <c r="AB838" s="95"/>
      <c r="AC838" s="95"/>
    </row>
    <row r="839" ht="13.5" customHeight="1">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c r="AA839" s="95"/>
      <c r="AB839" s="95"/>
      <c r="AC839" s="95"/>
    </row>
    <row r="840" ht="13.5" customHeight="1">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c r="AA840" s="95"/>
      <c r="AB840" s="95"/>
      <c r="AC840" s="95"/>
    </row>
    <row r="841" ht="13.5" customHeight="1">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c r="AA841" s="95"/>
      <c r="AB841" s="95"/>
      <c r="AC841" s="95"/>
    </row>
    <row r="842" ht="13.5" customHeight="1">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c r="AA842" s="95"/>
      <c r="AB842" s="95"/>
      <c r="AC842" s="95"/>
    </row>
    <row r="843" ht="13.5" customHeight="1">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c r="AA843" s="95"/>
      <c r="AB843" s="95"/>
      <c r="AC843" s="95"/>
    </row>
    <row r="844" ht="13.5" customHeight="1">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c r="AA844" s="95"/>
      <c r="AB844" s="95"/>
      <c r="AC844" s="95"/>
    </row>
    <row r="845" ht="13.5" customHeight="1">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c r="AA845" s="95"/>
      <c r="AB845" s="95"/>
      <c r="AC845" s="95"/>
    </row>
    <row r="846" ht="13.5" customHeight="1">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c r="AA846" s="95"/>
      <c r="AB846" s="95"/>
      <c r="AC846" s="95"/>
    </row>
    <row r="847" ht="13.5" customHeight="1">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c r="AA847" s="95"/>
      <c r="AB847" s="95"/>
      <c r="AC847" s="95"/>
    </row>
    <row r="848" ht="13.5" customHeight="1">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c r="AA848" s="95"/>
      <c r="AB848" s="95"/>
      <c r="AC848" s="95"/>
    </row>
    <row r="849" ht="13.5" customHeight="1">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c r="AA849" s="95"/>
      <c r="AB849" s="95"/>
      <c r="AC849" s="95"/>
    </row>
    <row r="850" ht="13.5" customHeight="1">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c r="AA850" s="95"/>
      <c r="AB850" s="95"/>
      <c r="AC850" s="95"/>
    </row>
    <row r="851" ht="13.5" customHeight="1">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c r="AA851" s="95"/>
      <c r="AB851" s="95"/>
      <c r="AC851" s="95"/>
    </row>
    <row r="852" ht="13.5" customHeight="1">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c r="AA852" s="95"/>
      <c r="AB852" s="95"/>
      <c r="AC852" s="95"/>
    </row>
    <row r="853" ht="13.5" customHeight="1">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c r="AA853" s="95"/>
      <c r="AB853" s="95"/>
      <c r="AC853" s="95"/>
    </row>
    <row r="854" ht="13.5" customHeight="1">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c r="AA854" s="95"/>
      <c r="AB854" s="95"/>
      <c r="AC854" s="95"/>
    </row>
    <row r="855" ht="13.5" customHeight="1">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c r="AA855" s="95"/>
      <c r="AB855" s="95"/>
      <c r="AC855" s="95"/>
    </row>
    <row r="856" ht="13.5" customHeight="1">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c r="AA856" s="95"/>
      <c r="AB856" s="95"/>
      <c r="AC856" s="95"/>
    </row>
    <row r="857" ht="13.5" customHeight="1">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c r="AA857" s="95"/>
      <c r="AB857" s="95"/>
      <c r="AC857" s="95"/>
    </row>
    <row r="858" ht="13.5" customHeight="1">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c r="AA858" s="95"/>
      <c r="AB858" s="95"/>
      <c r="AC858" s="95"/>
    </row>
    <row r="859" ht="13.5" customHeight="1">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c r="AA859" s="95"/>
      <c r="AB859" s="95"/>
      <c r="AC859" s="95"/>
    </row>
    <row r="860" ht="13.5" customHeight="1">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c r="AA860" s="95"/>
      <c r="AB860" s="95"/>
      <c r="AC860" s="95"/>
    </row>
    <row r="861" ht="13.5" customHeight="1">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c r="AA861" s="95"/>
      <c r="AB861" s="95"/>
      <c r="AC861" s="95"/>
    </row>
    <row r="862" ht="13.5" customHeight="1">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c r="AA862" s="95"/>
      <c r="AB862" s="95"/>
      <c r="AC862" s="95"/>
    </row>
    <row r="863" ht="13.5" customHeight="1">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c r="AA863" s="95"/>
      <c r="AB863" s="95"/>
      <c r="AC863" s="95"/>
    </row>
    <row r="864" ht="13.5" customHeight="1">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c r="AA864" s="95"/>
      <c r="AB864" s="95"/>
      <c r="AC864" s="95"/>
    </row>
    <row r="865" ht="13.5" customHeight="1">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row>
    <row r="866" ht="13.5" customHeight="1">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c r="AA866" s="95"/>
      <c r="AB866" s="95"/>
      <c r="AC866" s="95"/>
    </row>
    <row r="867" ht="13.5" customHeight="1">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c r="AA867" s="95"/>
      <c r="AB867" s="95"/>
      <c r="AC867" s="95"/>
    </row>
    <row r="868" ht="13.5" customHeight="1">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c r="AA868" s="95"/>
      <c r="AB868" s="95"/>
      <c r="AC868" s="95"/>
    </row>
    <row r="869" ht="13.5" customHeight="1">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c r="AA869" s="95"/>
      <c r="AB869" s="95"/>
      <c r="AC869" s="95"/>
    </row>
    <row r="870" ht="13.5" customHeight="1">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c r="AA870" s="95"/>
      <c r="AB870" s="95"/>
      <c r="AC870" s="95"/>
    </row>
    <row r="871" ht="13.5" customHeight="1">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c r="AA871" s="95"/>
      <c r="AB871" s="95"/>
      <c r="AC871" s="95"/>
    </row>
    <row r="872" ht="13.5" customHeight="1">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c r="AA872" s="95"/>
      <c r="AB872" s="95"/>
      <c r="AC872" s="95"/>
    </row>
    <row r="873" ht="13.5" customHeight="1">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c r="AA873" s="95"/>
      <c r="AB873" s="95"/>
      <c r="AC873" s="95"/>
    </row>
    <row r="874" ht="13.5" customHeight="1">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c r="AA874" s="95"/>
      <c r="AB874" s="95"/>
      <c r="AC874" s="95"/>
    </row>
    <row r="875" ht="13.5" customHeight="1">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c r="AA875" s="95"/>
      <c r="AB875" s="95"/>
      <c r="AC875" s="95"/>
    </row>
    <row r="876" ht="13.5" customHeight="1">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c r="AA876" s="95"/>
      <c r="AB876" s="95"/>
      <c r="AC876" s="95"/>
    </row>
    <row r="877" ht="13.5" customHeight="1">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c r="AA877" s="95"/>
      <c r="AB877" s="95"/>
      <c r="AC877" s="95"/>
    </row>
    <row r="878" ht="13.5" customHeight="1">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c r="AA878" s="95"/>
      <c r="AB878" s="95"/>
      <c r="AC878" s="95"/>
    </row>
    <row r="879" ht="13.5" customHeight="1">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c r="AA879" s="95"/>
      <c r="AB879" s="95"/>
      <c r="AC879" s="95"/>
    </row>
    <row r="880" ht="13.5" customHeight="1">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c r="AA880" s="95"/>
      <c r="AB880" s="95"/>
      <c r="AC880" s="95"/>
    </row>
    <row r="881" ht="13.5" customHeight="1">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c r="AA881" s="95"/>
      <c r="AB881" s="95"/>
      <c r="AC881" s="95"/>
    </row>
    <row r="882" ht="13.5" customHeight="1">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c r="AA882" s="95"/>
      <c r="AB882" s="95"/>
      <c r="AC882" s="95"/>
    </row>
    <row r="883" ht="13.5" customHeight="1">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c r="AA883" s="95"/>
      <c r="AB883" s="95"/>
      <c r="AC883" s="95"/>
    </row>
    <row r="884" ht="13.5" customHeight="1">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c r="AA884" s="95"/>
      <c r="AB884" s="95"/>
      <c r="AC884" s="95"/>
    </row>
    <row r="885" ht="13.5" customHeight="1">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c r="AA885" s="95"/>
      <c r="AB885" s="95"/>
      <c r="AC885" s="95"/>
    </row>
    <row r="886" ht="13.5" customHeight="1">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c r="AA886" s="95"/>
      <c r="AB886" s="95"/>
      <c r="AC886" s="95"/>
    </row>
    <row r="887" ht="13.5" customHeight="1">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c r="AA887" s="95"/>
      <c r="AB887" s="95"/>
      <c r="AC887" s="95"/>
    </row>
    <row r="888" ht="13.5" customHeight="1">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c r="AA888" s="95"/>
      <c r="AB888" s="95"/>
      <c r="AC888" s="95"/>
    </row>
    <row r="889" ht="13.5" customHeight="1">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c r="AA889" s="95"/>
      <c r="AB889" s="95"/>
      <c r="AC889" s="95"/>
    </row>
    <row r="890" ht="13.5" customHeight="1">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c r="AA890" s="95"/>
      <c r="AB890" s="95"/>
      <c r="AC890" s="95"/>
    </row>
    <row r="891" ht="13.5" customHeight="1">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c r="AA891" s="95"/>
      <c r="AB891" s="95"/>
      <c r="AC891" s="95"/>
    </row>
    <row r="892" ht="13.5" customHeight="1">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c r="AA892" s="95"/>
      <c r="AB892" s="95"/>
      <c r="AC892" s="95"/>
    </row>
    <row r="893" ht="13.5" customHeight="1">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c r="AA893" s="95"/>
      <c r="AB893" s="95"/>
      <c r="AC893" s="95"/>
    </row>
    <row r="894" ht="13.5" customHeight="1">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c r="AA894" s="95"/>
      <c r="AB894" s="95"/>
      <c r="AC894" s="95"/>
    </row>
    <row r="895" ht="13.5" customHeight="1">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row>
    <row r="896" ht="13.5" customHeight="1">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row>
    <row r="897" ht="13.5" customHeight="1">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c r="AA897" s="95"/>
      <c r="AB897" s="95"/>
      <c r="AC897" s="95"/>
    </row>
    <row r="898" ht="13.5" customHeight="1">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c r="AA898" s="95"/>
      <c r="AB898" s="95"/>
      <c r="AC898" s="95"/>
    </row>
    <row r="899" ht="13.5" customHeight="1">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c r="AA899" s="95"/>
      <c r="AB899" s="95"/>
      <c r="AC899" s="95"/>
    </row>
    <row r="900" ht="13.5" customHeight="1">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c r="AA900" s="95"/>
      <c r="AB900" s="95"/>
      <c r="AC900" s="95"/>
    </row>
    <row r="901" ht="13.5" customHeight="1">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c r="AA901" s="95"/>
      <c r="AB901" s="95"/>
      <c r="AC901" s="95"/>
    </row>
    <row r="902" ht="13.5" customHeight="1">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c r="AA902" s="95"/>
      <c r="AB902" s="95"/>
      <c r="AC902" s="95"/>
    </row>
    <row r="903" ht="13.5" customHeight="1">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c r="AA903" s="95"/>
      <c r="AB903" s="95"/>
      <c r="AC903" s="95"/>
    </row>
    <row r="904" ht="13.5" customHeight="1">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c r="AA904" s="95"/>
      <c r="AB904" s="95"/>
      <c r="AC904" s="95"/>
    </row>
    <row r="905" ht="13.5" customHeight="1">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c r="AA905" s="95"/>
      <c r="AB905" s="95"/>
      <c r="AC905" s="95"/>
    </row>
    <row r="906" ht="13.5" customHeight="1">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c r="AA906" s="95"/>
      <c r="AB906" s="95"/>
      <c r="AC906" s="95"/>
    </row>
    <row r="907" ht="13.5" customHeight="1">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c r="AA907" s="95"/>
      <c r="AB907" s="95"/>
      <c r="AC907" s="95"/>
    </row>
    <row r="908" ht="13.5" customHeight="1">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c r="AA908" s="95"/>
      <c r="AB908" s="95"/>
      <c r="AC908" s="95"/>
    </row>
    <row r="909" ht="13.5" customHeight="1">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c r="AA909" s="95"/>
      <c r="AB909" s="95"/>
      <c r="AC909" s="95"/>
    </row>
    <row r="910" ht="13.5" customHeight="1">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c r="AA910" s="95"/>
      <c r="AB910" s="95"/>
      <c r="AC910" s="95"/>
    </row>
    <row r="911" ht="13.5" customHeight="1">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row>
    <row r="912" ht="13.5" customHeight="1">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row>
    <row r="913" ht="13.5" customHeight="1">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row>
    <row r="914" ht="13.5" customHeight="1">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c r="AA914" s="95"/>
      <c r="AB914" s="95"/>
      <c r="AC914" s="95"/>
    </row>
    <row r="915" ht="13.5" customHeight="1">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c r="AA915" s="95"/>
      <c r="AB915" s="95"/>
      <c r="AC915" s="95"/>
    </row>
    <row r="916" ht="13.5" customHeight="1">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c r="AA916" s="95"/>
      <c r="AB916" s="95"/>
      <c r="AC916" s="95"/>
    </row>
    <row r="917" ht="13.5" customHeight="1">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c r="AA917" s="95"/>
      <c r="AB917" s="95"/>
      <c r="AC917" s="95"/>
    </row>
    <row r="918" ht="13.5" customHeight="1">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c r="AA918" s="95"/>
      <c r="AB918" s="95"/>
      <c r="AC918" s="95"/>
    </row>
    <row r="919" ht="13.5" customHeight="1">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c r="AA919" s="95"/>
      <c r="AB919" s="95"/>
      <c r="AC919" s="95"/>
    </row>
    <row r="920" ht="13.5" customHeight="1">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c r="AA920" s="95"/>
      <c r="AB920" s="95"/>
      <c r="AC920" s="95"/>
    </row>
    <row r="921" ht="13.5" customHeight="1">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c r="AA921" s="95"/>
      <c r="AB921" s="95"/>
      <c r="AC921" s="95"/>
    </row>
    <row r="922" ht="13.5" customHeight="1">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c r="AA922" s="95"/>
      <c r="AB922" s="95"/>
      <c r="AC922" s="95"/>
    </row>
    <row r="923" ht="13.5" customHeight="1">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c r="AA923" s="95"/>
      <c r="AB923" s="95"/>
      <c r="AC923" s="95"/>
    </row>
    <row r="924" ht="13.5" customHeight="1">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c r="AA924" s="95"/>
      <c r="AB924" s="95"/>
      <c r="AC924" s="95"/>
    </row>
    <row r="925" ht="13.5" customHeight="1">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c r="AA925" s="95"/>
      <c r="AB925" s="95"/>
      <c r="AC925" s="95"/>
    </row>
    <row r="926" ht="13.5" customHeight="1">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c r="AA926" s="95"/>
      <c r="AB926" s="95"/>
      <c r="AC926" s="95"/>
    </row>
    <row r="927" ht="13.5" customHeight="1">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c r="AA927" s="95"/>
      <c r="AB927" s="95"/>
      <c r="AC927" s="95"/>
    </row>
    <row r="928" ht="13.5" customHeight="1">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c r="AA928" s="95"/>
      <c r="AB928" s="95"/>
      <c r="AC928" s="95"/>
    </row>
    <row r="929" ht="13.5" customHeight="1">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c r="AA929" s="95"/>
      <c r="AB929" s="95"/>
      <c r="AC929" s="95"/>
    </row>
    <row r="930" ht="13.5" customHeight="1">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c r="AA930" s="95"/>
      <c r="AB930" s="95"/>
      <c r="AC930" s="95"/>
    </row>
    <row r="931" ht="13.5" customHeight="1">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c r="AA931" s="95"/>
      <c r="AB931" s="95"/>
      <c r="AC931" s="95"/>
    </row>
    <row r="932" ht="13.5" customHeight="1">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c r="AA932" s="95"/>
      <c r="AB932" s="95"/>
      <c r="AC932" s="95"/>
    </row>
    <row r="933" ht="13.5" customHeight="1">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c r="AA933" s="95"/>
      <c r="AB933" s="95"/>
      <c r="AC933" s="95"/>
    </row>
    <row r="934" ht="13.5" customHeight="1">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c r="AA934" s="95"/>
      <c r="AB934" s="95"/>
      <c r="AC934" s="95"/>
    </row>
    <row r="935" ht="13.5" customHeight="1">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c r="AA935" s="95"/>
      <c r="AB935" s="95"/>
      <c r="AC935" s="95"/>
    </row>
    <row r="936" ht="13.5" customHeight="1">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c r="AA936" s="95"/>
      <c r="AB936" s="95"/>
      <c r="AC936" s="95"/>
    </row>
    <row r="937" ht="13.5" customHeight="1">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c r="AA937" s="95"/>
      <c r="AB937" s="95"/>
      <c r="AC937" s="95"/>
    </row>
    <row r="938" ht="13.5" customHeight="1">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c r="AA938" s="95"/>
      <c r="AB938" s="95"/>
      <c r="AC938" s="95"/>
    </row>
    <row r="939" ht="13.5" customHeight="1">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c r="AA939" s="95"/>
      <c r="AB939" s="95"/>
      <c r="AC939" s="95"/>
    </row>
    <row r="940" ht="13.5" customHeight="1">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c r="AA940" s="95"/>
      <c r="AB940" s="95"/>
      <c r="AC940" s="95"/>
    </row>
    <row r="941" ht="13.5" customHeight="1">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c r="AA941" s="95"/>
      <c r="AB941" s="95"/>
      <c r="AC941" s="95"/>
    </row>
    <row r="942" ht="13.5" customHeight="1">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c r="AA942" s="95"/>
      <c r="AB942" s="95"/>
      <c r="AC942" s="95"/>
    </row>
    <row r="943" ht="13.5" customHeight="1">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c r="AA943" s="95"/>
      <c r="AB943" s="95"/>
      <c r="AC943" s="95"/>
    </row>
    <row r="944" ht="13.5" customHeight="1">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c r="AA944" s="95"/>
      <c r="AB944" s="95"/>
      <c r="AC944" s="95"/>
    </row>
    <row r="945" ht="13.5" customHeight="1">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c r="AA945" s="95"/>
      <c r="AB945" s="95"/>
      <c r="AC945" s="95"/>
    </row>
    <row r="946" ht="13.5" customHeight="1">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c r="AA946" s="95"/>
      <c r="AB946" s="95"/>
      <c r="AC946" s="95"/>
    </row>
    <row r="947" ht="13.5" customHeight="1">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c r="AA947" s="95"/>
      <c r="AB947" s="95"/>
      <c r="AC947" s="95"/>
    </row>
    <row r="948" ht="13.5" customHeight="1">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c r="AA948" s="95"/>
      <c r="AB948" s="95"/>
      <c r="AC948" s="95"/>
    </row>
    <row r="949" ht="13.5" customHeight="1">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c r="AA949" s="95"/>
      <c r="AB949" s="95"/>
      <c r="AC949" s="95"/>
    </row>
    <row r="950" ht="13.5" customHeight="1">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c r="AA950" s="95"/>
      <c r="AB950" s="95"/>
      <c r="AC950" s="95"/>
    </row>
    <row r="951" ht="13.5" customHeight="1">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c r="AA951" s="95"/>
      <c r="AB951" s="95"/>
      <c r="AC951" s="95"/>
    </row>
    <row r="952" ht="13.5" customHeight="1">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c r="AA952" s="95"/>
      <c r="AB952" s="95"/>
      <c r="AC952" s="95"/>
    </row>
    <row r="953" ht="13.5" customHeight="1">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c r="AA953" s="95"/>
      <c r="AB953" s="95"/>
      <c r="AC953" s="95"/>
    </row>
    <row r="954" ht="13.5" customHeight="1">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c r="AA954" s="95"/>
      <c r="AB954" s="95"/>
      <c r="AC954" s="95"/>
    </row>
    <row r="955" ht="13.5" customHeight="1">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c r="AA955" s="95"/>
      <c r="AB955" s="95"/>
      <c r="AC955" s="95"/>
    </row>
    <row r="956" ht="13.5" customHeight="1">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c r="AA956" s="95"/>
      <c r="AB956" s="95"/>
      <c r="AC956" s="95"/>
    </row>
    <row r="957" ht="13.5" customHeight="1">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c r="AA957" s="95"/>
      <c r="AB957" s="95"/>
      <c r="AC957" s="95"/>
    </row>
    <row r="958" ht="13.5" customHeight="1">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c r="AA958" s="95"/>
      <c r="AB958" s="95"/>
      <c r="AC958" s="95"/>
    </row>
    <row r="959" ht="13.5" customHeight="1">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c r="AA959" s="95"/>
      <c r="AB959" s="95"/>
      <c r="AC959" s="95"/>
    </row>
    <row r="960" ht="13.5" customHeight="1">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c r="AA960" s="95"/>
      <c r="AB960" s="95"/>
      <c r="AC960" s="95"/>
    </row>
    <row r="961" ht="13.5" customHeight="1">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c r="AA961" s="95"/>
      <c r="AB961" s="95"/>
      <c r="AC961" s="95"/>
    </row>
    <row r="962" ht="13.5" customHeight="1">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c r="AA962" s="95"/>
      <c r="AB962" s="95"/>
      <c r="AC962" s="95"/>
    </row>
    <row r="963" ht="13.5" customHeight="1">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c r="AA963" s="95"/>
      <c r="AB963" s="95"/>
      <c r="AC963" s="95"/>
    </row>
    <row r="964" ht="13.5" customHeight="1">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c r="AA964" s="95"/>
      <c r="AB964" s="95"/>
      <c r="AC964" s="95"/>
    </row>
    <row r="965" ht="13.5" customHeight="1">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c r="AA965" s="95"/>
      <c r="AB965" s="95"/>
      <c r="AC965" s="95"/>
    </row>
    <row r="966" ht="13.5" customHeight="1">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c r="AA966" s="95"/>
      <c r="AB966" s="95"/>
      <c r="AC966" s="95"/>
    </row>
    <row r="967" ht="13.5" customHeight="1">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c r="AA967" s="95"/>
      <c r="AB967" s="95"/>
      <c r="AC967" s="95"/>
    </row>
    <row r="968" ht="13.5" customHeight="1">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c r="AA968" s="95"/>
      <c r="AB968" s="95"/>
      <c r="AC968" s="95"/>
    </row>
    <row r="969" ht="13.5" customHeight="1">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c r="AA969" s="95"/>
      <c r="AB969" s="95"/>
      <c r="AC969" s="95"/>
    </row>
    <row r="970" ht="13.5" customHeight="1">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c r="AA970" s="95"/>
      <c r="AB970" s="95"/>
      <c r="AC970" s="95"/>
    </row>
    <row r="971" ht="13.5" customHeight="1">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c r="AA971" s="95"/>
      <c r="AB971" s="95"/>
      <c r="AC971" s="95"/>
    </row>
    <row r="972" ht="13.5" customHeight="1">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c r="AA972" s="95"/>
      <c r="AB972" s="95"/>
      <c r="AC972" s="95"/>
    </row>
    <row r="973" ht="13.5" customHeight="1">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c r="AA973" s="95"/>
      <c r="AB973" s="95"/>
      <c r="AC973" s="95"/>
    </row>
    <row r="974" ht="13.5" customHeight="1">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c r="AA974" s="95"/>
      <c r="AB974" s="95"/>
      <c r="AC974" s="95"/>
    </row>
    <row r="975" ht="13.5" customHeight="1">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c r="AA975" s="95"/>
      <c r="AB975" s="95"/>
      <c r="AC975" s="95"/>
    </row>
    <row r="976" ht="13.5" customHeight="1">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c r="AA976" s="95"/>
      <c r="AB976" s="95"/>
      <c r="AC976" s="95"/>
    </row>
    <row r="977" ht="13.5" customHeight="1">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c r="AA977" s="95"/>
      <c r="AB977" s="95"/>
      <c r="AC977" s="95"/>
    </row>
    <row r="978" ht="13.5" customHeight="1">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c r="AA978" s="95"/>
      <c r="AB978" s="95"/>
      <c r="AC978" s="95"/>
    </row>
    <row r="979" ht="13.5" customHeight="1">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c r="AA979" s="95"/>
      <c r="AB979" s="95"/>
      <c r="AC979" s="95"/>
    </row>
    <row r="980" ht="13.5" customHeight="1">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c r="AA980" s="95"/>
      <c r="AB980" s="95"/>
      <c r="AC980" s="95"/>
    </row>
    <row r="981" ht="13.5" customHeight="1">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c r="AA981" s="95"/>
      <c r="AB981" s="95"/>
      <c r="AC981" s="95"/>
    </row>
    <row r="982" ht="13.5" customHeight="1">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c r="AA982" s="95"/>
      <c r="AB982" s="95"/>
      <c r="AC982" s="95"/>
    </row>
    <row r="983" ht="13.5" customHeight="1">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c r="AA983" s="95"/>
      <c r="AB983" s="95"/>
      <c r="AC983" s="95"/>
    </row>
    <row r="984" ht="13.5" customHeight="1">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c r="AA984" s="95"/>
      <c r="AB984" s="95"/>
      <c r="AC984" s="95"/>
    </row>
    <row r="985" ht="13.5" customHeight="1">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c r="AA985" s="95"/>
      <c r="AB985" s="95"/>
      <c r="AC985" s="95"/>
    </row>
    <row r="986" ht="13.5" customHeight="1">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c r="AA986" s="95"/>
      <c r="AB986" s="95"/>
      <c r="AC986" s="95"/>
    </row>
    <row r="987" ht="13.5" customHeight="1">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c r="AA987" s="95"/>
      <c r="AB987" s="95"/>
      <c r="AC987" s="95"/>
    </row>
    <row r="988" ht="13.5" customHeight="1">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c r="AA988" s="95"/>
      <c r="AB988" s="95"/>
      <c r="AC988" s="95"/>
    </row>
    <row r="989" ht="13.5" customHeight="1">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c r="AA989" s="95"/>
      <c r="AB989" s="95"/>
      <c r="AC989" s="95"/>
    </row>
    <row r="990" ht="13.5" customHeight="1">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c r="AA990" s="95"/>
      <c r="AB990" s="95"/>
      <c r="AC990" s="95"/>
    </row>
    <row r="991" ht="13.5" customHeight="1">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c r="AA991" s="95"/>
      <c r="AB991" s="95"/>
      <c r="AC991" s="95"/>
    </row>
    <row r="992" ht="13.5" customHeight="1">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c r="AA992" s="95"/>
      <c r="AB992" s="95"/>
      <c r="AC992" s="95"/>
    </row>
    <row r="993" ht="13.5" customHeight="1">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c r="AA993" s="95"/>
      <c r="AB993" s="95"/>
      <c r="AC993" s="95"/>
    </row>
    <row r="994" ht="13.5" customHeight="1">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c r="AA994" s="95"/>
      <c r="AB994" s="95"/>
      <c r="AC994" s="95"/>
    </row>
    <row r="995" ht="13.5" customHeight="1">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c r="AA995" s="95"/>
      <c r="AB995" s="95"/>
      <c r="AC995" s="95"/>
    </row>
    <row r="996" ht="13.5" customHeight="1">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c r="AA996" s="95"/>
      <c r="AB996" s="95"/>
      <c r="AC996" s="95"/>
    </row>
    <row r="997" ht="13.5" customHeight="1">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c r="AA997" s="95"/>
      <c r="AB997" s="95"/>
      <c r="AC997" s="95"/>
    </row>
    <row r="998" ht="13.5" customHeight="1">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c r="AA998" s="95"/>
      <c r="AB998" s="95"/>
      <c r="AC998" s="95"/>
    </row>
    <row r="999" ht="13.5" customHeight="1">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c r="AA999" s="95"/>
      <c r="AB999" s="95"/>
      <c r="AC999" s="95"/>
    </row>
    <row r="1000" ht="13.5" customHeight="1">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c r="AA1000" s="95"/>
      <c r="AB1000" s="95"/>
      <c r="AC1000" s="95"/>
    </row>
  </sheetData>
  <mergeCells count="2">
    <mergeCell ref="H12:J12"/>
    <mergeCell ref="I13:I14"/>
  </mergeCells>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1.71"/>
    <col customWidth="1" min="2" max="27" width="8.86"/>
  </cols>
  <sheetData>
    <row r="1" ht="4.5" customHeight="1">
      <c r="A1" s="1"/>
      <c r="B1" s="1"/>
      <c r="C1" s="1"/>
      <c r="D1" s="1"/>
      <c r="E1" s="1"/>
      <c r="F1" s="1"/>
      <c r="G1" s="1"/>
      <c r="H1" s="1"/>
      <c r="I1" s="1"/>
      <c r="J1" s="1"/>
      <c r="K1" s="1"/>
      <c r="L1" s="1"/>
      <c r="M1" s="1"/>
      <c r="N1" s="1"/>
      <c r="O1" s="1"/>
      <c r="P1" s="1"/>
      <c r="Q1" s="1"/>
      <c r="R1" s="1"/>
      <c r="S1" s="1"/>
      <c r="T1" s="1"/>
      <c r="U1" s="1"/>
      <c r="V1" s="1"/>
      <c r="W1" s="1"/>
      <c r="X1" s="1"/>
      <c r="Y1" s="1"/>
      <c r="Z1" s="1"/>
      <c r="AA1" s="1"/>
    </row>
    <row r="2" ht="4.5" customHeight="1">
      <c r="A2" s="2"/>
      <c r="B2" s="2"/>
      <c r="C2" s="2"/>
      <c r="D2" s="3"/>
      <c r="E2" s="2"/>
      <c r="F2" s="2"/>
      <c r="G2" s="2"/>
      <c r="H2" s="2"/>
      <c r="I2" s="2"/>
      <c r="J2" s="2"/>
      <c r="K2" s="2"/>
      <c r="L2" s="2"/>
      <c r="M2" s="2"/>
      <c r="N2" s="4"/>
      <c r="O2" s="5"/>
      <c r="P2" s="5"/>
      <c r="Q2" s="5"/>
      <c r="R2" s="5"/>
      <c r="S2" s="5"/>
      <c r="T2" s="6"/>
      <c r="U2" s="7"/>
      <c r="V2" s="4"/>
      <c r="W2" s="2"/>
      <c r="X2" s="2"/>
      <c r="Y2" s="2"/>
      <c r="Z2" s="2"/>
      <c r="AA2" s="2"/>
    </row>
    <row r="3" ht="30.0" customHeight="1">
      <c r="A3" s="8"/>
      <c r="B3" s="9" t="s">
        <v>965</v>
      </c>
      <c r="C3" s="2"/>
      <c r="D3" s="3"/>
      <c r="E3" s="2"/>
      <c r="F3" s="2"/>
      <c r="G3" s="2"/>
      <c r="H3" s="2"/>
      <c r="I3" s="2"/>
      <c r="J3" s="2"/>
      <c r="K3" s="2"/>
      <c r="L3" s="2"/>
      <c r="M3" s="2"/>
      <c r="N3" s="2"/>
      <c r="O3" s="2"/>
      <c r="P3" s="2"/>
      <c r="Q3" s="2"/>
      <c r="R3" s="2"/>
      <c r="S3" s="2"/>
      <c r="T3" s="10"/>
      <c r="U3" s="11"/>
      <c r="V3" s="2"/>
      <c r="W3" s="2"/>
      <c r="X3" s="2"/>
      <c r="Y3" s="2"/>
      <c r="Z3" s="2"/>
      <c r="AA3" s="2"/>
    </row>
    <row r="4" ht="4.5" customHeight="1">
      <c r="A4" s="8"/>
      <c r="B4" s="8"/>
      <c r="C4" s="8"/>
      <c r="D4" s="12"/>
      <c r="E4" s="8"/>
      <c r="F4" s="8"/>
      <c r="G4" s="8"/>
      <c r="H4" s="8"/>
      <c r="I4" s="8"/>
      <c r="J4" s="8"/>
      <c r="K4" s="8"/>
      <c r="L4" s="8"/>
      <c r="M4" s="2"/>
      <c r="N4" s="4"/>
      <c r="O4" s="4"/>
      <c r="P4" s="4"/>
      <c r="Q4" s="4"/>
      <c r="R4" s="4"/>
      <c r="S4" s="4"/>
      <c r="T4" s="6"/>
      <c r="U4" s="7"/>
      <c r="V4" s="4"/>
      <c r="W4" s="2"/>
      <c r="X4" s="2"/>
      <c r="Y4" s="2"/>
      <c r="Z4" s="2"/>
      <c r="AA4" s="2"/>
    </row>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c r="G14" s="129" t="s">
        <v>966</v>
      </c>
    </row>
    <row r="15" ht="12.75" customHeight="1"/>
    <row r="16" ht="12.75" customHeight="1"/>
    <row r="17" ht="12.75" customHeight="1"/>
    <row r="18" ht="12.75" customHeight="1">
      <c r="G18" s="129" t="s">
        <v>966</v>
      </c>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2021-04-08T10:10:45Z</dcterms:created>
  <dc:creator>RDF</dc:creator>
</cp:coreProperties>
</file>